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78159\Downloads\"/>
    </mc:Choice>
  </mc:AlternateContent>
  <xr:revisionPtr revIDLastSave="0" documentId="13_ncr:1_{2702C07C-AFF7-4B21-BB4E-FF7F2549B5D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Master Sheet" sheetId="1" r:id="rId1"/>
    <sheet name="Display WH Stock" sheetId="4" r:id="rId2"/>
    <sheet name="PO" sheetId="2" r:id="rId3"/>
    <sheet name="PR" sheetId="3" r:id="rId4"/>
  </sheets>
  <definedNames>
    <definedName name="_xlnm._FilterDatabase" localSheetId="1" hidden="1">'Display WH Stock'!$A$1:$R$158</definedName>
    <definedName name="_xlnm._FilterDatabase" localSheetId="0" hidden="1">'Master Sheet'!$A$1:$GI$489</definedName>
    <definedName name="_xlnm._FilterDatabase" localSheetId="3" hidden="1">PR!$A$1:$O$7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84" i="1"/>
  <c r="A183" i="1"/>
  <c r="A182" i="1"/>
  <c r="A392" i="1"/>
  <c r="A391" i="1"/>
  <c r="A390" i="1"/>
  <c r="A389" i="1"/>
  <c r="A388" i="1"/>
  <c r="A376" i="1"/>
  <c r="A375" i="1"/>
  <c r="A374" i="1"/>
  <c r="A373" i="1"/>
  <c r="A372" i="1"/>
  <c r="A347" i="1"/>
  <c r="A258" i="1"/>
  <c r="A257" i="1"/>
  <c r="A217" i="1"/>
  <c r="A192" i="1"/>
  <c r="A191" i="1"/>
  <c r="A190" i="1"/>
  <c r="A185" i="1"/>
  <c r="GJ10" i="1"/>
  <c r="GJ392" i="1"/>
  <c r="GJ391" i="1"/>
  <c r="GJ390" i="1"/>
  <c r="GJ389" i="1"/>
  <c r="GJ388" i="1"/>
  <c r="GJ376" i="1"/>
  <c r="GJ375" i="1"/>
  <c r="GJ374" i="1"/>
  <c r="GJ373" i="1"/>
  <c r="GJ372" i="1"/>
  <c r="GJ347" i="1"/>
  <c r="GJ258" i="1"/>
  <c r="GJ257" i="1"/>
  <c r="GJ217" i="1"/>
  <c r="GJ192" i="1"/>
  <c r="GJ191" i="1"/>
  <c r="GJ190" i="1"/>
  <c r="GJ184" i="1"/>
  <c r="GJ183" i="1"/>
  <c r="GJ182" i="1" l="1"/>
  <c r="L2" i="2" l="1"/>
  <c r="M2" i="2" s="1"/>
  <c r="N2" i="2"/>
  <c r="L3" i="2"/>
  <c r="M3" i="2" s="1"/>
  <c r="N3" i="2"/>
  <c r="L4" i="2"/>
  <c r="M4" i="2" s="1"/>
  <c r="N4" i="2"/>
  <c r="L5" i="2"/>
  <c r="M5" i="2" s="1"/>
  <c r="N5" i="2"/>
  <c r="L6" i="2"/>
  <c r="M6" i="2" s="1"/>
  <c r="N6" i="2"/>
  <c r="L7" i="2"/>
  <c r="M7" i="2" s="1"/>
  <c r="N7" i="2"/>
  <c r="L8" i="2"/>
  <c r="M8" i="2" s="1"/>
  <c r="N8" i="2"/>
  <c r="L9" i="2"/>
  <c r="M9" i="2" s="1"/>
  <c r="N9" i="2"/>
  <c r="L10" i="2"/>
  <c r="M10" i="2" s="1"/>
  <c r="N10" i="2"/>
  <c r="L11" i="2"/>
  <c r="M11" i="2" s="1"/>
  <c r="N11" i="2"/>
  <c r="L12" i="2"/>
  <c r="M12" i="2" s="1"/>
  <c r="N12" i="2"/>
  <c r="L13" i="2"/>
  <c r="M13" i="2" s="1"/>
  <c r="N13" i="2"/>
  <c r="L14" i="2"/>
  <c r="M14" i="2" s="1"/>
  <c r="N14" i="2"/>
  <c r="L15" i="2"/>
  <c r="M15" i="2" s="1"/>
  <c r="N15" i="2"/>
  <c r="L16" i="2"/>
  <c r="M16" i="2" s="1"/>
  <c r="N16" i="2"/>
  <c r="L17" i="2"/>
  <c r="M17" i="2"/>
  <c r="N17" i="2"/>
  <c r="L18" i="2"/>
  <c r="M18" i="2" s="1"/>
  <c r="N18" i="2"/>
  <c r="L19" i="2"/>
  <c r="M19" i="2" s="1"/>
  <c r="N19" i="2"/>
  <c r="L20" i="2"/>
  <c r="M20" i="2" s="1"/>
  <c r="N20" i="2"/>
  <c r="L21" i="2"/>
  <c r="M21" i="2"/>
  <c r="N21" i="2"/>
  <c r="L22" i="2"/>
  <c r="M22" i="2" s="1"/>
  <c r="N22" i="2"/>
  <c r="L23" i="2"/>
  <c r="M23" i="2" s="1"/>
  <c r="N23" i="2"/>
  <c r="L24" i="2"/>
  <c r="M24" i="2" s="1"/>
  <c r="N24" i="2"/>
  <c r="L25" i="2"/>
  <c r="M25" i="2" s="1"/>
  <c r="N25" i="2"/>
  <c r="L26" i="2"/>
  <c r="M26" i="2" s="1"/>
  <c r="N26" i="2"/>
  <c r="L27" i="2"/>
  <c r="M27" i="2" s="1"/>
  <c r="N27" i="2"/>
  <c r="L28" i="2"/>
  <c r="M28" i="2" s="1"/>
  <c r="N28" i="2"/>
  <c r="L29" i="2"/>
  <c r="M29" i="2"/>
  <c r="N29" i="2"/>
  <c r="L30" i="2"/>
  <c r="M30" i="2" s="1"/>
  <c r="N30" i="2"/>
  <c r="L31" i="2"/>
  <c r="M31" i="2" s="1"/>
  <c r="N31" i="2"/>
  <c r="L32" i="2"/>
  <c r="M32" i="2" s="1"/>
  <c r="N32" i="2"/>
  <c r="L33" i="2"/>
  <c r="M33" i="2"/>
  <c r="N33" i="2"/>
  <c r="L34" i="2"/>
  <c r="M34" i="2" s="1"/>
  <c r="N34" i="2"/>
  <c r="L35" i="2"/>
  <c r="M35" i="2" s="1"/>
  <c r="N35" i="2"/>
  <c r="L36" i="2"/>
  <c r="M36" i="2" s="1"/>
  <c r="N36" i="2"/>
  <c r="L37" i="2"/>
  <c r="M37" i="2"/>
  <c r="N37" i="2"/>
  <c r="L38" i="2"/>
  <c r="M38" i="2" s="1"/>
  <c r="N38" i="2"/>
  <c r="L39" i="2"/>
  <c r="M39" i="2" s="1"/>
  <c r="N39" i="2"/>
  <c r="L40" i="2"/>
  <c r="M40" i="2" s="1"/>
  <c r="N40" i="2"/>
  <c r="L41" i="2"/>
  <c r="M41" i="2"/>
  <c r="N41" i="2"/>
  <c r="L42" i="2"/>
  <c r="M42" i="2" s="1"/>
  <c r="N42" i="2"/>
  <c r="L43" i="2"/>
  <c r="M43" i="2" s="1"/>
  <c r="N43" i="2"/>
  <c r="L44" i="2"/>
  <c r="M44" i="2" s="1"/>
  <c r="N44" i="2"/>
  <c r="L45" i="2"/>
  <c r="M45" i="2"/>
  <c r="N45" i="2"/>
  <c r="L46" i="2"/>
  <c r="M46" i="2" s="1"/>
  <c r="N46" i="2"/>
  <c r="L47" i="2"/>
  <c r="M47" i="2" s="1"/>
  <c r="N47" i="2"/>
  <c r="L48" i="2"/>
  <c r="M48" i="2" s="1"/>
  <c r="N48" i="2"/>
  <c r="L49" i="2"/>
  <c r="M49" i="2"/>
  <c r="N49" i="2"/>
  <c r="L50" i="2"/>
  <c r="M50" i="2" s="1"/>
  <c r="N50" i="2"/>
  <c r="L51" i="2"/>
  <c r="M51" i="2" s="1"/>
  <c r="N51" i="2"/>
  <c r="L52" i="2"/>
  <c r="M52" i="2" s="1"/>
  <c r="N52" i="2"/>
  <c r="L53" i="2"/>
  <c r="M53" i="2"/>
  <c r="N53" i="2"/>
  <c r="L54" i="2"/>
  <c r="M54" i="2" s="1"/>
  <c r="N54" i="2"/>
  <c r="L55" i="2"/>
  <c r="M55" i="2" s="1"/>
  <c r="N55" i="2"/>
  <c r="L56" i="2"/>
  <c r="M56" i="2" s="1"/>
  <c r="N56" i="2"/>
  <c r="L57" i="2"/>
  <c r="M57" i="2"/>
  <c r="N57" i="2"/>
  <c r="L58" i="2"/>
  <c r="M58" i="2" s="1"/>
  <c r="N58" i="2"/>
  <c r="L59" i="2"/>
  <c r="M59" i="2" s="1"/>
  <c r="N59" i="2"/>
  <c r="L60" i="2"/>
  <c r="M60" i="2" s="1"/>
  <c r="N60" i="2"/>
  <c r="L61" i="2"/>
  <c r="M61" i="2"/>
  <c r="N61" i="2"/>
  <c r="L62" i="2"/>
  <c r="M62" i="2" s="1"/>
  <c r="N62" i="2"/>
  <c r="L63" i="2"/>
  <c r="M63" i="2" s="1"/>
  <c r="N63" i="2"/>
  <c r="L64" i="2"/>
  <c r="M64" i="2" s="1"/>
  <c r="N64" i="2"/>
  <c r="L65" i="2"/>
  <c r="M65" i="2"/>
  <c r="N65" i="2"/>
  <c r="L66" i="2"/>
  <c r="M66" i="2" s="1"/>
  <c r="N66" i="2"/>
  <c r="L67" i="2"/>
  <c r="M67" i="2" s="1"/>
  <c r="N67" i="2"/>
  <c r="L68" i="2"/>
  <c r="M68" i="2" s="1"/>
  <c r="N68" i="2"/>
  <c r="L69" i="2"/>
  <c r="M69" i="2"/>
  <c r="N69" i="2"/>
  <c r="L70" i="2"/>
  <c r="M70" i="2" s="1"/>
  <c r="N70" i="2"/>
  <c r="L71" i="2"/>
  <c r="M71" i="2" s="1"/>
  <c r="N71" i="2"/>
  <c r="L72" i="2"/>
  <c r="M72" i="2" s="1"/>
  <c r="N72" i="2"/>
  <c r="L73" i="2"/>
  <c r="M73" i="2"/>
  <c r="N73" i="2"/>
  <c r="L74" i="2"/>
  <c r="M74" i="2" s="1"/>
  <c r="N74" i="2"/>
  <c r="L75" i="2"/>
  <c r="M75" i="2" s="1"/>
  <c r="N75" i="2"/>
  <c r="L76" i="2"/>
  <c r="M76" i="2" s="1"/>
  <c r="N76" i="2"/>
  <c r="L77" i="2"/>
  <c r="M77" i="2"/>
  <c r="N77" i="2"/>
  <c r="L78" i="2"/>
  <c r="M78" i="2" s="1"/>
  <c r="N78" i="2"/>
  <c r="L79" i="2"/>
  <c r="M79" i="2" s="1"/>
  <c r="N79" i="2"/>
  <c r="L80" i="2"/>
  <c r="M80" i="2" s="1"/>
  <c r="N80" i="2"/>
  <c r="L81" i="2"/>
  <c r="M81" i="2" s="1"/>
  <c r="N81" i="2"/>
  <c r="L82" i="2"/>
  <c r="M82" i="2" s="1"/>
  <c r="N82" i="2"/>
  <c r="L83" i="2"/>
  <c r="M83" i="2" s="1"/>
  <c r="N83" i="2"/>
  <c r="L84" i="2"/>
  <c r="M84" i="2" s="1"/>
  <c r="N84" i="2"/>
  <c r="L85" i="2"/>
  <c r="M85" i="2"/>
  <c r="N85" i="2"/>
  <c r="L86" i="2"/>
  <c r="M86" i="2" s="1"/>
  <c r="N86" i="2"/>
  <c r="L87" i="2"/>
  <c r="M87" i="2" s="1"/>
  <c r="N87" i="2"/>
  <c r="L88" i="2"/>
  <c r="M88" i="2" s="1"/>
  <c r="N88" i="2"/>
  <c r="L89" i="2"/>
  <c r="M89" i="2"/>
  <c r="N89" i="2"/>
  <c r="L90" i="2"/>
  <c r="M90" i="2" s="1"/>
  <c r="N90" i="2"/>
  <c r="L91" i="2"/>
  <c r="M91" i="2" s="1"/>
  <c r="N91" i="2"/>
  <c r="L92" i="2"/>
  <c r="M92" i="2" s="1"/>
  <c r="N92" i="2"/>
  <c r="L93" i="2"/>
  <c r="M93" i="2"/>
  <c r="N93" i="2"/>
  <c r="L94" i="2"/>
  <c r="M94" i="2" s="1"/>
  <c r="N94" i="2"/>
  <c r="L95" i="2"/>
  <c r="M95" i="2" s="1"/>
  <c r="N95" i="2"/>
  <c r="L96" i="2"/>
  <c r="M96" i="2" s="1"/>
  <c r="N96" i="2"/>
  <c r="L97" i="2"/>
  <c r="M97" i="2" s="1"/>
  <c r="N97" i="2"/>
  <c r="L98" i="2"/>
  <c r="M98" i="2" s="1"/>
  <c r="N98" i="2"/>
  <c r="L99" i="2"/>
  <c r="M99" i="2" s="1"/>
  <c r="N99" i="2"/>
  <c r="L100" i="2"/>
  <c r="M100" i="2" s="1"/>
  <c r="N100" i="2"/>
  <c r="L101" i="2"/>
  <c r="M101" i="2"/>
  <c r="N101" i="2"/>
  <c r="L102" i="2"/>
  <c r="M102" i="2" s="1"/>
  <c r="N102" i="2"/>
  <c r="L103" i="2"/>
  <c r="M103" i="2" s="1"/>
  <c r="N103" i="2"/>
  <c r="L104" i="2"/>
  <c r="M104" i="2" s="1"/>
  <c r="N104" i="2"/>
  <c r="L105" i="2"/>
  <c r="M105" i="2"/>
  <c r="N105" i="2"/>
  <c r="L106" i="2"/>
  <c r="M106" i="2" s="1"/>
  <c r="N106" i="2"/>
  <c r="L107" i="2"/>
  <c r="M107" i="2" s="1"/>
  <c r="N107" i="2"/>
  <c r="L108" i="2"/>
  <c r="M108" i="2" s="1"/>
  <c r="N108" i="2"/>
  <c r="L109" i="2"/>
  <c r="M109" i="2" s="1"/>
  <c r="N109" i="2"/>
  <c r="L110" i="2"/>
  <c r="M110" i="2" s="1"/>
  <c r="N110" i="2"/>
  <c r="L111" i="2"/>
  <c r="M111" i="2" s="1"/>
  <c r="N111" i="2"/>
  <c r="L112" i="2"/>
  <c r="M112" i="2" s="1"/>
  <c r="N112" i="2"/>
  <c r="L113" i="2"/>
  <c r="M113" i="2" s="1"/>
  <c r="N113" i="2"/>
  <c r="L114" i="2"/>
  <c r="M114" i="2" s="1"/>
  <c r="N114" i="2"/>
  <c r="L115" i="2"/>
  <c r="M115" i="2" s="1"/>
  <c r="N115" i="2"/>
  <c r="L116" i="2"/>
  <c r="M116" i="2" s="1"/>
  <c r="N116" i="2"/>
  <c r="L117" i="2"/>
  <c r="M117" i="2"/>
  <c r="N117" i="2"/>
  <c r="L118" i="2"/>
  <c r="M118" i="2" s="1"/>
  <c r="N118" i="2"/>
  <c r="L119" i="2"/>
  <c r="M119" i="2" s="1"/>
  <c r="N119" i="2"/>
  <c r="L120" i="2"/>
  <c r="M120" i="2" s="1"/>
  <c r="N120" i="2"/>
  <c r="L121" i="2"/>
  <c r="M121" i="2"/>
  <c r="N121" i="2"/>
  <c r="L122" i="2"/>
  <c r="M122" i="2" s="1"/>
  <c r="N122" i="2"/>
  <c r="L123" i="2"/>
  <c r="M123" i="2" s="1"/>
  <c r="N123" i="2"/>
  <c r="L124" i="2"/>
  <c r="M124" i="2" s="1"/>
  <c r="N124" i="2"/>
  <c r="L125" i="2"/>
  <c r="M125" i="2" s="1"/>
  <c r="N125" i="2"/>
  <c r="L126" i="2"/>
  <c r="M126" i="2" s="1"/>
  <c r="N126" i="2"/>
  <c r="L127" i="2"/>
  <c r="M127" i="2" s="1"/>
  <c r="N127" i="2"/>
  <c r="L128" i="2"/>
  <c r="M128" i="2" s="1"/>
  <c r="N128" i="2"/>
  <c r="L129" i="2"/>
  <c r="M129" i="2" s="1"/>
  <c r="N129" i="2"/>
  <c r="L130" i="2"/>
  <c r="M130" i="2" s="1"/>
  <c r="N130" i="2"/>
  <c r="L131" i="2"/>
  <c r="M131" i="2" s="1"/>
  <c r="N131" i="2"/>
  <c r="L132" i="2"/>
  <c r="M132" i="2" s="1"/>
  <c r="N132" i="2"/>
  <c r="L133" i="2"/>
  <c r="M133" i="2"/>
  <c r="N133" i="2"/>
  <c r="L134" i="2"/>
  <c r="M134" i="2" s="1"/>
  <c r="N134" i="2"/>
  <c r="L135" i="2"/>
  <c r="M135" i="2" s="1"/>
  <c r="N135" i="2"/>
  <c r="L136" i="2"/>
  <c r="M136" i="2" s="1"/>
  <c r="N136" i="2"/>
  <c r="L137" i="2"/>
  <c r="M137" i="2"/>
  <c r="N137" i="2"/>
  <c r="L138" i="2"/>
  <c r="M138" i="2" s="1"/>
  <c r="N138" i="2"/>
  <c r="L139" i="2"/>
  <c r="M139" i="2" s="1"/>
  <c r="N139" i="2"/>
  <c r="L140" i="2"/>
  <c r="M140" i="2" s="1"/>
  <c r="N140" i="2"/>
  <c r="L141" i="2"/>
  <c r="M141" i="2" s="1"/>
  <c r="N141" i="2"/>
  <c r="L142" i="2"/>
  <c r="M142" i="2" s="1"/>
  <c r="N142" i="2"/>
  <c r="L143" i="2"/>
  <c r="M143" i="2" s="1"/>
  <c r="N143" i="2"/>
  <c r="L144" i="2"/>
  <c r="M144" i="2" s="1"/>
  <c r="N144" i="2"/>
  <c r="L145" i="2"/>
  <c r="M145" i="2" s="1"/>
  <c r="N145" i="2"/>
  <c r="L146" i="2"/>
  <c r="M146" i="2" s="1"/>
  <c r="N146" i="2"/>
  <c r="L147" i="2"/>
  <c r="M147" i="2" s="1"/>
  <c r="N147" i="2"/>
  <c r="L148" i="2"/>
  <c r="M148" i="2" s="1"/>
  <c r="N148" i="2"/>
  <c r="L149" i="2"/>
  <c r="M149" i="2"/>
  <c r="N149" i="2"/>
  <c r="L150" i="2"/>
  <c r="M150" i="2" s="1"/>
  <c r="N150" i="2"/>
  <c r="L151" i="2"/>
  <c r="M151" i="2" s="1"/>
  <c r="N151" i="2"/>
  <c r="L152" i="2"/>
  <c r="M152" i="2" s="1"/>
  <c r="N152" i="2"/>
  <c r="L153" i="2"/>
  <c r="M153" i="2"/>
  <c r="N153" i="2"/>
  <c r="L154" i="2"/>
  <c r="M154" i="2" s="1"/>
  <c r="N154" i="2"/>
  <c r="L155" i="2"/>
  <c r="M155" i="2" s="1"/>
  <c r="N155" i="2"/>
  <c r="L156" i="2"/>
  <c r="M156" i="2" s="1"/>
  <c r="N156" i="2"/>
  <c r="L157" i="2"/>
  <c r="M157" i="2" s="1"/>
  <c r="N157" i="2"/>
  <c r="L158" i="2"/>
  <c r="M158" i="2" s="1"/>
  <c r="N158" i="2"/>
  <c r="L159" i="2"/>
  <c r="M159" i="2" s="1"/>
  <c r="N159" i="2"/>
  <c r="L160" i="2"/>
  <c r="M160" i="2" s="1"/>
  <c r="N160" i="2"/>
  <c r="L161" i="2"/>
  <c r="M161" i="2" s="1"/>
  <c r="N161" i="2"/>
  <c r="L162" i="2"/>
  <c r="M162" i="2" s="1"/>
  <c r="N162" i="2"/>
  <c r="L163" i="2"/>
  <c r="M163" i="2" s="1"/>
  <c r="N163" i="2"/>
  <c r="L164" i="2"/>
  <c r="M164" i="2" s="1"/>
  <c r="N164" i="2"/>
  <c r="A259" i="1"/>
  <c r="C259" i="1" s="1"/>
  <c r="A260" i="1"/>
  <c r="C260" i="1" s="1"/>
  <c r="A261" i="1"/>
  <c r="C261" i="1" s="1"/>
  <c r="A262" i="1"/>
  <c r="B262" i="1" s="1"/>
  <c r="A263" i="1"/>
  <c r="C263" i="1" s="1"/>
  <c r="A265" i="1"/>
  <c r="C265" i="1" s="1"/>
  <c r="A266" i="1"/>
  <c r="B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B275" i="1" s="1"/>
  <c r="A276" i="1"/>
  <c r="C276" i="1" s="1"/>
  <c r="A277" i="1"/>
  <c r="C277" i="1" s="1"/>
  <c r="A278" i="1"/>
  <c r="B278" i="1" s="1"/>
  <c r="A279" i="1"/>
  <c r="C279" i="1" s="1"/>
  <c r="A280" i="1"/>
  <c r="C280" i="1" s="1"/>
  <c r="A281" i="1"/>
  <c r="C281" i="1" s="1"/>
  <c r="A282" i="1"/>
  <c r="B282" i="1" s="1"/>
  <c r="A283" i="1"/>
  <c r="C283" i="1" s="1"/>
  <c r="A284" i="1"/>
  <c r="C284" i="1" s="1"/>
  <c r="A285" i="1"/>
  <c r="C285" i="1" s="1"/>
  <c r="A286" i="1"/>
  <c r="C286" i="1" s="1"/>
  <c r="A315" i="1"/>
  <c r="C315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B293" i="1" s="1"/>
  <c r="A294" i="1"/>
  <c r="C294" i="1" s="1"/>
  <c r="A295" i="1"/>
  <c r="C295" i="1" s="1"/>
  <c r="A296" i="1"/>
  <c r="C296" i="1" s="1"/>
  <c r="A297" i="1"/>
  <c r="C297" i="1" s="1"/>
  <c r="A298" i="1"/>
  <c r="C298" i="1" s="1"/>
  <c r="A324" i="1"/>
  <c r="C324" i="1" s="1"/>
  <c r="A299" i="1"/>
  <c r="C299" i="1" s="1"/>
  <c r="A300" i="1"/>
  <c r="B300" i="1" s="1"/>
  <c r="A301" i="1"/>
  <c r="C301" i="1" s="1"/>
  <c r="A302" i="1"/>
  <c r="C302" i="1" s="1"/>
  <c r="A303" i="1"/>
  <c r="B303" i="1" s="1"/>
  <c r="A304" i="1"/>
  <c r="B304" i="1" s="1"/>
  <c r="A305" i="1"/>
  <c r="C305" i="1" s="1"/>
  <c r="A306" i="1"/>
  <c r="B306" i="1" s="1"/>
  <c r="A307" i="1"/>
  <c r="B307" i="1" s="1"/>
  <c r="A308" i="1"/>
  <c r="C308" i="1" s="1"/>
  <c r="A309" i="1"/>
  <c r="C309" i="1" s="1"/>
  <c r="A310" i="1"/>
  <c r="C310" i="1" s="1"/>
  <c r="A311" i="1"/>
  <c r="C311" i="1" s="1"/>
  <c r="A312" i="1"/>
  <c r="B312" i="1" s="1"/>
  <c r="A313" i="1"/>
  <c r="C313" i="1" s="1"/>
  <c r="A314" i="1"/>
  <c r="C314" i="1" s="1"/>
  <c r="A325" i="1"/>
  <c r="C325" i="1" s="1"/>
  <c r="A316" i="1"/>
  <c r="B316" i="1" s="1"/>
  <c r="A317" i="1"/>
  <c r="B317" i="1" s="1"/>
  <c r="A318" i="1"/>
  <c r="C318" i="1" s="1"/>
  <c r="A319" i="1"/>
  <c r="B319" i="1" s="1"/>
  <c r="A320" i="1"/>
  <c r="B320" i="1" s="1"/>
  <c r="A321" i="1"/>
  <c r="A322" i="1"/>
  <c r="A323" i="1"/>
  <c r="A326" i="1"/>
  <c r="C326" i="1" s="1"/>
  <c r="A327" i="1"/>
  <c r="C327" i="1" s="1"/>
  <c r="A328" i="1"/>
  <c r="C328" i="1" s="1"/>
  <c r="A329" i="1"/>
  <c r="C329" i="1" s="1"/>
  <c r="A330" i="1"/>
  <c r="B330" i="1" s="1"/>
  <c r="A331" i="1"/>
  <c r="C331" i="1" s="1"/>
  <c r="A332" i="1"/>
  <c r="C332" i="1" s="1"/>
  <c r="A333" i="1"/>
  <c r="B333" i="1" s="1"/>
  <c r="A334" i="1"/>
  <c r="B334" i="1" s="1"/>
  <c r="A335" i="1"/>
  <c r="A336" i="1"/>
  <c r="A337" i="1"/>
  <c r="A338" i="1"/>
  <c r="C338" i="1" s="1"/>
  <c r="A339" i="1"/>
  <c r="C339" i="1" s="1"/>
  <c r="A340" i="1"/>
  <c r="A341" i="1"/>
  <c r="A342" i="1"/>
  <c r="A343" i="1"/>
  <c r="A344" i="1"/>
  <c r="A345" i="1"/>
  <c r="A346" i="1"/>
  <c r="A348" i="1"/>
  <c r="C348" i="1" s="1"/>
  <c r="A349" i="1"/>
  <c r="C349" i="1" s="1"/>
  <c r="A350" i="1"/>
  <c r="B350" i="1" s="1"/>
  <c r="A351" i="1"/>
  <c r="C351" i="1" s="1"/>
  <c r="A352" i="1"/>
  <c r="C352" i="1" s="1"/>
  <c r="A353" i="1"/>
  <c r="B353" i="1" s="1"/>
  <c r="A354" i="1"/>
  <c r="C354" i="1" s="1"/>
  <c r="A355" i="1"/>
  <c r="C355" i="1" s="1"/>
  <c r="A356" i="1"/>
  <c r="C356" i="1" s="1"/>
  <c r="A357" i="1"/>
  <c r="C357" i="1" s="1"/>
  <c r="A361" i="1"/>
  <c r="B361" i="1" s="1"/>
  <c r="A358" i="1"/>
  <c r="C358" i="1" s="1"/>
  <c r="A362" i="1"/>
  <c r="B362" i="1" s="1"/>
  <c r="A359" i="1"/>
  <c r="C359" i="1" s="1"/>
  <c r="A360" i="1"/>
  <c r="C360" i="1" s="1"/>
  <c r="A363" i="1"/>
  <c r="C363" i="1" s="1"/>
  <c r="A364" i="1"/>
  <c r="C364" i="1" s="1"/>
  <c r="A365" i="1"/>
  <c r="B365" i="1" s="1"/>
  <c r="A366" i="1"/>
  <c r="A367" i="1"/>
  <c r="C367" i="1" s="1"/>
  <c r="A368" i="1"/>
  <c r="C368" i="1" s="1"/>
  <c r="A369" i="1"/>
  <c r="C369" i="1" s="1"/>
  <c r="A370" i="1"/>
  <c r="C370" i="1" s="1"/>
  <c r="A371" i="1"/>
  <c r="A385" i="1"/>
  <c r="C385" i="1" s="1"/>
  <c r="A386" i="1"/>
  <c r="C386" i="1" s="1"/>
  <c r="A387" i="1"/>
  <c r="B387" i="1" s="1"/>
  <c r="A393" i="1"/>
  <c r="A394" i="1"/>
  <c r="A395" i="1"/>
  <c r="A396" i="1"/>
  <c r="A377" i="1"/>
  <c r="A397" i="1"/>
  <c r="A398" i="1"/>
  <c r="A399" i="1"/>
  <c r="A400" i="1"/>
  <c r="A401" i="1"/>
  <c r="A402" i="1"/>
  <c r="A378" i="1"/>
  <c r="B378" i="1" s="1"/>
  <c r="A379" i="1"/>
  <c r="A380" i="1"/>
  <c r="A403" i="1"/>
  <c r="A404" i="1"/>
  <c r="A381" i="1"/>
  <c r="A405" i="1"/>
  <c r="A382" i="1"/>
  <c r="A383" i="1"/>
  <c r="A384" i="1"/>
  <c r="A406" i="1"/>
  <c r="A407" i="1"/>
  <c r="B407" i="1" s="1"/>
  <c r="A408" i="1"/>
  <c r="C408" i="1" s="1"/>
  <c r="A409" i="1"/>
  <c r="B409" i="1" s="1"/>
  <c r="A410" i="1"/>
  <c r="C410" i="1" s="1"/>
  <c r="A411" i="1"/>
  <c r="C411" i="1" s="1"/>
  <c r="A412" i="1"/>
  <c r="C412" i="1" s="1"/>
  <c r="A413" i="1"/>
  <c r="B413" i="1" s="1"/>
  <c r="A414" i="1"/>
  <c r="C414" i="1" s="1"/>
  <c r="A415" i="1"/>
  <c r="C415" i="1" s="1"/>
  <c r="A416" i="1"/>
  <c r="C416" i="1" s="1"/>
  <c r="A417" i="1"/>
  <c r="C417" i="1" s="1"/>
  <c r="A418" i="1"/>
  <c r="B418" i="1" s="1"/>
  <c r="A419" i="1"/>
  <c r="B419" i="1" s="1"/>
  <c r="A420" i="1"/>
  <c r="B420" i="1" s="1"/>
  <c r="A421" i="1"/>
  <c r="B421" i="1" s="1"/>
  <c r="A422" i="1"/>
  <c r="C422" i="1" s="1"/>
  <c r="A423" i="1"/>
  <c r="C423" i="1" s="1"/>
  <c r="A424" i="1"/>
  <c r="C424" i="1" s="1"/>
  <c r="A425" i="1"/>
  <c r="B425" i="1" s="1"/>
  <c r="A426" i="1"/>
  <c r="C426" i="1" s="1"/>
  <c r="A427" i="1"/>
  <c r="C427" i="1" s="1"/>
  <c r="A428" i="1"/>
  <c r="C428" i="1" s="1"/>
  <c r="A429" i="1"/>
  <c r="B429" i="1" s="1"/>
  <c r="A430" i="1"/>
  <c r="B430" i="1" s="1"/>
  <c r="A431" i="1"/>
  <c r="B431" i="1" s="1"/>
  <c r="A432" i="1"/>
  <c r="C432" i="1" s="1"/>
  <c r="A433" i="1"/>
  <c r="B433" i="1" s="1"/>
  <c r="A434" i="1"/>
  <c r="B434" i="1" s="1"/>
  <c r="A435" i="1"/>
  <c r="C435" i="1" s="1"/>
  <c r="A436" i="1"/>
  <c r="C436" i="1" s="1"/>
  <c r="A437" i="1"/>
  <c r="B437" i="1" s="1"/>
  <c r="A438" i="1"/>
  <c r="C438" i="1" s="1"/>
  <c r="A439" i="1"/>
  <c r="C439" i="1" s="1"/>
  <c r="A440" i="1"/>
  <c r="C440" i="1" s="1"/>
  <c r="A441" i="1"/>
  <c r="B441" i="1" s="1"/>
  <c r="A442" i="1"/>
  <c r="B442" i="1" s="1"/>
  <c r="A443" i="1"/>
  <c r="B443" i="1" s="1"/>
  <c r="A444" i="1"/>
  <c r="C444" i="1" s="1"/>
  <c r="A445" i="1"/>
  <c r="C445" i="1" s="1"/>
  <c r="A446" i="1"/>
  <c r="C446" i="1" s="1"/>
  <c r="A447" i="1"/>
  <c r="C447" i="1" s="1"/>
  <c r="A448" i="1"/>
  <c r="C448" i="1" s="1"/>
  <c r="A449" i="1"/>
  <c r="B449" i="1" s="1"/>
  <c r="A450" i="1"/>
  <c r="C450" i="1" s="1"/>
  <c r="A451" i="1"/>
  <c r="C451" i="1" s="1"/>
  <c r="A452" i="1"/>
  <c r="C452" i="1" s="1"/>
  <c r="A453" i="1"/>
  <c r="C453" i="1" s="1"/>
  <c r="A454" i="1"/>
  <c r="B454" i="1" s="1"/>
  <c r="A455" i="1"/>
  <c r="B455" i="1" s="1"/>
  <c r="A456" i="1"/>
  <c r="C456" i="1" s="1"/>
  <c r="A457" i="1"/>
  <c r="A458" i="1"/>
  <c r="B458" i="1" s="1"/>
  <c r="A459" i="1"/>
  <c r="C459" i="1" s="1"/>
  <c r="A460" i="1"/>
  <c r="B460" i="1" s="1"/>
  <c r="A461" i="1"/>
  <c r="B461" i="1" s="1"/>
  <c r="A462" i="1"/>
  <c r="C462" i="1" s="1"/>
  <c r="A463" i="1"/>
  <c r="C463" i="1" s="1"/>
  <c r="A464" i="1"/>
  <c r="B464" i="1" s="1"/>
  <c r="A465" i="1"/>
  <c r="B465" i="1" s="1"/>
  <c r="A466" i="1"/>
  <c r="C466" i="1" s="1"/>
  <c r="A467" i="1"/>
  <c r="C467" i="1" s="1"/>
  <c r="A468" i="1"/>
  <c r="C468" i="1" s="1"/>
  <c r="A469" i="1"/>
  <c r="B469" i="1" s="1"/>
  <c r="A470" i="1"/>
  <c r="B470" i="1" s="1"/>
  <c r="A471" i="1"/>
  <c r="C471" i="1" s="1"/>
  <c r="A472" i="1"/>
  <c r="B472" i="1" s="1"/>
  <c r="A473" i="1"/>
  <c r="B473" i="1" s="1"/>
  <c r="A474" i="1"/>
  <c r="C474" i="1" s="1"/>
  <c r="A475" i="1"/>
  <c r="C475" i="1" s="1"/>
  <c r="A476" i="1"/>
  <c r="B476" i="1" s="1"/>
  <c r="A477" i="1"/>
  <c r="B477" i="1" s="1"/>
  <c r="A478" i="1"/>
  <c r="B478" i="1" s="1"/>
  <c r="A479" i="1"/>
  <c r="C479" i="1" s="1"/>
  <c r="A480" i="1"/>
  <c r="C480" i="1" s="1"/>
  <c r="A481" i="1"/>
  <c r="B481" i="1" s="1"/>
  <c r="A482" i="1"/>
  <c r="B482" i="1" s="1"/>
  <c r="A483" i="1"/>
  <c r="C483" i="1" s="1"/>
  <c r="A484" i="1"/>
  <c r="B484" i="1" s="1"/>
  <c r="A485" i="1"/>
  <c r="B485" i="1" s="1"/>
  <c r="A486" i="1"/>
  <c r="C486" i="1" s="1"/>
  <c r="A487" i="1"/>
  <c r="C487" i="1" s="1"/>
  <c r="A488" i="1"/>
  <c r="B488" i="1" s="1"/>
  <c r="A489" i="1"/>
  <c r="B489" i="1" s="1"/>
  <c r="A5" i="1"/>
  <c r="A3" i="1"/>
  <c r="A4" i="1"/>
  <c r="C4" i="1" s="1"/>
  <c r="A6" i="1"/>
  <c r="A7" i="1"/>
  <c r="A8" i="1"/>
  <c r="C8" i="1" s="1"/>
  <c r="A9" i="1"/>
  <c r="B10" i="1"/>
  <c r="A11" i="1"/>
  <c r="A12" i="1"/>
  <c r="A13" i="1"/>
  <c r="A14" i="1"/>
  <c r="B14" i="1" s="1"/>
  <c r="A15" i="1"/>
  <c r="A16" i="1"/>
  <c r="A17" i="1"/>
  <c r="C17" i="1" s="1"/>
  <c r="A18" i="1"/>
  <c r="A19" i="1"/>
  <c r="C19" i="1" s="1"/>
  <c r="A20" i="1"/>
  <c r="A21" i="1"/>
  <c r="C21" i="1" s="1"/>
  <c r="A22" i="1"/>
  <c r="B22" i="1" s="1"/>
  <c r="A23" i="1"/>
  <c r="A24" i="1"/>
  <c r="B24" i="1" s="1"/>
  <c r="A25" i="1"/>
  <c r="B25" i="1" s="1"/>
  <c r="A26" i="1"/>
  <c r="B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B46" i="1" s="1"/>
  <c r="A47" i="1"/>
  <c r="B47" i="1" s="1"/>
  <c r="A48" i="1"/>
  <c r="B48" i="1" s="1"/>
  <c r="A49" i="1"/>
  <c r="A50" i="1"/>
  <c r="B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C57" i="1" s="1"/>
  <c r="A58" i="1"/>
  <c r="B58" i="1" s="1"/>
  <c r="A59" i="1"/>
  <c r="B59" i="1" s="1"/>
  <c r="A60" i="1"/>
  <c r="B60" i="1" s="1"/>
  <c r="A61" i="1"/>
  <c r="B61" i="1" s="1"/>
  <c r="A62" i="1"/>
  <c r="A181" i="1"/>
  <c r="A63" i="1"/>
  <c r="C63" i="1" s="1"/>
  <c r="A64" i="1"/>
  <c r="A65" i="1"/>
  <c r="C65" i="1" s="1"/>
  <c r="A66" i="1"/>
  <c r="C66" i="1" s="1"/>
  <c r="A67" i="1"/>
  <c r="C67" i="1" s="1"/>
  <c r="A68" i="1"/>
  <c r="C68" i="1" s="1"/>
  <c r="A69" i="1"/>
  <c r="A70" i="1"/>
  <c r="A71" i="1"/>
  <c r="B71" i="1" s="1"/>
  <c r="A72" i="1"/>
  <c r="B72" i="1" s="1"/>
  <c r="A74" i="1"/>
  <c r="A73" i="1"/>
  <c r="C73" i="1" s="1"/>
  <c r="A80" i="1"/>
  <c r="A75" i="1"/>
  <c r="C75" i="1" s="1"/>
  <c r="A76" i="1"/>
  <c r="C76" i="1" s="1"/>
  <c r="A81" i="1"/>
  <c r="C81" i="1" s="1"/>
  <c r="A82" i="1"/>
  <c r="C82" i="1" s="1"/>
  <c r="A83" i="1"/>
  <c r="C83" i="1" s="1"/>
  <c r="A77" i="1"/>
  <c r="B77" i="1" s="1"/>
  <c r="A84" i="1"/>
  <c r="A78" i="1"/>
  <c r="B78" i="1" s="1"/>
  <c r="A79" i="1"/>
  <c r="B79" i="1" s="1"/>
  <c r="A85" i="1"/>
  <c r="A196" i="1"/>
  <c r="A197" i="1"/>
  <c r="A198" i="1"/>
  <c r="A199" i="1"/>
  <c r="A200" i="1"/>
  <c r="A201" i="1"/>
  <c r="A202" i="1"/>
  <c r="A203" i="1"/>
  <c r="A86" i="1"/>
  <c r="B86" i="1" s="1"/>
  <c r="A87" i="1"/>
  <c r="A91" i="1"/>
  <c r="A88" i="1"/>
  <c r="B88" i="1" s="1"/>
  <c r="A92" i="1"/>
  <c r="C92" i="1" s="1"/>
  <c r="A89" i="1"/>
  <c r="C89" i="1" s="1"/>
  <c r="A90" i="1"/>
  <c r="C90" i="1" s="1"/>
  <c r="A93" i="1"/>
  <c r="A94" i="1"/>
  <c r="A95" i="1"/>
  <c r="A96" i="1"/>
  <c r="C96" i="1" s="1"/>
  <c r="A97" i="1"/>
  <c r="A98" i="1"/>
  <c r="A99" i="1"/>
  <c r="A100" i="1"/>
  <c r="B100" i="1" s="1"/>
  <c r="A101" i="1"/>
  <c r="A102" i="1"/>
  <c r="A103" i="1"/>
  <c r="A104" i="1"/>
  <c r="A105" i="1"/>
  <c r="C105" i="1" s="1"/>
  <c r="A106" i="1"/>
  <c r="C106" i="1" s="1"/>
  <c r="A107" i="1"/>
  <c r="C107" i="1" s="1"/>
  <c r="A108" i="1"/>
  <c r="A109" i="1"/>
  <c r="A110" i="1"/>
  <c r="A111" i="1"/>
  <c r="A112" i="1"/>
  <c r="A113" i="1"/>
  <c r="B113" i="1" s="1"/>
  <c r="A114" i="1"/>
  <c r="A115" i="1"/>
  <c r="A116" i="1"/>
  <c r="A117" i="1"/>
  <c r="A118" i="1"/>
  <c r="A119" i="1"/>
  <c r="A120" i="1"/>
  <c r="A121" i="1"/>
  <c r="B121" i="1" s="1"/>
  <c r="A122" i="1"/>
  <c r="A123" i="1"/>
  <c r="B123" i="1" s="1"/>
  <c r="A124" i="1"/>
  <c r="A125" i="1"/>
  <c r="B125" i="1" s="1"/>
  <c r="A126" i="1"/>
  <c r="C126" i="1" s="1"/>
  <c r="A127" i="1"/>
  <c r="A128" i="1"/>
  <c r="A129" i="1"/>
  <c r="C129" i="1" s="1"/>
  <c r="A130" i="1"/>
  <c r="C130" i="1" s="1"/>
  <c r="A131" i="1"/>
  <c r="A132" i="1"/>
  <c r="A133" i="1"/>
  <c r="A134" i="1"/>
  <c r="A135" i="1"/>
  <c r="A136" i="1"/>
  <c r="A137" i="1"/>
  <c r="A138" i="1"/>
  <c r="A139" i="1"/>
  <c r="C139" i="1" s="1"/>
  <c r="A140" i="1"/>
  <c r="A141" i="1"/>
  <c r="A142" i="1"/>
  <c r="C142" i="1" s="1"/>
  <c r="A143" i="1"/>
  <c r="A195" i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C149" i="1" s="1"/>
  <c r="A150" i="1"/>
  <c r="C150" i="1" s="1"/>
  <c r="A151" i="1"/>
  <c r="C151" i="1" s="1"/>
  <c r="A153" i="1"/>
  <c r="C153" i="1" s="1"/>
  <c r="A152" i="1"/>
  <c r="C152" i="1" s="1"/>
  <c r="A154" i="1"/>
  <c r="C154" i="1" s="1"/>
  <c r="A155" i="1"/>
  <c r="C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A169" i="1"/>
  <c r="B169" i="1" s="1"/>
  <c r="A170" i="1"/>
  <c r="A171" i="1"/>
  <c r="A172" i="1"/>
  <c r="A173" i="1"/>
  <c r="A174" i="1"/>
  <c r="C174" i="1" s="1"/>
  <c r="A175" i="1"/>
  <c r="C175" i="1" s="1"/>
  <c r="A176" i="1"/>
  <c r="C176" i="1" s="1"/>
  <c r="A177" i="1"/>
  <c r="C177" i="1" s="1"/>
  <c r="A178" i="1"/>
  <c r="C178" i="1" s="1"/>
  <c r="A180" i="1"/>
  <c r="C180" i="1" s="1"/>
  <c r="A179" i="1"/>
  <c r="B179" i="1" s="1"/>
  <c r="A189" i="1"/>
  <c r="A186" i="1"/>
  <c r="C186" i="1" s="1"/>
  <c r="A187" i="1"/>
  <c r="C187" i="1" s="1"/>
  <c r="A188" i="1"/>
  <c r="C188" i="1" s="1"/>
  <c r="A194" i="1"/>
  <c r="A193" i="1"/>
  <c r="A204" i="1"/>
  <c r="B204" i="1" s="1"/>
  <c r="A205" i="1"/>
  <c r="B205" i="1" s="1"/>
  <c r="A206" i="1"/>
  <c r="B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A213" i="1"/>
  <c r="A214" i="1"/>
  <c r="A215" i="1"/>
  <c r="A216" i="1"/>
  <c r="A218" i="1"/>
  <c r="B218" i="1" s="1"/>
  <c r="A219" i="1"/>
  <c r="C219" i="1" s="1"/>
  <c r="A220" i="1"/>
  <c r="C220" i="1" s="1"/>
  <c r="A221" i="1"/>
  <c r="A222" i="1"/>
  <c r="A241" i="1"/>
  <c r="B241" i="1" s="1"/>
  <c r="A242" i="1"/>
  <c r="C242" i="1" s="1"/>
  <c r="A223" i="1"/>
  <c r="C223" i="1" s="1"/>
  <c r="A224" i="1"/>
  <c r="B224" i="1" s="1"/>
  <c r="A225" i="1"/>
  <c r="A243" i="1"/>
  <c r="A226" i="1"/>
  <c r="B226" i="1" s="1"/>
  <c r="A227" i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C240" i="1" s="1"/>
  <c r="A244" i="1"/>
  <c r="C244" i="1" s="1"/>
  <c r="A245" i="1"/>
  <c r="C245" i="1" s="1"/>
  <c r="A247" i="1"/>
  <c r="A248" i="1"/>
  <c r="A249" i="1"/>
  <c r="A250" i="1"/>
  <c r="A246" i="1"/>
  <c r="A251" i="1"/>
  <c r="A252" i="1"/>
  <c r="A253" i="1"/>
  <c r="B253" i="1" s="1"/>
  <c r="A254" i="1"/>
  <c r="B254" i="1" s="1"/>
  <c r="A255" i="1"/>
  <c r="C255" i="1" s="1"/>
  <c r="A264" i="1"/>
  <c r="A256" i="1"/>
  <c r="A2" i="1"/>
  <c r="B82" i="1" l="1"/>
  <c r="B311" i="1"/>
  <c r="C320" i="1"/>
  <c r="C293" i="1"/>
  <c r="C413" i="1"/>
  <c r="C387" i="1"/>
  <c r="B479" i="1"/>
  <c r="C365" i="1"/>
  <c r="C330" i="1"/>
  <c r="B328" i="1"/>
  <c r="B286" i="1"/>
  <c r="B281" i="1"/>
  <c r="B280" i="1"/>
  <c r="C473" i="1"/>
  <c r="C461" i="1"/>
  <c r="C425" i="1"/>
  <c r="B474" i="1"/>
  <c r="B468" i="1"/>
  <c r="B410" i="1"/>
  <c r="B310" i="1"/>
  <c r="B274" i="1"/>
  <c r="C455" i="1"/>
  <c r="C407" i="1"/>
  <c r="C316" i="1"/>
  <c r="C282" i="1"/>
  <c r="B467" i="1"/>
  <c r="B370" i="1"/>
  <c r="B309" i="1"/>
  <c r="B271" i="1"/>
  <c r="C454" i="1"/>
  <c r="C361" i="1"/>
  <c r="B466" i="1"/>
  <c r="B367" i="1"/>
  <c r="B308" i="1"/>
  <c r="B269" i="1"/>
  <c r="C449" i="1"/>
  <c r="C353" i="1"/>
  <c r="C275" i="1"/>
  <c r="B463" i="1"/>
  <c r="B354" i="1"/>
  <c r="B305" i="1"/>
  <c r="B268" i="1"/>
  <c r="C443" i="1"/>
  <c r="B462" i="1"/>
  <c r="B298" i="1"/>
  <c r="B261" i="1"/>
  <c r="C442" i="1"/>
  <c r="C304" i="1"/>
  <c r="B487" i="1"/>
  <c r="B349" i="1"/>
  <c r="B297" i="1"/>
  <c r="C485" i="1"/>
  <c r="C437" i="1"/>
  <c r="C303" i="1"/>
  <c r="C262" i="1"/>
  <c r="B486" i="1"/>
  <c r="B348" i="1"/>
  <c r="C431" i="1"/>
  <c r="B480" i="1"/>
  <c r="B329" i="1"/>
  <c r="B292" i="1"/>
  <c r="C478" i="1"/>
  <c r="C430" i="1"/>
  <c r="C334" i="1"/>
  <c r="B422" i="1"/>
  <c r="B416" i="1"/>
  <c r="B326" i="1"/>
  <c r="B283" i="1"/>
  <c r="C419" i="1"/>
  <c r="B475" i="1"/>
  <c r="B415" i="1"/>
  <c r="B318" i="1"/>
  <c r="C418" i="1"/>
  <c r="B483" i="1"/>
  <c r="B471" i="1"/>
  <c r="B459" i="1"/>
  <c r="B444" i="1"/>
  <c r="B432" i="1"/>
  <c r="B357" i="1"/>
  <c r="B332" i="1"/>
  <c r="B314" i="1"/>
  <c r="B302" i="1"/>
  <c r="B289" i="1"/>
  <c r="B277" i="1"/>
  <c r="B265" i="1"/>
  <c r="C482" i="1"/>
  <c r="C470" i="1"/>
  <c r="C458" i="1"/>
  <c r="C434" i="1"/>
  <c r="C350" i="1"/>
  <c r="C312" i="1"/>
  <c r="C300" i="1"/>
  <c r="C278" i="1"/>
  <c r="C266" i="1"/>
  <c r="B386" i="1"/>
  <c r="B356" i="1"/>
  <c r="B331" i="1"/>
  <c r="B313" i="1"/>
  <c r="B301" i="1"/>
  <c r="B288" i="1"/>
  <c r="B276" i="1"/>
  <c r="B263" i="1"/>
  <c r="C481" i="1"/>
  <c r="C469" i="1"/>
  <c r="C433" i="1"/>
  <c r="C421" i="1"/>
  <c r="C409" i="1"/>
  <c r="B456" i="1"/>
  <c r="B417" i="1"/>
  <c r="B385" i="1"/>
  <c r="B355" i="1"/>
  <c r="B287" i="1"/>
  <c r="C420" i="1"/>
  <c r="C362" i="1"/>
  <c r="B440" i="1"/>
  <c r="B428" i="1"/>
  <c r="B369" i="1"/>
  <c r="B285" i="1"/>
  <c r="B273" i="1"/>
  <c r="B259" i="1"/>
  <c r="B453" i="1"/>
  <c r="B439" i="1"/>
  <c r="B427" i="1"/>
  <c r="B414" i="1"/>
  <c r="B368" i="1"/>
  <c r="B352" i="1"/>
  <c r="B327" i="1"/>
  <c r="B296" i="1"/>
  <c r="B284" i="1"/>
  <c r="B272" i="1"/>
  <c r="C489" i="1"/>
  <c r="C477" i="1"/>
  <c r="C465" i="1"/>
  <c r="C441" i="1"/>
  <c r="C429" i="1"/>
  <c r="C333" i="1"/>
  <c r="C319" i="1"/>
  <c r="C307" i="1"/>
  <c r="B452" i="1"/>
  <c r="B438" i="1"/>
  <c r="B426" i="1"/>
  <c r="B351" i="1"/>
  <c r="B295" i="1"/>
  <c r="C488" i="1"/>
  <c r="C476" i="1"/>
  <c r="C464" i="1"/>
  <c r="C306" i="1"/>
  <c r="B451" i="1"/>
  <c r="B412" i="1"/>
  <c r="B294" i="1"/>
  <c r="B270" i="1"/>
  <c r="C317" i="1"/>
  <c r="B450" i="1"/>
  <c r="B436" i="1"/>
  <c r="B424" i="1"/>
  <c r="B411" i="1"/>
  <c r="B364" i="1"/>
  <c r="B435" i="1"/>
  <c r="B363" i="1"/>
  <c r="B448" i="1"/>
  <c r="B291" i="1"/>
  <c r="B279" i="1"/>
  <c r="B267" i="1"/>
  <c r="C484" i="1"/>
  <c r="C472" i="1"/>
  <c r="C460" i="1"/>
  <c r="B447" i="1"/>
  <c r="B290" i="1"/>
  <c r="B258" i="1"/>
  <c r="B343" i="1"/>
  <c r="B376" i="1"/>
  <c r="B398" i="1"/>
  <c r="B382" i="1"/>
  <c r="B344" i="1"/>
  <c r="B388" i="1"/>
  <c r="B399" i="1"/>
  <c r="B383" i="1"/>
  <c r="B260" i="1"/>
  <c r="B346" i="1"/>
  <c r="B390" i="1"/>
  <c r="B401" i="1"/>
  <c r="B406" i="1"/>
  <c r="B315" i="1"/>
  <c r="B321" i="1"/>
  <c r="B335" i="1"/>
  <c r="B347" i="1"/>
  <c r="B358" i="1"/>
  <c r="B371" i="1"/>
  <c r="B391" i="1"/>
  <c r="B402" i="1"/>
  <c r="B324" i="1"/>
  <c r="B322" i="1"/>
  <c r="B336" i="1"/>
  <c r="B372" i="1"/>
  <c r="B392" i="1"/>
  <c r="B408" i="1"/>
  <c r="B395" i="1"/>
  <c r="B403" i="1"/>
  <c r="B423" i="1"/>
  <c r="B342" i="1"/>
  <c r="B366" i="1"/>
  <c r="B397" i="1"/>
  <c r="B400" i="1"/>
  <c r="B299" i="1"/>
  <c r="B323" i="1"/>
  <c r="B337" i="1"/>
  <c r="B359" i="1"/>
  <c r="B373" i="1"/>
  <c r="B393" i="1"/>
  <c r="B379" i="1"/>
  <c r="B445" i="1"/>
  <c r="B457" i="1"/>
  <c r="B338" i="1"/>
  <c r="B360" i="1"/>
  <c r="B374" i="1"/>
  <c r="B394" i="1"/>
  <c r="B380" i="1"/>
  <c r="B446" i="1"/>
  <c r="B339" i="1"/>
  <c r="B375" i="1"/>
  <c r="B405" i="1"/>
  <c r="B345" i="1"/>
  <c r="B340" i="1"/>
  <c r="B396" i="1"/>
  <c r="B404" i="1"/>
  <c r="B384" i="1"/>
  <c r="B325" i="1"/>
  <c r="B341" i="1"/>
  <c r="B377" i="1"/>
  <c r="B381" i="1"/>
  <c r="B389" i="1"/>
  <c r="B251" i="1"/>
  <c r="B134" i="1"/>
  <c r="B98" i="1"/>
  <c r="B225" i="1"/>
  <c r="B122" i="1"/>
  <c r="B70" i="1"/>
  <c r="B23" i="1"/>
  <c r="B193" i="1"/>
  <c r="B110" i="1"/>
  <c r="B11" i="1"/>
  <c r="B227" i="1"/>
  <c r="B189" i="1"/>
  <c r="B172" i="1"/>
  <c r="B137" i="1"/>
  <c r="B101" i="1"/>
  <c r="B85" i="1"/>
  <c r="B74" i="1"/>
  <c r="B62" i="1"/>
  <c r="B217" i="1"/>
  <c r="B184" i="1"/>
  <c r="B171" i="1"/>
  <c r="B136" i="1"/>
  <c r="B124" i="1"/>
  <c r="B112" i="1"/>
  <c r="B91" i="1"/>
  <c r="B49" i="1"/>
  <c r="B13" i="1"/>
  <c r="B252" i="1"/>
  <c r="B243" i="1"/>
  <c r="B216" i="1"/>
  <c r="B183" i="1"/>
  <c r="B170" i="1"/>
  <c r="B135" i="1"/>
  <c r="B111" i="1"/>
  <c r="B99" i="1"/>
  <c r="B87" i="1"/>
  <c r="B12" i="1"/>
  <c r="B215" i="1"/>
  <c r="B84" i="1"/>
  <c r="B214" i="1"/>
  <c r="B168" i="1"/>
  <c r="B133" i="1"/>
  <c r="B97" i="1"/>
  <c r="B246" i="1"/>
  <c r="B192" i="1"/>
  <c r="B109" i="1"/>
  <c r="B203" i="1"/>
  <c r="B69" i="1"/>
  <c r="B57" i="1"/>
  <c r="B191" i="1"/>
  <c r="B195" i="1"/>
  <c r="B96" i="1"/>
  <c r="B9" i="1"/>
  <c r="B8" i="1"/>
  <c r="C113" i="1"/>
  <c r="C59" i="1"/>
  <c r="B250" i="1"/>
  <c r="C50" i="1"/>
  <c r="B213" i="1"/>
  <c r="B155" i="1"/>
  <c r="B108" i="1"/>
  <c r="B68" i="1"/>
  <c r="B21" i="1"/>
  <c r="C218" i="1"/>
  <c r="B212" i="1"/>
  <c r="B154" i="1"/>
  <c r="B107" i="1"/>
  <c r="B67" i="1"/>
  <c r="B20" i="1"/>
  <c r="B257" i="1"/>
  <c r="B210" i="1"/>
  <c r="B153" i="1"/>
  <c r="B105" i="1"/>
  <c r="B65" i="1"/>
  <c r="B18" i="1"/>
  <c r="C206" i="1"/>
  <c r="C125" i="1"/>
  <c r="C62" i="1"/>
  <c r="B247" i="1"/>
  <c r="B188" i="1"/>
  <c r="B141" i="1"/>
  <c r="B93" i="1"/>
  <c r="B54" i="1"/>
  <c r="B6" i="1"/>
  <c r="C47" i="1"/>
  <c r="B234" i="1"/>
  <c r="B180" i="1"/>
  <c r="B132" i="1"/>
  <c r="B202" i="1"/>
  <c r="B45" i="1"/>
  <c r="C254" i="1"/>
  <c r="C38" i="1"/>
  <c r="B249" i="1"/>
  <c r="B190" i="1"/>
  <c r="B143" i="1"/>
  <c r="B95" i="1"/>
  <c r="B56" i="1"/>
  <c r="B233" i="1"/>
  <c r="B178" i="1"/>
  <c r="B131" i="1"/>
  <c r="B201" i="1"/>
  <c r="B44" i="1"/>
  <c r="C169" i="1"/>
  <c r="C35" i="1"/>
  <c r="B231" i="1"/>
  <c r="B176" i="1"/>
  <c r="B129" i="1"/>
  <c r="B199" i="1"/>
  <c r="B42" i="1"/>
  <c r="C239" i="1"/>
  <c r="C160" i="1"/>
  <c r="C88" i="1"/>
  <c r="C26" i="1"/>
  <c r="B223" i="1"/>
  <c r="B167" i="1"/>
  <c r="B120" i="1"/>
  <c r="B83" i="1"/>
  <c r="B33" i="1"/>
  <c r="C236" i="1"/>
  <c r="C157" i="1"/>
  <c r="C86" i="1"/>
  <c r="B242" i="1"/>
  <c r="B166" i="1"/>
  <c r="B119" i="1"/>
  <c r="B32" i="1"/>
  <c r="C227" i="1"/>
  <c r="C148" i="1"/>
  <c r="C85" i="1"/>
  <c r="C14" i="1"/>
  <c r="B222" i="1"/>
  <c r="B164" i="1"/>
  <c r="B117" i="1"/>
  <c r="B76" i="1"/>
  <c r="B30" i="1"/>
  <c r="C225" i="1"/>
  <c r="C145" i="1"/>
  <c r="C84" i="1"/>
  <c r="C253" i="1"/>
  <c r="C226" i="1"/>
  <c r="C205" i="1"/>
  <c r="C147" i="1"/>
  <c r="C100" i="1"/>
  <c r="C91" i="1"/>
  <c r="C79" i="1"/>
  <c r="C72" i="1"/>
  <c r="C61" i="1"/>
  <c r="C49" i="1"/>
  <c r="C37" i="1"/>
  <c r="C238" i="1"/>
  <c r="C159" i="1"/>
  <c r="C25" i="1"/>
  <c r="B2" i="1"/>
  <c r="B248" i="1"/>
  <c r="B232" i="1"/>
  <c r="B211" i="1"/>
  <c r="B194" i="1"/>
  <c r="B177" i="1"/>
  <c r="B165" i="1"/>
  <c r="B152" i="1"/>
  <c r="B142" i="1"/>
  <c r="B130" i="1"/>
  <c r="B118" i="1"/>
  <c r="B106" i="1"/>
  <c r="B94" i="1"/>
  <c r="B200" i="1"/>
  <c r="B81" i="1"/>
  <c r="B66" i="1"/>
  <c r="B55" i="1"/>
  <c r="B43" i="1"/>
  <c r="B31" i="1"/>
  <c r="B19" i="1"/>
  <c r="B7" i="1"/>
  <c r="C237" i="1"/>
  <c r="C243" i="1"/>
  <c r="C204" i="1"/>
  <c r="C158" i="1"/>
  <c r="C146" i="1"/>
  <c r="C123" i="1"/>
  <c r="C78" i="1"/>
  <c r="C71" i="1"/>
  <c r="C60" i="1"/>
  <c r="C48" i="1"/>
  <c r="C36" i="1"/>
  <c r="C24" i="1"/>
  <c r="B256" i="1"/>
  <c r="B245" i="1"/>
  <c r="B230" i="1"/>
  <c r="B221" i="1"/>
  <c r="B209" i="1"/>
  <c r="B187" i="1"/>
  <c r="B175" i="1"/>
  <c r="B163" i="1"/>
  <c r="B151" i="1"/>
  <c r="B140" i="1"/>
  <c r="B128" i="1"/>
  <c r="B116" i="1"/>
  <c r="B104" i="1"/>
  <c r="B90" i="1"/>
  <c r="B198" i="1"/>
  <c r="B75" i="1"/>
  <c r="B64" i="1"/>
  <c r="B53" i="1"/>
  <c r="B41" i="1"/>
  <c r="B29" i="1"/>
  <c r="B17" i="1"/>
  <c r="B5" i="1"/>
  <c r="C246" i="1"/>
  <c r="C235" i="1"/>
  <c r="C224" i="1"/>
  <c r="C179" i="1"/>
  <c r="C156" i="1"/>
  <c r="C144" i="1"/>
  <c r="C121" i="1"/>
  <c r="C77" i="1"/>
  <c r="C58" i="1"/>
  <c r="C46" i="1"/>
  <c r="C34" i="1"/>
  <c r="C22" i="1"/>
  <c r="C10" i="1"/>
  <c r="B264" i="1"/>
  <c r="B244" i="1"/>
  <c r="B229" i="1"/>
  <c r="B220" i="1"/>
  <c r="B208" i="1"/>
  <c r="B186" i="1"/>
  <c r="B174" i="1"/>
  <c r="B162" i="1"/>
  <c r="B150" i="1"/>
  <c r="B139" i="1"/>
  <c r="B127" i="1"/>
  <c r="B115" i="1"/>
  <c r="B103" i="1"/>
  <c r="B89" i="1"/>
  <c r="B197" i="1"/>
  <c r="B80" i="1"/>
  <c r="B63" i="1"/>
  <c r="B52" i="1"/>
  <c r="B40" i="1"/>
  <c r="B28" i="1"/>
  <c r="B16" i="1"/>
  <c r="B4" i="1"/>
  <c r="B255" i="1"/>
  <c r="B240" i="1"/>
  <c r="B228" i="1"/>
  <c r="B219" i="1"/>
  <c r="B207" i="1"/>
  <c r="B185" i="1"/>
  <c r="B173" i="1"/>
  <c r="B161" i="1"/>
  <c r="B149" i="1"/>
  <c r="B138" i="1"/>
  <c r="B126" i="1"/>
  <c r="B114" i="1"/>
  <c r="B102" i="1"/>
  <c r="B92" i="1"/>
  <c r="B196" i="1"/>
  <c r="B73" i="1"/>
  <c r="B181" i="1"/>
  <c r="B51" i="1"/>
  <c r="B39" i="1"/>
  <c r="B27" i="1"/>
  <c r="B15" i="1"/>
  <c r="B3" i="1"/>
  <c r="J8" i="3"/>
  <c r="K8" i="3" s="1"/>
  <c r="L8" i="3"/>
  <c r="J9" i="3"/>
  <c r="K9" i="3" s="1"/>
  <c r="L9" i="3"/>
  <c r="J10" i="3"/>
  <c r="K10" i="3" s="1"/>
  <c r="L10" i="3"/>
  <c r="J11" i="3"/>
  <c r="K11" i="3" s="1"/>
  <c r="L11" i="3"/>
  <c r="J12" i="3"/>
  <c r="K12" i="3" s="1"/>
  <c r="L12" i="3"/>
  <c r="J13" i="3"/>
  <c r="K13" i="3" s="1"/>
  <c r="L13" i="3"/>
  <c r="J14" i="3"/>
  <c r="K14" i="3" s="1"/>
  <c r="L14" i="3"/>
  <c r="J15" i="3"/>
  <c r="K15" i="3" s="1"/>
  <c r="L15" i="3"/>
  <c r="J16" i="3"/>
  <c r="K16" i="3" s="1"/>
  <c r="L16" i="3"/>
  <c r="J17" i="3"/>
  <c r="K17" i="3" s="1"/>
  <c r="L17" i="3"/>
  <c r="J18" i="3"/>
  <c r="K18" i="3" s="1"/>
  <c r="L18" i="3"/>
  <c r="J19" i="3"/>
  <c r="K19" i="3" s="1"/>
  <c r="L19" i="3"/>
  <c r="J20" i="3"/>
  <c r="K20" i="3" s="1"/>
  <c r="L20" i="3"/>
  <c r="J21" i="3"/>
  <c r="K21" i="3" s="1"/>
  <c r="L21" i="3"/>
  <c r="J22" i="3"/>
  <c r="K22" i="3" s="1"/>
  <c r="L22" i="3"/>
  <c r="J23" i="3"/>
  <c r="K23" i="3" s="1"/>
  <c r="L23" i="3"/>
  <c r="J24" i="3"/>
  <c r="K24" i="3" s="1"/>
  <c r="L24" i="3"/>
  <c r="J25" i="3"/>
  <c r="K25" i="3" s="1"/>
  <c r="L25" i="3"/>
  <c r="J26" i="3"/>
  <c r="K26" i="3" s="1"/>
  <c r="L26" i="3"/>
  <c r="J27" i="3"/>
  <c r="K27" i="3" s="1"/>
  <c r="L27" i="3"/>
  <c r="J28" i="3"/>
  <c r="K28" i="3" s="1"/>
  <c r="L28" i="3"/>
  <c r="J29" i="3"/>
  <c r="K29" i="3" s="1"/>
  <c r="L29" i="3"/>
  <c r="J30" i="3"/>
  <c r="K30" i="3" s="1"/>
  <c r="L30" i="3"/>
  <c r="J31" i="3"/>
  <c r="K31" i="3" s="1"/>
  <c r="L31" i="3"/>
  <c r="J32" i="3"/>
  <c r="K32" i="3" s="1"/>
  <c r="L32" i="3"/>
  <c r="J33" i="3"/>
  <c r="K33" i="3" s="1"/>
  <c r="L33" i="3"/>
  <c r="J34" i="3"/>
  <c r="K34" i="3" s="1"/>
  <c r="L34" i="3"/>
  <c r="J35" i="3"/>
  <c r="K35" i="3" s="1"/>
  <c r="L35" i="3"/>
  <c r="J36" i="3"/>
  <c r="K36" i="3" s="1"/>
  <c r="L36" i="3"/>
  <c r="J37" i="3"/>
  <c r="K37" i="3" s="1"/>
  <c r="L37" i="3"/>
  <c r="J38" i="3"/>
  <c r="K38" i="3" s="1"/>
  <c r="L38" i="3"/>
  <c r="J39" i="3"/>
  <c r="K39" i="3" s="1"/>
  <c r="L39" i="3"/>
  <c r="J40" i="3"/>
  <c r="K40" i="3" s="1"/>
  <c r="L40" i="3"/>
  <c r="J41" i="3"/>
  <c r="K41" i="3" s="1"/>
  <c r="L41" i="3"/>
  <c r="J42" i="3"/>
  <c r="K42" i="3" s="1"/>
  <c r="L42" i="3"/>
  <c r="J43" i="3"/>
  <c r="K43" i="3" s="1"/>
  <c r="L43" i="3"/>
  <c r="J44" i="3"/>
  <c r="K44" i="3" s="1"/>
  <c r="L44" i="3"/>
  <c r="J45" i="3"/>
  <c r="K45" i="3" s="1"/>
  <c r="L45" i="3"/>
  <c r="J46" i="3"/>
  <c r="K46" i="3" s="1"/>
  <c r="L46" i="3"/>
  <c r="J47" i="3"/>
  <c r="K47" i="3" s="1"/>
  <c r="L47" i="3"/>
  <c r="J48" i="3"/>
  <c r="K48" i="3" s="1"/>
  <c r="L48" i="3"/>
  <c r="J49" i="3"/>
  <c r="K49" i="3" s="1"/>
  <c r="L49" i="3"/>
  <c r="J50" i="3"/>
  <c r="K50" i="3" s="1"/>
  <c r="L50" i="3"/>
  <c r="J51" i="3"/>
  <c r="K51" i="3" s="1"/>
  <c r="L51" i="3"/>
  <c r="J52" i="3"/>
  <c r="K52" i="3" s="1"/>
  <c r="L52" i="3"/>
  <c r="J53" i="3"/>
  <c r="K53" i="3" s="1"/>
  <c r="L53" i="3"/>
  <c r="J54" i="3"/>
  <c r="K54" i="3" s="1"/>
  <c r="L54" i="3"/>
  <c r="J55" i="3"/>
  <c r="K55" i="3" s="1"/>
  <c r="L55" i="3"/>
  <c r="J56" i="3"/>
  <c r="K56" i="3" s="1"/>
  <c r="L56" i="3"/>
  <c r="J57" i="3"/>
  <c r="K57" i="3" s="1"/>
  <c r="L57" i="3"/>
  <c r="J58" i="3"/>
  <c r="K58" i="3" s="1"/>
  <c r="L58" i="3"/>
  <c r="J59" i="3"/>
  <c r="K59" i="3" s="1"/>
  <c r="L59" i="3"/>
  <c r="J60" i="3"/>
  <c r="K60" i="3" s="1"/>
  <c r="L60" i="3"/>
  <c r="J61" i="3"/>
  <c r="K61" i="3" s="1"/>
  <c r="L61" i="3"/>
  <c r="J62" i="3"/>
  <c r="K62" i="3" s="1"/>
  <c r="L62" i="3"/>
  <c r="J63" i="3"/>
  <c r="K63" i="3" s="1"/>
  <c r="L63" i="3"/>
  <c r="J64" i="3"/>
  <c r="K64" i="3" s="1"/>
  <c r="L64" i="3"/>
  <c r="J65" i="3"/>
  <c r="K65" i="3" s="1"/>
  <c r="L65" i="3"/>
  <c r="J66" i="3"/>
  <c r="K66" i="3" s="1"/>
  <c r="L66" i="3"/>
  <c r="J67" i="3"/>
  <c r="K67" i="3" s="1"/>
  <c r="L67" i="3"/>
  <c r="J68" i="3"/>
  <c r="K68" i="3" s="1"/>
  <c r="L68" i="3"/>
  <c r="J69" i="3"/>
  <c r="K69" i="3" s="1"/>
  <c r="L69" i="3"/>
  <c r="J70" i="3"/>
  <c r="K70" i="3" s="1"/>
  <c r="L70" i="3"/>
  <c r="J71" i="3"/>
  <c r="K71" i="3" s="1"/>
  <c r="L71" i="3"/>
  <c r="J72" i="3"/>
  <c r="K72" i="3" s="1"/>
  <c r="L72" i="3"/>
  <c r="J73" i="3"/>
  <c r="K73" i="3" s="1"/>
  <c r="L73" i="3"/>
  <c r="J74" i="3"/>
  <c r="K74" i="3" s="1"/>
  <c r="L74" i="3"/>
  <c r="J75" i="3"/>
  <c r="K75" i="3" s="1"/>
  <c r="L75" i="3"/>
  <c r="J76" i="3"/>
  <c r="K76" i="3" s="1"/>
  <c r="L76" i="3"/>
  <c r="J77" i="3"/>
  <c r="K77" i="3" s="1"/>
  <c r="L77" i="3"/>
  <c r="J78" i="3"/>
  <c r="K78" i="3" s="1"/>
  <c r="L78" i="3"/>
  <c r="J79" i="3"/>
  <c r="K79" i="3" s="1"/>
  <c r="L79" i="3"/>
  <c r="J80" i="3"/>
  <c r="K80" i="3" s="1"/>
  <c r="L80" i="3"/>
  <c r="J81" i="3"/>
  <c r="K81" i="3" s="1"/>
  <c r="L81" i="3"/>
  <c r="J82" i="3"/>
  <c r="K82" i="3" s="1"/>
  <c r="L82" i="3"/>
  <c r="J83" i="3"/>
  <c r="K83" i="3" s="1"/>
  <c r="L83" i="3"/>
  <c r="J84" i="3"/>
  <c r="K84" i="3" s="1"/>
  <c r="L84" i="3"/>
  <c r="J85" i="3"/>
  <c r="K85" i="3" s="1"/>
  <c r="L85" i="3"/>
  <c r="J86" i="3"/>
  <c r="K86" i="3" s="1"/>
  <c r="L86" i="3"/>
  <c r="J87" i="3"/>
  <c r="K87" i="3" s="1"/>
  <c r="L87" i="3"/>
  <c r="J88" i="3"/>
  <c r="K88" i="3" s="1"/>
  <c r="L88" i="3"/>
  <c r="J89" i="3"/>
  <c r="K89" i="3" s="1"/>
  <c r="L89" i="3"/>
  <c r="J90" i="3"/>
  <c r="K90" i="3" s="1"/>
  <c r="L90" i="3"/>
  <c r="J91" i="3"/>
  <c r="K91" i="3" s="1"/>
  <c r="L91" i="3"/>
  <c r="J92" i="3"/>
  <c r="K92" i="3" s="1"/>
  <c r="L92" i="3"/>
  <c r="J93" i="3"/>
  <c r="K93" i="3" s="1"/>
  <c r="L93" i="3"/>
  <c r="J94" i="3"/>
  <c r="K94" i="3" s="1"/>
  <c r="L94" i="3"/>
  <c r="J95" i="3"/>
  <c r="K95" i="3" s="1"/>
  <c r="L95" i="3"/>
  <c r="J96" i="3"/>
  <c r="K96" i="3" s="1"/>
  <c r="L96" i="3"/>
  <c r="J97" i="3"/>
  <c r="K97" i="3" s="1"/>
  <c r="L97" i="3"/>
  <c r="J98" i="3"/>
  <c r="K98" i="3" s="1"/>
  <c r="L98" i="3"/>
  <c r="J99" i="3"/>
  <c r="K99" i="3" s="1"/>
  <c r="L99" i="3"/>
  <c r="J100" i="3"/>
  <c r="K100" i="3" s="1"/>
  <c r="L100" i="3"/>
  <c r="J101" i="3"/>
  <c r="K101" i="3" s="1"/>
  <c r="L101" i="3"/>
  <c r="J102" i="3"/>
  <c r="K102" i="3" s="1"/>
  <c r="L102" i="3"/>
  <c r="J103" i="3"/>
  <c r="K103" i="3" s="1"/>
  <c r="L103" i="3"/>
  <c r="J104" i="3"/>
  <c r="K104" i="3" s="1"/>
  <c r="L104" i="3"/>
  <c r="J105" i="3"/>
  <c r="K105" i="3" s="1"/>
  <c r="L105" i="3"/>
  <c r="J106" i="3"/>
  <c r="K106" i="3" s="1"/>
  <c r="L106" i="3"/>
  <c r="J107" i="3"/>
  <c r="K107" i="3" s="1"/>
  <c r="L107" i="3"/>
  <c r="J108" i="3"/>
  <c r="K108" i="3" s="1"/>
  <c r="L108" i="3"/>
  <c r="J109" i="3"/>
  <c r="K109" i="3" s="1"/>
  <c r="L109" i="3"/>
  <c r="J110" i="3"/>
  <c r="K110" i="3" s="1"/>
  <c r="L110" i="3"/>
  <c r="J111" i="3"/>
  <c r="K111" i="3" s="1"/>
  <c r="L111" i="3"/>
  <c r="J112" i="3"/>
  <c r="K112" i="3" s="1"/>
  <c r="L112" i="3"/>
  <c r="J113" i="3"/>
  <c r="K113" i="3" s="1"/>
  <c r="L113" i="3"/>
  <c r="J114" i="3"/>
  <c r="K114" i="3" s="1"/>
  <c r="L114" i="3"/>
  <c r="J115" i="3"/>
  <c r="K115" i="3" s="1"/>
  <c r="L115" i="3"/>
  <c r="J116" i="3"/>
  <c r="K116" i="3" s="1"/>
  <c r="L116" i="3"/>
  <c r="J117" i="3"/>
  <c r="K117" i="3" s="1"/>
  <c r="L117" i="3"/>
  <c r="J118" i="3"/>
  <c r="K118" i="3" s="1"/>
  <c r="L118" i="3"/>
  <c r="J119" i="3"/>
  <c r="K119" i="3" s="1"/>
  <c r="L119" i="3"/>
  <c r="J120" i="3"/>
  <c r="K120" i="3" s="1"/>
  <c r="L120" i="3"/>
  <c r="J121" i="3"/>
  <c r="K121" i="3" s="1"/>
  <c r="L121" i="3"/>
  <c r="J122" i="3"/>
  <c r="K122" i="3" s="1"/>
  <c r="L122" i="3"/>
  <c r="J123" i="3"/>
  <c r="K123" i="3" s="1"/>
  <c r="L123" i="3"/>
  <c r="J124" i="3"/>
  <c r="K124" i="3" s="1"/>
  <c r="L124" i="3"/>
  <c r="J125" i="3"/>
  <c r="K125" i="3" s="1"/>
  <c r="L125" i="3"/>
  <c r="J126" i="3"/>
  <c r="K126" i="3" s="1"/>
  <c r="L126" i="3"/>
  <c r="J127" i="3"/>
  <c r="K127" i="3" s="1"/>
  <c r="L127" i="3"/>
  <c r="J128" i="3"/>
  <c r="K128" i="3" s="1"/>
  <c r="L128" i="3"/>
  <c r="J129" i="3"/>
  <c r="K129" i="3" s="1"/>
  <c r="L129" i="3"/>
  <c r="J130" i="3"/>
  <c r="K130" i="3" s="1"/>
  <c r="L130" i="3"/>
  <c r="J131" i="3"/>
  <c r="K131" i="3" s="1"/>
  <c r="L131" i="3"/>
  <c r="J132" i="3"/>
  <c r="K132" i="3" s="1"/>
  <c r="L132" i="3"/>
  <c r="J133" i="3"/>
  <c r="K133" i="3" s="1"/>
  <c r="L133" i="3"/>
  <c r="J134" i="3"/>
  <c r="K134" i="3" s="1"/>
  <c r="L134" i="3"/>
  <c r="J135" i="3"/>
  <c r="K135" i="3" s="1"/>
  <c r="L135" i="3"/>
  <c r="J136" i="3"/>
  <c r="K136" i="3" s="1"/>
  <c r="L136" i="3"/>
  <c r="J137" i="3"/>
  <c r="K137" i="3" s="1"/>
  <c r="L137" i="3"/>
  <c r="J138" i="3"/>
  <c r="K138" i="3" s="1"/>
  <c r="L138" i="3"/>
  <c r="J139" i="3"/>
  <c r="K139" i="3" s="1"/>
  <c r="L139" i="3"/>
  <c r="J140" i="3"/>
  <c r="K140" i="3" s="1"/>
  <c r="L140" i="3"/>
  <c r="J141" i="3"/>
  <c r="K141" i="3" s="1"/>
  <c r="L141" i="3"/>
  <c r="J142" i="3"/>
  <c r="K142" i="3" s="1"/>
  <c r="L142" i="3"/>
  <c r="J143" i="3"/>
  <c r="K143" i="3" s="1"/>
  <c r="L143" i="3"/>
  <c r="J144" i="3"/>
  <c r="K144" i="3" s="1"/>
  <c r="L144" i="3"/>
  <c r="J145" i="3"/>
  <c r="K145" i="3" s="1"/>
  <c r="L145" i="3"/>
  <c r="J146" i="3"/>
  <c r="K146" i="3" s="1"/>
  <c r="L146" i="3"/>
  <c r="J147" i="3"/>
  <c r="K147" i="3" s="1"/>
  <c r="L147" i="3"/>
  <c r="J148" i="3"/>
  <c r="K148" i="3" s="1"/>
  <c r="L148" i="3"/>
  <c r="J149" i="3"/>
  <c r="K149" i="3" s="1"/>
  <c r="L149" i="3"/>
  <c r="J150" i="3"/>
  <c r="K150" i="3" s="1"/>
  <c r="L150" i="3"/>
  <c r="J151" i="3"/>
  <c r="K151" i="3" s="1"/>
  <c r="L151" i="3"/>
  <c r="J152" i="3"/>
  <c r="K152" i="3" s="1"/>
  <c r="L152" i="3"/>
  <c r="J153" i="3"/>
  <c r="K153" i="3" s="1"/>
  <c r="L153" i="3"/>
  <c r="J154" i="3"/>
  <c r="K154" i="3" s="1"/>
  <c r="L154" i="3"/>
  <c r="J155" i="3"/>
  <c r="K155" i="3" s="1"/>
  <c r="L155" i="3"/>
  <c r="J156" i="3"/>
  <c r="K156" i="3" s="1"/>
  <c r="L156" i="3"/>
  <c r="J157" i="3"/>
  <c r="K157" i="3" s="1"/>
  <c r="L157" i="3"/>
  <c r="J158" i="3"/>
  <c r="K158" i="3" s="1"/>
  <c r="L158" i="3"/>
  <c r="J159" i="3"/>
  <c r="K159" i="3" s="1"/>
  <c r="L159" i="3"/>
  <c r="J160" i="3"/>
  <c r="K160" i="3" s="1"/>
  <c r="L160" i="3"/>
  <c r="J161" i="3"/>
  <c r="K161" i="3" s="1"/>
  <c r="L161" i="3"/>
  <c r="J162" i="3"/>
  <c r="K162" i="3" s="1"/>
  <c r="L162" i="3"/>
  <c r="J163" i="3"/>
  <c r="K163" i="3" s="1"/>
  <c r="L163" i="3"/>
  <c r="J164" i="3"/>
  <c r="K164" i="3" s="1"/>
  <c r="L164" i="3"/>
  <c r="J165" i="3"/>
  <c r="K165" i="3" s="1"/>
  <c r="L165" i="3"/>
  <c r="J166" i="3"/>
  <c r="K166" i="3" s="1"/>
  <c r="L166" i="3"/>
  <c r="J167" i="3"/>
  <c r="K167" i="3" s="1"/>
  <c r="L167" i="3"/>
  <c r="J168" i="3"/>
  <c r="K168" i="3" s="1"/>
  <c r="L168" i="3"/>
  <c r="J169" i="3"/>
  <c r="K169" i="3" s="1"/>
  <c r="L169" i="3"/>
  <c r="J170" i="3"/>
  <c r="K170" i="3" s="1"/>
  <c r="L170" i="3"/>
  <c r="J171" i="3"/>
  <c r="K171" i="3" s="1"/>
  <c r="L171" i="3"/>
  <c r="J172" i="3"/>
  <c r="K172" i="3" s="1"/>
  <c r="L172" i="3"/>
  <c r="J173" i="3"/>
  <c r="K173" i="3" s="1"/>
  <c r="L173" i="3"/>
  <c r="J6" i="3"/>
  <c r="K6" i="3" s="1"/>
  <c r="L6" i="3"/>
  <c r="J7" i="3"/>
  <c r="K7" i="3" s="1"/>
  <c r="L7" i="3"/>
  <c r="J4" i="3" l="1"/>
  <c r="K4" i="3" s="1"/>
  <c r="L4" i="3"/>
  <c r="J2" i="3"/>
  <c r="K2" i="3" s="1"/>
  <c r="L2" i="3"/>
  <c r="J5" i="3"/>
  <c r="K5" i="3" s="1"/>
  <c r="L5" i="3"/>
  <c r="L3" i="3"/>
  <c r="J3" i="3"/>
  <c r="K3" i="3" s="1"/>
  <c r="B182" i="1" l="1"/>
  <c r="C2" i="1"/>
  <c r="C257" i="1"/>
  <c r="C256" i="1"/>
  <c r="C264" i="1"/>
  <c r="C250" i="1"/>
  <c r="C249" i="1"/>
  <c r="C248" i="1"/>
  <c r="C247" i="1"/>
  <c r="C241" i="1"/>
  <c r="C222" i="1"/>
  <c r="C221" i="1"/>
  <c r="C213" i="1"/>
  <c r="C212" i="1"/>
  <c r="C191" i="1"/>
  <c r="C190" i="1"/>
  <c r="C194" i="1"/>
  <c r="C185" i="1"/>
  <c r="C173" i="1"/>
  <c r="C195" i="1"/>
  <c r="C143" i="1"/>
  <c r="C141" i="1"/>
  <c r="C140" i="1"/>
  <c r="C138" i="1"/>
  <c r="C132" i="1"/>
  <c r="C131" i="1"/>
  <c r="C128" i="1"/>
  <c r="C127" i="1"/>
  <c r="C120" i="1"/>
  <c r="C119" i="1"/>
  <c r="C118" i="1"/>
  <c r="C117" i="1"/>
  <c r="C116" i="1"/>
  <c r="C115" i="1"/>
  <c r="C114" i="1"/>
  <c r="C108" i="1"/>
  <c r="C104" i="1"/>
  <c r="C103" i="1"/>
  <c r="C102" i="1"/>
  <c r="C95" i="1"/>
  <c r="C94" i="1"/>
  <c r="C93" i="1"/>
  <c r="C202" i="1"/>
  <c r="C201" i="1"/>
  <c r="C200" i="1"/>
  <c r="C199" i="1"/>
  <c r="C198" i="1"/>
  <c r="C197" i="1"/>
  <c r="C196" i="1"/>
  <c r="C80" i="1"/>
  <c r="C64" i="1"/>
  <c r="C181" i="1"/>
  <c r="C56" i="1"/>
  <c r="C20" i="1"/>
  <c r="C18" i="1"/>
  <c r="C16" i="1"/>
  <c r="C15" i="1"/>
  <c r="C9" i="1"/>
  <c r="C7" i="1"/>
  <c r="C6" i="1"/>
  <c r="C3" i="1"/>
  <c r="C5" i="1"/>
  <c r="C457" i="1"/>
  <c r="C406" i="1"/>
  <c r="C384" i="1"/>
  <c r="C383" i="1"/>
  <c r="C382" i="1"/>
  <c r="C405" i="1"/>
  <c r="C381" i="1"/>
  <c r="C404" i="1"/>
  <c r="C403" i="1"/>
  <c r="C380" i="1"/>
  <c r="C379" i="1"/>
  <c r="C378" i="1"/>
  <c r="C402" i="1"/>
  <c r="C401" i="1"/>
  <c r="C400" i="1"/>
  <c r="C399" i="1"/>
  <c r="C398" i="1"/>
  <c r="C397" i="1"/>
  <c r="C377" i="1"/>
  <c r="C396" i="1"/>
  <c r="C395" i="1"/>
  <c r="C394" i="1"/>
  <c r="C393" i="1"/>
  <c r="C392" i="1"/>
  <c r="C391" i="1"/>
  <c r="C390" i="1"/>
  <c r="C389" i="1"/>
  <c r="C388" i="1"/>
  <c r="C376" i="1"/>
  <c r="C375" i="1"/>
  <c r="C374" i="1"/>
  <c r="C373" i="1"/>
  <c r="C372" i="1"/>
  <c r="C371" i="1"/>
  <c r="C366" i="1"/>
  <c r="C347" i="1"/>
  <c r="C346" i="1"/>
  <c r="C345" i="1"/>
  <c r="C344" i="1"/>
  <c r="C343" i="1"/>
  <c r="C342" i="1"/>
  <c r="C341" i="1"/>
  <c r="C340" i="1"/>
  <c r="C337" i="1"/>
  <c r="C336" i="1"/>
  <c r="C335" i="1"/>
  <c r="C323" i="1"/>
  <c r="C322" i="1"/>
  <c r="C321" i="1"/>
  <c r="C258" i="1"/>
  <c r="C193" i="1"/>
  <c r="C189" i="1"/>
  <c r="C122" i="1"/>
  <c r="C137" i="1"/>
  <c r="C74" i="1"/>
  <c r="C215" i="1"/>
  <c r="C134" i="1"/>
  <c r="C70" i="1"/>
  <c r="C182" i="1"/>
  <c r="C110" i="1"/>
  <c r="C172" i="1"/>
  <c r="C101" i="1"/>
  <c r="C251" i="1"/>
  <c r="C98" i="1"/>
  <c r="C23" i="1"/>
  <c r="C11" i="1"/>
  <c r="C171" i="1"/>
  <c r="C136" i="1"/>
  <c r="C124" i="1"/>
  <c r="C112" i="1"/>
  <c r="C13" i="1"/>
  <c r="C217" i="1"/>
  <c r="C184" i="1"/>
  <c r="C252" i="1"/>
  <c r="C216" i="1"/>
  <c r="C183" i="1"/>
  <c r="C170" i="1"/>
  <c r="C135" i="1"/>
  <c r="C111" i="1"/>
  <c r="C99" i="1"/>
  <c r="C87" i="1"/>
  <c r="C12" i="1"/>
  <c r="C214" i="1"/>
  <c r="C192" i="1"/>
  <c r="C168" i="1"/>
  <c r="C133" i="1"/>
  <c r="C109" i="1"/>
  <c r="C97" i="1"/>
  <c r="C203" i="1"/>
  <c r="C69" i="1"/>
</calcChain>
</file>

<file path=xl/sharedStrings.xml><?xml version="1.0" encoding="utf-8"?>
<sst xmlns="http://schemas.openxmlformats.org/spreadsheetml/2006/main" count="25408" uniqueCount="3215">
  <si>
    <t>Status</t>
  </si>
  <si>
    <t>PO</t>
  </si>
  <si>
    <t>PR</t>
  </si>
  <si>
    <t>Procurement Comments</t>
  </si>
  <si>
    <t>WIL Comments</t>
  </si>
  <si>
    <t>Revision</t>
  </si>
  <si>
    <t>Demand Plant</t>
  </si>
  <si>
    <t>WO number</t>
  </si>
  <si>
    <t>WO Description</t>
  </si>
  <si>
    <t>WO Status</t>
  </si>
  <si>
    <t>WO Actual Release date</t>
  </si>
  <si>
    <t>Requirement date (WO component)</t>
  </si>
  <si>
    <t>WO basic Start date</t>
  </si>
  <si>
    <t>WO basic Finish date</t>
  </si>
  <si>
    <t>Material / Component</t>
  </si>
  <si>
    <t>Material / Component description</t>
  </si>
  <si>
    <t>Req Urgency for Material/Component</t>
  </si>
  <si>
    <t>Req Priority for Material/Component</t>
  </si>
  <si>
    <t>Requirement quantity</t>
  </si>
  <si>
    <t>Stock on-hand @ Remote</t>
  </si>
  <si>
    <t>Stock on-hand @ Base</t>
  </si>
  <si>
    <t>Current document</t>
  </si>
  <si>
    <t>Supply status</t>
  </si>
  <si>
    <t>Supply Process</t>
  </si>
  <si>
    <t>Alert / Exception</t>
  </si>
  <si>
    <t>Current STO</t>
  </si>
  <si>
    <t>Purchase Requisition</t>
  </si>
  <si>
    <t>Purchase Requisition Item</t>
  </si>
  <si>
    <t>Vendor PO</t>
  </si>
  <si>
    <t>Vendor</t>
  </si>
  <si>
    <t>Delivery date (PO)</t>
  </si>
  <si>
    <t>ETA @ Demand plant</t>
  </si>
  <si>
    <t>Purchasing Group</t>
  </si>
  <si>
    <t>Batch/Valudation type(from WO component)</t>
  </si>
  <si>
    <t>Supplying Plant</t>
  </si>
  <si>
    <t>Expediting Note / User Comment</t>
  </si>
  <si>
    <t>Release id (" "=rel., X=not yet,1=never)</t>
  </si>
  <si>
    <t>Campaign (Y/N)</t>
  </si>
  <si>
    <t>Process Phase</t>
  </si>
  <si>
    <t>Process Subphase</t>
  </si>
  <si>
    <t>Operation / Activity</t>
  </si>
  <si>
    <t>Functional location</t>
  </si>
  <si>
    <t>Reservation</t>
  </si>
  <si>
    <t>Reservation Item</t>
  </si>
  <si>
    <t>Incoterms</t>
  </si>
  <si>
    <t>Arrival (actual)</t>
  </si>
  <si>
    <t>Arrival (plan)</t>
  </si>
  <si>
    <t>BOM item number</t>
  </si>
  <si>
    <t>Company Code (STO)</t>
  </si>
  <si>
    <t>Container-ID</t>
  </si>
  <si>
    <t>Creation Date (STO)</t>
  </si>
  <si>
    <t>Current STO Item</t>
  </si>
  <si>
    <t>Delay @ Demand plant</t>
  </si>
  <si>
    <t>Delay @ Procument plant</t>
  </si>
  <si>
    <t>Delay @ Supply plant</t>
  </si>
  <si>
    <t>Delivery date (PR)</t>
  </si>
  <si>
    <t>Delivery date (STO)</t>
  </si>
  <si>
    <t>Early start date (WO)</t>
  </si>
  <si>
    <t>Equipment</t>
  </si>
  <si>
    <t>ETA @ Procument plant</t>
  </si>
  <si>
    <t>ETA @ Supply plant</t>
  </si>
  <si>
    <t>EWM task for GI (STO)</t>
  </si>
  <si>
    <t>EWM Warehouse for GI (STO)</t>
  </si>
  <si>
    <t>Final Due Date</t>
  </si>
  <si>
    <t>GI qty (OBD for STO)</t>
  </si>
  <si>
    <t>Good Issue (STO)</t>
  </si>
  <si>
    <t>Good Receipt (PO)</t>
  </si>
  <si>
    <t>Goods Issue date (STO)</t>
  </si>
  <si>
    <t>Goods Receipt End date (STO)</t>
  </si>
  <si>
    <t>Goods Recipient</t>
  </si>
  <si>
    <t>GR OBD Document (STO)</t>
  </si>
  <si>
    <t>GR processing time</t>
  </si>
  <si>
    <t>GR Processing time Demand plant (STO)</t>
  </si>
  <si>
    <t>GR Processing time Supply plant (PR)</t>
  </si>
  <si>
    <t>GR qty (IBD for STO)</t>
  </si>
  <si>
    <t>GR qty (PO)</t>
  </si>
  <si>
    <t>HU Quantity</t>
  </si>
  <si>
    <t>Inbound Delivery (PO)</t>
  </si>
  <si>
    <t>Inbound Delivery (STO)</t>
  </si>
  <si>
    <t>Incompletion indic. (Y/N)</t>
  </si>
  <si>
    <t>Internal alert code</t>
  </si>
  <si>
    <t>Item category (BOM)</t>
  </si>
  <si>
    <t>Latest GI (STO)</t>
  </si>
  <si>
    <t>Latest GI STO Year</t>
  </si>
  <si>
    <t>Latest GR (PO)</t>
  </si>
  <si>
    <t>Latest GR IBD (STO)</t>
  </si>
  <si>
    <t>Latest GR IBD Year(STO)</t>
  </si>
  <si>
    <t>Latest GR PO Year</t>
  </si>
  <si>
    <t>Latest IBD (PO)</t>
  </si>
  <si>
    <t>Latest Inbound Delivery (STO)</t>
  </si>
  <si>
    <t>Latest Outbound Delivery STO</t>
  </si>
  <si>
    <t>Linked Work-pack/HU</t>
  </si>
  <si>
    <t>Loading Date (STO)</t>
  </si>
  <si>
    <t>Maint. Operation Exec. Stage Code</t>
  </si>
  <si>
    <t>Maintenance Planning Plant</t>
  </si>
  <si>
    <t>Maintenance Plant</t>
  </si>
  <si>
    <t>Maintenance Storage Location</t>
  </si>
  <si>
    <t>Material Description</t>
  </si>
  <si>
    <t>Material Staging date (STO)</t>
  </si>
  <si>
    <t>Message log(Orchestration / Derivation)</t>
  </si>
  <si>
    <t>Nested HU Lvl 2</t>
  </si>
  <si>
    <t>Nested HU Lvl 3</t>
  </si>
  <si>
    <t>Oper. Phase Status</t>
  </si>
  <si>
    <t>Oper/Act number of Reservation</t>
  </si>
  <si>
    <t>Operation Control key</t>
  </si>
  <si>
    <t>Operation description</t>
  </si>
  <si>
    <t>Operation System Condition</t>
  </si>
  <si>
    <t>Order Phase Status</t>
  </si>
  <si>
    <t>Outbound Delivery (STO)</t>
  </si>
  <si>
    <t>Person responsible</t>
  </si>
  <si>
    <t>Picking bin</t>
  </si>
  <si>
    <t>Planned Deliver Time (in days) (PR)</t>
  </si>
  <si>
    <t>Planned Delivery Time (in days) (STO)</t>
  </si>
  <si>
    <t>PO item deletion indic</t>
  </si>
  <si>
    <t>PO qty</t>
  </si>
  <si>
    <t>Position</t>
  </si>
  <si>
    <t>PR Processing State</t>
  </si>
  <si>
    <t>PR Release Indicator</t>
  </si>
  <si>
    <t>Procurement plant</t>
  </si>
  <si>
    <t>Profile Status</t>
  </si>
  <si>
    <t>Project stock</t>
  </si>
  <si>
    <t>Purchasing group (STO)</t>
  </si>
  <si>
    <t>Purchasing Organisation (STO)</t>
  </si>
  <si>
    <t>Purchasing Processing time(PR)</t>
  </si>
  <si>
    <t>Receiving Plant (STO)</t>
  </si>
  <si>
    <t>Ref Latest Outbound Delivery (STO)</t>
  </si>
  <si>
    <t>Release date (PR)</t>
  </si>
  <si>
    <t>Remaining quanity</t>
  </si>
  <si>
    <t>Requirement UOM</t>
  </si>
  <si>
    <t>Requirements date (PR)</t>
  </si>
  <si>
    <t>Reservation Item (reverse link)</t>
  </si>
  <si>
    <t>Reservation item deletion indicator</t>
  </si>
  <si>
    <t>Reservation Special Stock Ind.</t>
  </si>
  <si>
    <t>Responsible Buyer (for PO)</t>
  </si>
  <si>
    <t>Return doc (MvT 262)</t>
  </si>
  <si>
    <t>Return STO</t>
  </si>
  <si>
    <t>Return STO Item</t>
  </si>
  <si>
    <t>Return STO Qty</t>
  </si>
  <si>
    <t>Revision Type</t>
  </si>
  <si>
    <t>Route (STO)</t>
  </si>
  <si>
    <t>Routing number (of WO Operation)</t>
  </si>
  <si>
    <t>Shipping Point (STO)</t>
  </si>
  <si>
    <t>Shipping Type</t>
  </si>
  <si>
    <t>Status of Material (Demand Plant)</t>
  </si>
  <si>
    <t>Status of Material (Supplying Plant)</t>
  </si>
  <si>
    <t>STO (Supplying) - 1st STO</t>
  </si>
  <si>
    <t>STO (Supplying) - 1st STO Item</t>
  </si>
  <si>
    <t>STO Committed date (STO)</t>
  </si>
  <si>
    <t>STO for SP97 (2nd STO)</t>
  </si>
  <si>
    <t>STO for SP97 2ndS STO Item</t>
  </si>
  <si>
    <t>STO quantity (STO)</t>
  </si>
  <si>
    <t>STO quantity UoM (STO)</t>
  </si>
  <si>
    <t>Stock In-Transit into Remote</t>
  </si>
  <si>
    <t>Storage Location (STO) based on WO</t>
  </si>
  <si>
    <t>Supplying Plant (STO)</t>
  </si>
  <si>
    <t>Top HU</t>
  </si>
  <si>
    <t>Transportation Planning date (STO)</t>
  </si>
  <si>
    <t>Unloading Point</t>
  </si>
  <si>
    <t>UoM of HU</t>
  </si>
  <si>
    <t>User Responsible</t>
  </si>
  <si>
    <t>User-status</t>
  </si>
  <si>
    <t>Vehicle departure date</t>
  </si>
  <si>
    <t>Vendor PO item</t>
  </si>
  <si>
    <t>Vendor PO Pur Org</t>
  </si>
  <si>
    <t>Voyage status</t>
  </si>
  <si>
    <t>Voyage type</t>
  </si>
  <si>
    <t>Voyage-id</t>
  </si>
  <si>
    <t>Warehouse</t>
  </si>
  <si>
    <t>Withdrawn quantity</t>
  </si>
  <si>
    <t>WO Actual Finish date</t>
  </si>
  <si>
    <t>WO Actual Start date</t>
  </si>
  <si>
    <t>WO Company Code</t>
  </si>
  <si>
    <t>WO Controlling Area</t>
  </si>
  <si>
    <t>WO created by</t>
  </si>
  <si>
    <t>WO creation date</t>
  </si>
  <si>
    <t>WO from PR (reverse link)</t>
  </si>
  <si>
    <t>WO item number</t>
  </si>
  <si>
    <t>WO Main work centre</t>
  </si>
  <si>
    <t>WO Overall Status</t>
  </si>
  <si>
    <t>WO overall status code</t>
  </si>
  <si>
    <t>WO Priority</t>
  </si>
  <si>
    <t>WO Responsible Cost Center</t>
  </si>
  <si>
    <t>WO Revision</t>
  </si>
  <si>
    <t>WO Scheduled Finish date</t>
  </si>
  <si>
    <t>WO Scheduled Release date</t>
  </si>
  <si>
    <t>WO Scheduled Start date</t>
  </si>
  <si>
    <t>WO System Status</t>
  </si>
  <si>
    <t>WO type</t>
  </si>
  <si>
    <t>WO WBS element</t>
  </si>
  <si>
    <t>Workpack bin</t>
  </si>
  <si>
    <t>IP REVIEW 28.02: SIT MLC to receipt in</t>
  </si>
  <si>
    <t>DU50</t>
  </si>
  <si>
    <t>100068150</t>
  </si>
  <si>
    <t>Level bridle flush prior to Feb 22nd S/D (100068150)</t>
  </si>
  <si>
    <t>Released</t>
  </si>
  <si>
    <t>70001005</t>
  </si>
  <si>
    <t>70001005 (40 SERIES BALL VALVE 3/4" TUBE ENDS)</t>
  </si>
  <si>
    <t>GRST-5000029217_2024</t>
  </si>
  <si>
    <t>Material is received @DU50</t>
  </si>
  <si>
    <t>Directs (Inventory) (SP14)</t>
  </si>
  <si>
    <t>Voyage arrived: too late to meet planned Reqmt Dat</t>
  </si>
  <si>
    <t>5300005431</t>
  </si>
  <si>
    <t>1000000967</t>
  </si>
  <si>
    <t>4500000674</t>
  </si>
  <si>
    <t>SWAGELOK AUSTRALIA FLUID SYSTEM TECHNOLOGIES ES PL (30000241)</t>
  </si>
  <si>
    <t>AUS Operations (106)</t>
  </si>
  <si>
    <t>DU01</t>
  </si>
  <si>
    <t>N</t>
  </si>
  <si>
    <t>Post Execution (08)</t>
  </si>
  <si>
    <t>Work Done (Order) (0080)</t>
  </si>
  <si>
    <t>Install Tubing run to bund drain (0010)</t>
  </si>
  <si>
    <t>Vessel Regeneration Gas KO Pot (DU50.MA.GCD.10.VP001)</t>
  </si>
  <si>
    <t>0000208448</t>
  </si>
  <si>
    <t>0030</t>
  </si>
  <si>
    <t>1130</t>
  </si>
  <si>
    <t>100000011955</t>
  </si>
  <si>
    <t>1010</t>
  </si>
  <si>
    <t>4900031513_2024_0003</t>
  </si>
  <si>
    <t>5000017976_2024_0001</t>
  </si>
  <si>
    <t>Mac Store</t>
  </si>
  <si>
    <t>5000029217_2024_0002</t>
  </si>
  <si>
    <t>180003968/180003880/</t>
  </si>
  <si>
    <t>180005194</t>
  </si>
  <si>
    <t>CPT</t>
  </si>
  <si>
    <t>1</t>
  </si>
  <si>
    <t>L</t>
  </si>
  <si>
    <t>4900031513</t>
  </si>
  <si>
    <t>5000017976</t>
  </si>
  <si>
    <t>5000029217</t>
  </si>
  <si>
    <t>2024</t>
  </si>
  <si>
    <t>180003968</t>
  </si>
  <si>
    <t>9000081</t>
  </si>
  <si>
    <t>WorkPackLink</t>
  </si>
  <si>
    <t>Macedon - MAC NG (DU50)</t>
  </si>
  <si>
    <t>5001</t>
  </si>
  <si>
    <t>40 SERIES BALL VALVE 3/4" TUBE ENDS</t>
  </si>
  <si>
    <t>Supply for Order 100068150, Item 10 cannot be changed 9000081 item 30 already exists</t>
  </si>
  <si>
    <t>0010</t>
  </si>
  <si>
    <t>INT</t>
  </si>
  <si>
    <t>Install Tubing run to bund drain</t>
  </si>
  <si>
    <t>9000081_0030</t>
  </si>
  <si>
    <t>Release Completed (05)</t>
  </si>
  <si>
    <t>X</t>
  </si>
  <si>
    <t>AU00</t>
  </si>
  <si>
    <t>90000945</t>
  </si>
  <si>
    <t>EA</t>
  </si>
  <si>
    <t>AU1153</t>
  </si>
  <si>
    <t>S001</t>
  </si>
  <si>
    <t>01-Road</t>
  </si>
  <si>
    <t>2001</t>
  </si>
  <si>
    <t>101000000018942</t>
  </si>
  <si>
    <t>5-Completed</t>
  </si>
  <si>
    <t>20000135</t>
  </si>
  <si>
    <t>1270</t>
  </si>
  <si>
    <t>WE Global Pty Ltd (1130)</t>
  </si>
  <si>
    <t>W001</t>
  </si>
  <si>
    <t>W73974</t>
  </si>
  <si>
    <t>MECH</t>
  </si>
  <si>
    <t>CC11874501</t>
  </si>
  <si>
    <t>Released/Order Main Work Completed/Settlement rule created/Pre-costed/Object created/Job Finished/Confirmed/Order Approved/Estimated costs/Material shortage</t>
  </si>
  <si>
    <t>Reactive Maintenance (AM01)</t>
  </si>
  <si>
    <t>AT MAC</t>
  </si>
  <si>
    <t>70001079</t>
  </si>
  <si>
    <t>70001079 (Freight/Packaging &amp; Cutting)</t>
  </si>
  <si>
    <t>IDPO-0180003968</t>
  </si>
  <si>
    <t>Shipping notification from Vendor received</t>
  </si>
  <si>
    <t>Vendor Not able to deliver on-time</t>
  </si>
  <si>
    <t>1000001019</t>
  </si>
  <si>
    <t>0130</t>
  </si>
  <si>
    <t>Freight/Packaging &amp; Cutting</t>
  </si>
  <si>
    <t>Supply for Order 100068150, Item 24 cannot be changed 90000945 item 110 already exists</t>
  </si>
  <si>
    <t>90000945_0110</t>
  </si>
  <si>
    <t>10015058</t>
  </si>
  <si>
    <t>10015058 (GASKET,SPW,METAFLEX,SG/IR,CL 300/600,80M)</t>
  </si>
  <si>
    <t>Stock at Remote (SP13)</t>
  </si>
  <si>
    <t>0080</t>
  </si>
  <si>
    <t>4</t>
  </si>
  <si>
    <t>GASKET,SPW,METAFLEX,SG/IR,CL 300/600,80M</t>
  </si>
  <si>
    <t>10-05-02-03A</t>
  </si>
  <si>
    <t>30</t>
  </si>
  <si>
    <t>70001009</t>
  </si>
  <si>
    <t>70001009 (UNION 3/4" TUBE)</t>
  </si>
  <si>
    <t>0070</t>
  </si>
  <si>
    <t>4900031513_2024_0011</t>
  </si>
  <si>
    <t>5000017958_2024_0001</t>
  </si>
  <si>
    <t>5000029217_2024_0006</t>
  </si>
  <si>
    <t>5000017958</t>
  </si>
  <si>
    <t>UNION 3/4" TUBE</t>
  </si>
  <si>
    <t>Supply for Order 100068150, Item 14 cannot be changed 9000081 item 70 already exists</t>
  </si>
  <si>
    <t>9000081_0070</t>
  </si>
  <si>
    <t>70001007</t>
  </si>
  <si>
    <t>70001007 (HEX NIPPLE 3/4" MNPT)</t>
  </si>
  <si>
    <t>0050</t>
  </si>
  <si>
    <t>4900031513_2024_0007</t>
  </si>
  <si>
    <t>5000017973_2024_0001</t>
  </si>
  <si>
    <t>5000029217_2024_0004</t>
  </si>
  <si>
    <t>5000017973</t>
  </si>
  <si>
    <t>HEX NIPPLE 3/4" MNPT</t>
  </si>
  <si>
    <t>Supply for Order 100068150, Item 12 cannot be changed 9000081 item 50 already exists</t>
  </si>
  <si>
    <t>9000081_0050</t>
  </si>
  <si>
    <t>IP REVIEW 29.02: Issue with PO rcpt. PBRC working on shipping on next truck</t>
  </si>
  <si>
    <t>70002290</t>
  </si>
  <si>
    <t>70002290 (1" NPT PLUG 316SS)</t>
  </si>
  <si>
    <t>GRST-5000029974_2024</t>
  </si>
  <si>
    <t>No issue identified</t>
  </si>
  <si>
    <t>1000002212</t>
  </si>
  <si>
    <t>4500002761</t>
  </si>
  <si>
    <t>ENZED WELSHPOOL BELTRAMO BUSINESS TRUST (30000896)</t>
  </si>
  <si>
    <t>0170</t>
  </si>
  <si>
    <t>100000015941</t>
  </si>
  <si>
    <t>4900034555_2024_0005</t>
  </si>
  <si>
    <t>5000022022_2024_0001</t>
  </si>
  <si>
    <t>5000029974_2024_0003</t>
  </si>
  <si>
    <t>180005363/</t>
  </si>
  <si>
    <t>180008281</t>
  </si>
  <si>
    <t>3</t>
  </si>
  <si>
    <t>4900034555</t>
  </si>
  <si>
    <t>5000022022</t>
  </si>
  <si>
    <t>5000029974</t>
  </si>
  <si>
    <t>180005363</t>
  </si>
  <si>
    <t>90001088</t>
  </si>
  <si>
    <t>1" NPT PLUG 316SS</t>
  </si>
  <si>
    <t>Supply for Order 100068150, Item 32 cannot be changed 90001088 item 30 already exists</t>
  </si>
  <si>
    <t>90001088_0030</t>
  </si>
  <si>
    <t>101000000019347</t>
  </si>
  <si>
    <t>3-In Transit</t>
  </si>
  <si>
    <t>20000567</t>
  </si>
  <si>
    <t>70000879</t>
  </si>
  <si>
    <t>70000879 (FLANGE-THRD 3"X1" NPT 600 RF/BLIND FLG D)</t>
  </si>
  <si>
    <t>GRST-5000029224_2024</t>
  </si>
  <si>
    <t>Materials handed over to w/ Maintenance</t>
  </si>
  <si>
    <t>Del to Maintenance after Reqmt Date</t>
  </si>
  <si>
    <t>1000001012</t>
  </si>
  <si>
    <t>4500000773</t>
  </si>
  <si>
    <t>AUSTRALASIAN FITTINGS AND FLANGES (30000390)</t>
  </si>
  <si>
    <t>0100</t>
  </si>
  <si>
    <t>100000012986</t>
  </si>
  <si>
    <t>4900032556_2024_0001</t>
  </si>
  <si>
    <t>5000012651_2024_0001/5000012612_2024_0001</t>
  </si>
  <si>
    <t>5000029224_2024_0001</t>
  </si>
  <si>
    <t>/180002556</t>
  </si>
  <si>
    <t>180006215</t>
  </si>
  <si>
    <t>4900032556</t>
  </si>
  <si>
    <t>5000012651</t>
  </si>
  <si>
    <t>5000029224</t>
  </si>
  <si>
    <t>/018000255</t>
  </si>
  <si>
    <t>9000216</t>
  </si>
  <si>
    <t>FLANGE-THRD 3"X1" NPT 600 RF/BLIND FLG D</t>
  </si>
  <si>
    <t>Supply for Order 100068150, Item 19 cannot be changed 9000216 item 80 already exists</t>
  </si>
  <si>
    <t>9000216_0080</t>
  </si>
  <si>
    <t>06-Air Passenger</t>
  </si>
  <si>
    <t>101000000020429</t>
  </si>
  <si>
    <t>1000000707</t>
  </si>
  <si>
    <t>10-07-02-03B</t>
  </si>
  <si>
    <t>70001008</t>
  </si>
  <si>
    <t>70001008 (MALE CONNECTOR 3/4" TUBE x 3/4" NPT)</t>
  </si>
  <si>
    <t>0060</t>
  </si>
  <si>
    <t>4900031513_2024_0009</t>
  </si>
  <si>
    <t>5000017909_2024_0001</t>
  </si>
  <si>
    <t>5000029217_2024_0005</t>
  </si>
  <si>
    <t>5000017909</t>
  </si>
  <si>
    <t>MALE CONNECTOR 3/4" TUBE x 3/4" NPT</t>
  </si>
  <si>
    <t>Supply for Order 100068150, Item 13 cannot be changed 9000081 item 60 already exists</t>
  </si>
  <si>
    <t>9000081_0060</t>
  </si>
  <si>
    <t>AT MAC - SOH at DU50 x5</t>
  </si>
  <si>
    <t>10509404</t>
  </si>
  <si>
    <t>10509404 (GASKET,SPW,TYPE CRIR,600LB,DN80,101MM ID)</t>
  </si>
  <si>
    <t>WM TO ACTION 28.02: Qty 1 at MAC, NO SOH, PO Del 22.03</t>
  </si>
  <si>
    <t>0090</t>
  </si>
  <si>
    <t>GASKET,SPW,TYPE CRIR,600LB,DN80,101MM ID</t>
  </si>
  <si>
    <t>70001006</t>
  </si>
  <si>
    <t>70001006 ( 60 SERIES BALL VALVE 3/4" FNPT ENDS)</t>
  </si>
  <si>
    <t>0040</t>
  </si>
  <si>
    <t>4900031513_2024_0005</t>
  </si>
  <si>
    <t>5000018033_2024_0001/5000018025_2024_0001/5000018013_2024_0001/5000017999_2024_0001</t>
  </si>
  <si>
    <t>5000029217_2024_0003</t>
  </si>
  <si>
    <t>5000018033</t>
  </si>
  <si>
    <t xml:space="preserve"> 60 SERIES BALL VALVE 3/4" FNPT ENDS</t>
  </si>
  <si>
    <t>Supply for Order 100068150, Item 11 cannot be changed 9000081 item 40 already exists</t>
  </si>
  <si>
    <t>9000081_0040</t>
  </si>
  <si>
    <t>70001859</t>
  </si>
  <si>
    <t>70001859 (124224 1" NPT 316 SS NIPPLE)</t>
  </si>
  <si>
    <t>0160</t>
  </si>
  <si>
    <t>4900034555_2024_0003</t>
  </si>
  <si>
    <t>5000021966_2024_0001</t>
  </si>
  <si>
    <t>5000029974_2024_0002</t>
  </si>
  <si>
    <t>5000021966</t>
  </si>
  <si>
    <t>124224 1" NPT 316 SS NIPPLE</t>
  </si>
  <si>
    <t>Supply for Order 100068150, Item 30 cannot be changed 90001088 item 20 already exists</t>
  </si>
  <si>
    <t>90001088_0020</t>
  </si>
  <si>
    <t>70001858</t>
  </si>
  <si>
    <t>70001858 (POLYFLEX HOSE -16JICF/1" NPT MALE 316SS)</t>
  </si>
  <si>
    <t>0150</t>
  </si>
  <si>
    <t>4900034555_2024_0001</t>
  </si>
  <si>
    <t>5000022014_2024_0001</t>
  </si>
  <si>
    <t>5000029974_2024_0001</t>
  </si>
  <si>
    <t>5000022014</t>
  </si>
  <si>
    <t>POLYFLEX HOSE -16JICF/1" NPT MALE 316SS</t>
  </si>
  <si>
    <t>Supply for Order 100068150, Item 28 cannot be changed 90001088 item 10 already exists</t>
  </si>
  <si>
    <t>90001088_0010</t>
  </si>
  <si>
    <t>70002738</t>
  </si>
  <si>
    <t>70002738 (25NPT FEMALE FULL ORE BALL VALVE HOKE)</t>
  </si>
  <si>
    <t>GRST-5000029188_2024</t>
  </si>
  <si>
    <t>1000002723</t>
  </si>
  <si>
    <t>4500003059</t>
  </si>
  <si>
    <t>PROCHEM PIPELINE PRODUCTS PTY LTD (30000271)</t>
  </si>
  <si>
    <t>0190</t>
  </si>
  <si>
    <t>100000014466</t>
  </si>
  <si>
    <t>4900033607_2024_0001</t>
  </si>
  <si>
    <t>5000024136_2024_0001</t>
  </si>
  <si>
    <t>5000029188_2024_0001</t>
  </si>
  <si>
    <t>/180005763</t>
  </si>
  <si>
    <t>180007291</t>
  </si>
  <si>
    <t>4900033607</t>
  </si>
  <si>
    <t>5000024136</t>
  </si>
  <si>
    <t>5000029188</t>
  </si>
  <si>
    <t>/018000576</t>
  </si>
  <si>
    <t>90001861</t>
  </si>
  <si>
    <t>25NPT FEMALE FULL ORE BALL VALVE HOKE</t>
  </si>
  <si>
    <t>Supply for Order 100068150, Item 36 cannot be changed 90001861 item 10 already exists</t>
  </si>
  <si>
    <t>90001861_0010</t>
  </si>
  <si>
    <t>101000000020391</t>
  </si>
  <si>
    <t>70002265</t>
  </si>
  <si>
    <t>70002265 (MATERIAL CERT)</t>
  </si>
  <si>
    <t>0180</t>
  </si>
  <si>
    <t>4900034555_2024_0007</t>
  </si>
  <si>
    <t>5000022023_2024_0001</t>
  </si>
  <si>
    <t>5000029974_2024_0004</t>
  </si>
  <si>
    <t>5000022023</t>
  </si>
  <si>
    <t>MATERIAL CERT</t>
  </si>
  <si>
    <t>Supply for Order 100068150, Item 34 cannot be changed 90001088 item 40 already exists</t>
  </si>
  <si>
    <t>90001088_0040</t>
  </si>
  <si>
    <t>70001004</t>
  </si>
  <si>
    <t>70001004 (UNION ELBOW 3/4" TUBE)</t>
  </si>
  <si>
    <t>0020</t>
  </si>
  <si>
    <t>4900031513_2024_0001</t>
  </si>
  <si>
    <t>5000017959_2024_0001</t>
  </si>
  <si>
    <t>5000029217_2024_0001</t>
  </si>
  <si>
    <t>5000017959</t>
  </si>
  <si>
    <t>UNION ELBOW 3/4" TUBE</t>
  </si>
  <si>
    <t>Supply for Order 100068150, Item 9 cannot be changed 9000081 item 20 already exists</t>
  </si>
  <si>
    <t>9000081_0020</t>
  </si>
  <si>
    <t>70001020</t>
  </si>
  <si>
    <t>70001020 (Additional Charges)</t>
  </si>
  <si>
    <t>ODST-0090000945_0090</t>
  </si>
  <si>
    <t>Material is received @DU01</t>
  </si>
  <si>
    <t>0110</t>
  </si>
  <si>
    <t>5000012629_2024_0001</t>
  </si>
  <si>
    <t>5000012629</t>
  </si>
  <si>
    <t>Additional Charges</t>
  </si>
  <si>
    <t>Supply for Order 100068150, Item 20 cannot be changed 90000945 item 90 already exists</t>
  </si>
  <si>
    <t>90000945_0090</t>
  </si>
  <si>
    <t>70001078</t>
  </si>
  <si>
    <t>70001078 (3/4` CUSHIONED CLAMP TUBE SUPPORT)</t>
  </si>
  <si>
    <t>0120</t>
  </si>
  <si>
    <t>4900031513_2024_0013</t>
  </si>
  <si>
    <t>5000017977_2024_0001</t>
  </si>
  <si>
    <t>5000029217_2024_0007</t>
  </si>
  <si>
    <t>5000017977</t>
  </si>
  <si>
    <t>3/4` CUSHIONED CLAMP TUBE SUPPORT</t>
  </si>
  <si>
    <t>Supply for Order 100068150, Item 23 cannot be changed 9000081 item 100 already exists</t>
  </si>
  <si>
    <t>9000081_0100</t>
  </si>
  <si>
    <t>UserCommentLink</t>
  </si>
  <si>
    <t>24ESD</t>
  </si>
  <si>
    <t>200132551</t>
  </si>
  <si>
    <t>12M ESD Function Test GRC (200132551)</t>
  </si>
  <si>
    <t>Execution (07)</t>
  </si>
  <si>
    <t>Main Work Started (Order) (0070)</t>
  </si>
  <si>
    <t>Conduct ESD Test (0020)</t>
  </si>
  <si>
    <t>ESD Push Buttons (DU50.MA.IES.10.SF001)</t>
  </si>
  <si>
    <t>0000207347</t>
  </si>
  <si>
    <t>MAC Store</t>
  </si>
  <si>
    <t>T</t>
  </si>
  <si>
    <t>Conduct ESD Test</t>
  </si>
  <si>
    <t>MN</t>
  </si>
  <si>
    <t>Macedon Gas Plant Warehou</t>
  </si>
  <si>
    <t>Released/Settlement rule created/Pre-costed/Object created/Material committed/Partially confirmed/Goods movement posted/Job In Process/Estimated costs</t>
  </si>
  <si>
    <t>Proactive Maintenance (AM02)</t>
  </si>
  <si>
    <t>AT MAC - SAP to be updated PDC to action and MLC to receipt into Du50</t>
  </si>
  <si>
    <t>24MCUPS1</t>
  </si>
  <si>
    <t>100067899</t>
  </si>
  <si>
    <t>Replace DC UPS B Batteries (100067899)</t>
  </si>
  <si>
    <t>10618979</t>
  </si>
  <si>
    <t>10618979 (Exide, Absolyte GP 2V Cell, Std. Casing)</t>
  </si>
  <si>
    <t>ODST-0090001864_0010</t>
  </si>
  <si>
    <t>Material avail; awaiting work-packing @DU01</t>
  </si>
  <si>
    <t>Stock at Base (SP12)</t>
  </si>
  <si>
    <t>5300006589</t>
  </si>
  <si>
    <t>SPS - Replace DC UPS B Batteries D1 (0010)</t>
  </si>
  <si>
    <t>Battery Charger DC UPS B (DU50.MA.UEP.40.PW032)</t>
  </si>
  <si>
    <t>0000208157</t>
  </si>
  <si>
    <t>90001864</t>
  </si>
  <si>
    <t>Exide, Absolyte GP 2V Cell, Std. Casing</t>
  </si>
  <si>
    <t>Supply for Order 100067899, Item 3 cannot be changed 90001864 item 10 already exists</t>
  </si>
  <si>
    <t>SPS - Replace DC UPS B Batteries D1</t>
  </si>
  <si>
    <t>90001864_0010</t>
  </si>
  <si>
    <t>OPS</t>
  </si>
  <si>
    <t>Partially confirmed/Job Finished/Goods movement posted/Material shortage/Estimated costs/Order Approved/Object created/Pre-costed/Settlement rule created/Released</t>
  </si>
  <si>
    <t>ELECTRICAL L</t>
  </si>
  <si>
    <t>Service-PR required</t>
  </si>
  <si>
    <t>100067980</t>
  </si>
  <si>
    <t>Replace DC UPS A batteries (100067980)</t>
  </si>
  <si>
    <t>SPS - Replace DC UPS A Batteries D1 (0010)</t>
  </si>
  <si>
    <t>Battery Charger DC UPS A (DU50.MA.UEP.40.PW031)</t>
  </si>
  <si>
    <t>0000208158</t>
  </si>
  <si>
    <t>SPS - Replace DC UPS A Batteries D1</t>
  </si>
  <si>
    <t>Released/Settlement rule created/Pre-costed/Object created/Order Approved/Estimated costs/Material shortage/Goods movement posted/Job Finished/Partially confirmed</t>
  </si>
  <si>
    <t>10355271</t>
  </si>
  <si>
    <t>10355271 (Exide, Absolyte GP 2V Cell, Std. Casing)</t>
  </si>
  <si>
    <t>ODST-0090001865_0010</t>
  </si>
  <si>
    <t>5300006590</t>
  </si>
  <si>
    <t>90001865</t>
  </si>
  <si>
    <t>Supply for Order 100067980, Item 3 cannot be changed 90001865 item 10 already exists</t>
  </si>
  <si>
    <t>90001865_0010</t>
  </si>
  <si>
    <t>100070082</t>
  </si>
  <si>
    <t>UPSes End fo Life Replacement (100070082)</t>
  </si>
  <si>
    <t>Ready for Execution (Order) (0065)</t>
  </si>
  <si>
    <t>SPS-UPSes End fo Life Replacement (0010)</t>
  </si>
  <si>
    <t>0000210300</t>
  </si>
  <si>
    <t>IE Tech</t>
  </si>
  <si>
    <t>SPS-UPSes End fo Life Replacement</t>
  </si>
  <si>
    <t>Macedon Gas Plant</t>
  </si>
  <si>
    <t>Released/Settlement rule created/Pre-costed/Object created/Order Approved/Material committed</t>
  </si>
  <si>
    <t>0140</t>
  </si>
  <si>
    <t>Material Consumed</t>
  </si>
  <si>
    <t>200127473</t>
  </si>
  <si>
    <t>12M Mech Insp 350-H-318 (200127473)</t>
  </si>
  <si>
    <t>10507326</t>
  </si>
  <si>
    <t>10507326 (BELT,POS DRV,224T,FALCON PD,SYNC,HNBR,8M)</t>
  </si>
  <si>
    <t>Inspect Fin Fan Cooler (0010)</t>
  </si>
  <si>
    <t>Exch Condensate Rundown Cooler (DU50.MA.GCO.10.HX001)</t>
  </si>
  <si>
    <t>0000202276</t>
  </si>
  <si>
    <t>BELT,POS DRV,224T,FALCON PD,SYNC,HNBR,8M</t>
  </si>
  <si>
    <t>Inspect Fin Fan Cooler</t>
  </si>
  <si>
    <t>Released/Pre-costed/Object created/Job Finished/Confirmed/Goods movement posted/Material committed/Settlement rule created</t>
  </si>
  <si>
    <t>500004046</t>
  </si>
  <si>
    <t>March 2024 consumable Maint Order (500004046)</t>
  </si>
  <si>
    <t>11390704</t>
  </si>
  <si>
    <t>11390704 (DIESEL FUEL,ULTRA LOW SULPHUR,ASTM D1500)</t>
  </si>
  <si>
    <t>March 2024 consumable Maint Order (0010)</t>
  </si>
  <si>
    <t>MC Operational Costs (DU50.2000)</t>
  </si>
  <si>
    <t>0000224893</t>
  </si>
  <si>
    <t>Feb24 Usage</t>
  </si>
  <si>
    <t>DIESEL FUEL,ULTRA LOW SULPHUR,ASTM D1500</t>
  </si>
  <si>
    <t>NCNF</t>
  </si>
  <si>
    <t>March 2024 consumable Maint Order</t>
  </si>
  <si>
    <t>Z-CUTOVER-NOBIN</t>
  </si>
  <si>
    <t>WA0GLU</t>
  </si>
  <si>
    <t>NOMAINT</t>
  </si>
  <si>
    <t>Pre-costed/Object created/Settlement rule created/Error in cost calculation/Material shortage/Released/Goods movement posted</t>
  </si>
  <si>
    <t>Non-Execution (AM05)</t>
  </si>
  <si>
    <t>10509369</t>
  </si>
  <si>
    <t>10509369 (HYDROGEN,TECH,320150,SIZE G CYLINDER,GDE)</t>
  </si>
  <si>
    <t>M Wingeatt</t>
  </si>
  <si>
    <t>HYDROGEN,TECH,320150,SIZE G CYLINDER,GDE</t>
  </si>
  <si>
    <t>20-01-01-01A</t>
  </si>
  <si>
    <t>Metering Station</t>
  </si>
  <si>
    <t>10512160</t>
  </si>
  <si>
    <t>10512160 (GREASE,GP,SPHEEROL AP3,LITH BASE,NLGI 3)</t>
  </si>
  <si>
    <t>GREASE,GP,SPHEEROL AP3,LITH BASE,NLGI 3</t>
  </si>
  <si>
    <t>10-08-05-01A</t>
  </si>
  <si>
    <t>10355695</t>
  </si>
  <si>
    <t>10355695 (SODIUM HYPOCHLORITE SOLUTION,12.5%,20L)</t>
  </si>
  <si>
    <t>SODIUM HYPOCHLORITE SOLUTION,12.5%,20L</t>
  </si>
  <si>
    <t>DR</t>
  </si>
  <si>
    <t>10202018</t>
  </si>
  <si>
    <t>10202018 (WATER,PURIFIED,DEMINERALISED,IBC/1000KG)</t>
  </si>
  <si>
    <t>WATER,PURIFIED,DEMINERALISED,IBC/1000KG</t>
  </si>
  <si>
    <t>21-01-01-01A</t>
  </si>
  <si>
    <t>10509368</t>
  </si>
  <si>
    <t>10509368 (HELIUM,TECH,336150,SIZE G CYL,GDE 5,99.9)</t>
  </si>
  <si>
    <t>0000000194</t>
  </si>
  <si>
    <t>WA0GPI</t>
  </si>
  <si>
    <t>HELIUM,TECH,336150,SIZE G CYL,GDE 5,99.9</t>
  </si>
  <si>
    <t>10231997</t>
  </si>
  <si>
    <t>10231997 (ACETIC ACID,UN2789,EMERSON C00082)</t>
  </si>
  <si>
    <t>ACETIC ACID,UN2789,EMERSON C00082</t>
  </si>
  <si>
    <t>10016991</t>
  </si>
  <si>
    <t>10016991 (CLEANING COMPOUND,SOLVENT,SIMPLE GREEN,D)</t>
  </si>
  <si>
    <t>CLEANING COMPOUND,SOLVENT,SIMPLE GREEN,D</t>
  </si>
  <si>
    <t>10504351</t>
  </si>
  <si>
    <t>10504351 (GREASE,TYP MLS CART,COMPAIR SCWG4000120)</t>
  </si>
  <si>
    <t>Lab Stocktak</t>
  </si>
  <si>
    <t>GREASE,TYP MLS CART,COMPAIR SCWG4000120</t>
  </si>
  <si>
    <t>Macedon Warehouse</t>
  </si>
  <si>
    <t>11229501</t>
  </si>
  <si>
    <t>11229501 (WATER BOTTLE,15L,BLKWOODS 01029558DS)</t>
  </si>
  <si>
    <t>Stock at Base and Remote (SP11)</t>
  </si>
  <si>
    <t>WATER BOTTLE,15L,BLKWOODS 01029558DS</t>
  </si>
  <si>
    <t>0000000196</t>
  </si>
  <si>
    <t>10509372</t>
  </si>
  <si>
    <t>10509372 (CALIBRATING GAS,380145,SIZE G 1081 CYLIN)</t>
  </si>
  <si>
    <t>CALIBRATING GAS,380145,SIZE G 1081 CYLIN</t>
  </si>
  <si>
    <t>10232273</t>
  </si>
  <si>
    <t>10232273 (TAPE,SENSING,330FT LG,ENVEENGI 330133XS)</t>
  </si>
  <si>
    <t>TAPE,SENSING,330FT LG,ENVEENGI 330133XS</t>
  </si>
  <si>
    <t>No Issue identified</t>
  </si>
  <si>
    <t>10888808</t>
  </si>
  <si>
    <t>10888808 (GREASE,GP,PREMIUM H/D,LITHIUM COMPLEX BA)</t>
  </si>
  <si>
    <t>GREASE,GP,PREMIUM H/D,LITHIUM COMPLEX BA</t>
  </si>
  <si>
    <t>21-02-01-01A</t>
  </si>
  <si>
    <t>0000000195</t>
  </si>
  <si>
    <t>10232596</t>
  </si>
  <si>
    <t>10232596 (CALIBRATING GAS,2 X 34L AL CYL,40PPM H2S)</t>
  </si>
  <si>
    <t>CALIBRATING GAS,2 X 34L AL CYL,40PPM H2S</t>
  </si>
  <si>
    <t>11-02-03-01A</t>
  </si>
  <si>
    <t>11086135</t>
  </si>
  <si>
    <t>11086135 (BOTTLE,OIL SAMPLE,1L,SGS SK165)</t>
  </si>
  <si>
    <t>MLC</t>
  </si>
  <si>
    <t>BOTTLE,OIL SAMPLE,1L,SGS SK165</t>
  </si>
  <si>
    <t>10-04-04-02A,10-01-01-01A</t>
  </si>
  <si>
    <t>MAC Warehouse</t>
  </si>
  <si>
    <t>11165576</t>
  </si>
  <si>
    <t>11165576 (GREASE,SPECIAL,CLIMAX 1034MT,SYNTHETIC P)</t>
  </si>
  <si>
    <t>GREASE,SPECIAL,CLIMAX 1034MT,SYNTHETIC P</t>
  </si>
  <si>
    <t>10276570</t>
  </si>
  <si>
    <t>10276570 (WATER,DRINKING,BOTTLED,STILL WATER,CTN/2)</t>
  </si>
  <si>
    <t>WATER,DRINKING,BOTTLED,STILL WATER,CTN/2</t>
  </si>
  <si>
    <t>200132898</t>
  </si>
  <si>
    <t>5Y Cft MO-PSV-33067B (200132898)</t>
  </si>
  <si>
    <t>11175225</t>
  </si>
  <si>
    <t>11175225 (VALVE,SAFETY,25*D*50,CONVENTIONAL,DIRECT)</t>
  </si>
  <si>
    <t>DAMAGED</t>
  </si>
  <si>
    <t>Replace Pressure Relief Device (0010)</t>
  </si>
  <si>
    <t>Vessel Silica Bed Coalescer Regen Gas B (DU50.MA.GCD.10.VP005)</t>
  </si>
  <si>
    <t>0000207801</t>
  </si>
  <si>
    <t>0011</t>
  </si>
  <si>
    <t>Supply</t>
  </si>
  <si>
    <t>4001</t>
  </si>
  <si>
    <t>VALVE,SAFETY,25*D*50,CONVENTIONAL,DIRECT</t>
  </si>
  <si>
    <t>Replace Pressure Relief Device</t>
  </si>
  <si>
    <t>6</t>
  </si>
  <si>
    <t>Released/Settlement rule created/Object created/Estimated costs/Material shortage/Pre-costed</t>
  </si>
  <si>
    <t>AT MAC - MLC to receipt into DU50</t>
  </si>
  <si>
    <t>200131939</t>
  </si>
  <si>
    <t>12M Torque Wrench Test Tool Calibration (200131939)</t>
  </si>
  <si>
    <t>11296341</t>
  </si>
  <si>
    <t>11296341 (TESTER,TORQUE,3/4IN,STAHL 709170)</t>
  </si>
  <si>
    <t>NEW</t>
  </si>
  <si>
    <t>Collect and Pack Equipment Lot 2 (0031)</t>
  </si>
  <si>
    <t>Building Workshop/Warehouse (DU50.MA.FBD.06.BG001)</t>
  </si>
  <si>
    <t>0000206755</t>
  </si>
  <si>
    <t>TESTER,TORQUE,3/4IN,STAHL 709170</t>
  </si>
  <si>
    <t>0031</t>
  </si>
  <si>
    <t>Collect and Pack Equipment Lot 2</t>
  </si>
  <si>
    <t>Released/Pre-costed/Object created/Estimated costs/Material shortage/Partially confirmed/Settlement rule created</t>
  </si>
  <si>
    <t>100068487</t>
  </si>
  <si>
    <t>Install new Coldpress and Fridge (100068487)</t>
  </si>
  <si>
    <t>Preparation (05)</t>
  </si>
  <si>
    <t>In Preparation (Order) (0055)</t>
  </si>
  <si>
    <t>Install new Coldpress and Fridge (0010)</t>
  </si>
  <si>
    <t>Building Onslow Accom (DU50.MA.FBD.08.BG001)</t>
  </si>
  <si>
    <t>0000208756</t>
  </si>
  <si>
    <t>Install new Coldpress and Fridge</t>
  </si>
  <si>
    <t>Goods movement posted/Estimated costs/Material committed/Order Approved/Object created/Pre-costed/Settlement rule created/Released</t>
  </si>
  <si>
    <t>200129013</t>
  </si>
  <si>
    <t>2M Oil Sampling Solar Engines (200129013)</t>
  </si>
  <si>
    <t>11086108</t>
  </si>
  <si>
    <t>11086108 (BOTTLE,OIL SAMPLE,250ML,SGS SK163)</t>
  </si>
  <si>
    <t>Collect Oil Sample Solar Machines (0010)</t>
  </si>
  <si>
    <t>Electrical Generation (DU50.MA.UEP.10)</t>
  </si>
  <si>
    <t>0000203816</t>
  </si>
  <si>
    <t>BOTTLE,OIL SAMPLE,250ML,SGS SK163</t>
  </si>
  <si>
    <t>Collect Oil Sample Solar Machines</t>
  </si>
  <si>
    <t>10-04-04-02A</t>
  </si>
  <si>
    <t>Job Finished/Confirmed/Released/Pre-costed/Object created/Estimated costs/Material shortage/Settlement rule created</t>
  </si>
  <si>
    <t>300000260</t>
  </si>
  <si>
    <t>N2 bottle 1 switch leaking (300000260)</t>
  </si>
  <si>
    <t>10283476</t>
  </si>
  <si>
    <t>10283476 (SWITCH,PRESS,N2,SOLATURB 997425C1)</t>
  </si>
  <si>
    <t>Emergency Supply (from local stock) (SP99)</t>
  </si>
  <si>
    <t>N2 bottle 1 switch leaking (0010)</t>
  </si>
  <si>
    <t>CABINET WATER MIST GENERATOR TURBINE D (DU50.UEP.MO-630-U-907)</t>
  </si>
  <si>
    <t>0000229790</t>
  </si>
  <si>
    <t>1001</t>
  </si>
  <si>
    <t>SWITCH,PRESS,N2,SOLATURB 997425C1</t>
  </si>
  <si>
    <t>N2 bottle 1 switch leaking</t>
  </si>
  <si>
    <t>11-01-03-02A</t>
  </si>
  <si>
    <t>WA0GGY</t>
  </si>
  <si>
    <t>Object created/Pre-costed/Goods movement posted/Confirmed/Job Finished/Settlement rule created/Released/Material committed/Processed with Fiori App F2023</t>
  </si>
  <si>
    <t>Emergency Maintenance (AM03)</t>
  </si>
  <si>
    <t>10006971</t>
  </si>
  <si>
    <t>10006971 (NITROGEN,TECHNICAL,034 GAS CODE,SG SIZE)</t>
  </si>
  <si>
    <t>NITROGEN,TECHNICAL,034 GAS CODE,SG SIZE</t>
  </si>
  <si>
    <t>100075235</t>
  </si>
  <si>
    <t>GHD-34260 (ZX 399-102) going offline (100075235)</t>
  </si>
  <si>
    <t>11311235</t>
  </si>
  <si>
    <t>11311235 (DETECTOR,METHANE GAS,SOLATURB 107832527)</t>
  </si>
  <si>
    <t>GHD-34260 (ZX 399-102) going offline (0010)</t>
  </si>
  <si>
    <t>DET ENCLOSURE AIR EXHAUST GHD-34260 (DU50.UFP.MO-GHD-34260)</t>
  </si>
  <si>
    <t>0000228699</t>
  </si>
  <si>
    <t>DETECTOR,METHANE GAS,SOLATURB 107832527</t>
  </si>
  <si>
    <t>GHD-34260 (ZX 399-102) going offline</t>
  </si>
  <si>
    <t>10-01-05-01A</t>
  </si>
  <si>
    <t>WA0GRY</t>
  </si>
  <si>
    <t>INLEC</t>
  </si>
  <si>
    <t>Object created/Order Approved/Goods movement posted/Pre-costed/Material committed/Settlement rule created/Order Main Work Completed/Confirmed/Job Finished/Released</t>
  </si>
  <si>
    <t>100068948</t>
  </si>
  <si>
    <t>Replace or Repair TI-34135 (100068948)</t>
  </si>
  <si>
    <t>Replace or Repair TI-34135 (0010)</t>
  </si>
  <si>
    <t>Exch WHRU Unit A (DU50.MA.UHT.10.HX003)</t>
  </si>
  <si>
    <t>0000209226</t>
  </si>
  <si>
    <t>Replace or Repair TI-34135</t>
  </si>
  <si>
    <t>Released/Settlement rule created/Pre-costed/Object created/Order Approved/Material committed/Estimated costs</t>
  </si>
  <si>
    <t>24MCSGBS</t>
  </si>
  <si>
    <t>600002762</t>
  </si>
  <si>
    <t>SGC-B N2 PDCV Replacement (600002762)</t>
  </si>
  <si>
    <t>11392820</t>
  </si>
  <si>
    <t>11392820 (VALVE,JORDVALV MK6363D025S6PTZZZZ15JLSE0)</t>
  </si>
  <si>
    <t>SGC-C N2 PDCV Replacement (0010)</t>
  </si>
  <si>
    <t>Sales Gas Comp B (DU50.MA.GSG.20.CM001)</t>
  </si>
  <si>
    <t>0000207545</t>
  </si>
  <si>
    <t>VALVE,JORDVALV MK6363D025S6PTZZZZ15JLSE0</t>
  </si>
  <si>
    <t>SGC-C N2 PDCV Replacement</t>
  </si>
  <si>
    <t>Released/Settlement rule created/Pre-costed/Object created/Estimated costs/Material shortage</t>
  </si>
  <si>
    <t>Capital (AM06)</t>
  </si>
  <si>
    <t>WM TO ACTION: Reschedule PO B513596251 Score ETA 08.04 to PDC</t>
  </si>
  <si>
    <t>Not Delivered Yet ETA 01 MAR PO B513596251 Score</t>
  </si>
  <si>
    <t>24MCGA1</t>
  </si>
  <si>
    <t>200129007</t>
  </si>
  <si>
    <t>1Y Inst Svce Gas Analyser (200129007)</t>
  </si>
  <si>
    <t>10231791</t>
  </si>
  <si>
    <t>10231791 (O-RING,ENVEENGI 330431)</t>
  </si>
  <si>
    <t>Service Gas Analyser (0010)</t>
  </si>
  <si>
    <t>Sales Gas Metering Plant (DU50.MA.GSG.50)</t>
  </si>
  <si>
    <t>0000203810</t>
  </si>
  <si>
    <t>Pyr Store</t>
  </si>
  <si>
    <t>O-RING,ENVEENGI 330431</t>
  </si>
  <si>
    <t>Service Gas Analyser</t>
  </si>
  <si>
    <t>Pyrenees Venture FPSO</t>
  </si>
  <si>
    <t>Pre-costed/Object created/Material shortage/Released/Settlement rule created</t>
  </si>
  <si>
    <t>10504952</t>
  </si>
  <si>
    <t>10504952 (MIRROR,AMETEK 10652JE)</t>
  </si>
  <si>
    <t>MIRROR,AMETEK 10652JE</t>
  </si>
  <si>
    <t>11-01-03-07A</t>
  </si>
  <si>
    <t>10504700</t>
  </si>
  <si>
    <t>10504700 (MEMBRANE KIT,AMETEK 42891JE)</t>
  </si>
  <si>
    <t>MEMBRANE KIT,AMETEK 42891JE</t>
  </si>
  <si>
    <t>11-01-04-05A</t>
  </si>
  <si>
    <t>11074919</t>
  </si>
  <si>
    <t>11074919 (TRAP,AIR,DRAIN,MOISTURE,18IN LG X 2-3/8I)</t>
  </si>
  <si>
    <t>TRAP,AIR,DRAIN,MOISTURE,18IN LG X 2-3/8I</t>
  </si>
  <si>
    <t>10-08-01-03A</t>
  </si>
  <si>
    <t>10504538</t>
  </si>
  <si>
    <t>10504538 (O-RING KIT,CELL,AMETEK 76152TE)</t>
  </si>
  <si>
    <t>O-RING KIT,CELL,AMETEK 76152TE</t>
  </si>
  <si>
    <t>IP REVIEW: At PDC requested for next truck ETA 09.04 to MAC</t>
  </si>
  <si>
    <t>100068292</t>
  </si>
  <si>
    <t>Need new Electronics modules LIT-34300 (100068292)</t>
  </si>
  <si>
    <t>70001171</t>
  </si>
  <si>
    <t>70001171 (KTEK LMT200 Magnetostrictive Transmitter)</t>
  </si>
  <si>
    <t>IDPO-/018001385</t>
  </si>
  <si>
    <t>Vendor Not able to deliver in-full</t>
  </si>
  <si>
    <t>5300005522</t>
  </si>
  <si>
    <t>1000001173</t>
  </si>
  <si>
    <t>4500000905</t>
  </si>
  <si>
    <t>Not Delivered Yet ETA MAR 27</t>
  </si>
  <si>
    <t>Need new Electronics modules LIT-34300 (0010)</t>
  </si>
  <si>
    <t>Vessel Sales Gas Suction Scrubber (DU50.MA.GSG.30.VP001)</t>
  </si>
  <si>
    <t>0000208590</t>
  </si>
  <si>
    <t>/180013852</t>
  </si>
  <si>
    <t>/018001385</t>
  </si>
  <si>
    <t>90002754</t>
  </si>
  <si>
    <t>KTEK LMT200 Magnetostrictive Transmitter</t>
  </si>
  <si>
    <t>Need new Electronics modules LIT-34300</t>
  </si>
  <si>
    <t>90002754_0010</t>
  </si>
  <si>
    <t>Released/Settlement rule created/Pre-costed/Object created/Order Approved/Estimated costs/Material shortage</t>
  </si>
  <si>
    <t>03.04 ETA 03.04 request PDC to get to MAC 9.04 PO 4500008163 Analytical Con</t>
  </si>
  <si>
    <t>10232001</t>
  </si>
  <si>
    <t>10232001 (TUBE,QUARTZ,13IN LG,ENVEENGI 330423)</t>
  </si>
  <si>
    <t>WM TO ACTION 27.03: Reschedule ETA 25.04 PO 4500008163 Analytical Control</t>
  </si>
  <si>
    <t>TUBE,QUARTZ,13IN LG,ENVEENGI 330423</t>
  </si>
  <si>
    <t>10231706</t>
  </si>
  <si>
    <t>10231706 (FILTER ELEMENT,HEADLINE 125770C)</t>
  </si>
  <si>
    <t>FILTER ELEMENT,HEADLINE 125770C</t>
  </si>
  <si>
    <t>10231709</t>
  </si>
  <si>
    <t>10231709 (GASKET,REAR WINDOW,ENVEENGI 330078)</t>
  </si>
  <si>
    <t>GASKET,REAR WINDOW,ENVEENGI 330078</t>
  </si>
  <si>
    <t>10231999</t>
  </si>
  <si>
    <t>10231999 (WINDOW,REAR,ENVEENGI 330077)</t>
  </si>
  <si>
    <t>WINDOW,REAR,ENVEENGI 330077</t>
  </si>
  <si>
    <t>10232005</t>
  </si>
  <si>
    <t>10232005 (O-RING,H/T,KALREZ,EMERSON MC0945)</t>
  </si>
  <si>
    <t>O-RING,H/T,KALREZ,EMERSON MC0945</t>
  </si>
  <si>
    <t>100068676</t>
  </si>
  <si>
    <t>Replace PCV 34116 on WHRU A (100068676)</t>
  </si>
  <si>
    <t>Change PVC 34116 &amp; Leak Test (0010)</t>
  </si>
  <si>
    <t>0000208954</t>
  </si>
  <si>
    <t>Change PVC 34116 &amp; Leak Test</t>
  </si>
  <si>
    <t>Estimated costs/Material committed/Order Approved/Object created/Pre-costed/Settlement rule created/Released</t>
  </si>
  <si>
    <t>IP REVIEW 14.03: SIT to DU01</t>
  </si>
  <si>
    <t>200126617</t>
  </si>
  <si>
    <t>3M Conduct Electrical Safety Engagement (200126617)</t>
  </si>
  <si>
    <t>70001197</t>
  </si>
  <si>
    <t>70001197 (15-20A Single phase test lead adapter)</t>
  </si>
  <si>
    <t>GRST-5000047680_2024</t>
  </si>
  <si>
    <t>5300005577</t>
  </si>
  <si>
    <t>1000001254</t>
  </si>
  <si>
    <t>4500000998</t>
  </si>
  <si>
    <t>EX ENGINEERING PTY LTD (30000025)</t>
  </si>
  <si>
    <t>Conduct Electrical Safety Engagement (0010)</t>
  </si>
  <si>
    <t>Building Admin/Control (DU50.MA.FBD.03.BG001)</t>
  </si>
  <si>
    <t>0000201433</t>
  </si>
  <si>
    <t>100000019300</t>
  </si>
  <si>
    <t>4900037217_2024_0001</t>
  </si>
  <si>
    <t>5000021427_2024_0001</t>
  </si>
  <si>
    <t>S Cowcher</t>
  </si>
  <si>
    <t>5000047680_2024_0001</t>
  </si>
  <si>
    <t>/180005350</t>
  </si>
  <si>
    <t>180011003</t>
  </si>
  <si>
    <t>4900037217</t>
  </si>
  <si>
    <t>5000021427</t>
  </si>
  <si>
    <t>5000047680</t>
  </si>
  <si>
    <t>/018000535</t>
  </si>
  <si>
    <t>90002755</t>
  </si>
  <si>
    <t>15-20A Single phase test lead adapter</t>
  </si>
  <si>
    <t>101000000024857</t>
  </si>
  <si>
    <t>Conduct Electrical Safety Engagement</t>
  </si>
  <si>
    <t>0</t>
  </si>
  <si>
    <t>90002755_0010</t>
  </si>
  <si>
    <t>101000000025103</t>
  </si>
  <si>
    <t>20000477</t>
  </si>
  <si>
    <t>Released/Settlement rule created/Pre-costed/Estimated costs/Material shortage/Object created</t>
  </si>
  <si>
    <t>10-07-03-01A</t>
  </si>
  <si>
    <t>200130623</t>
  </si>
  <si>
    <t>1Y Test Deluge Fire Suppression GRC (200130623)</t>
  </si>
  <si>
    <t>11052392</t>
  </si>
  <si>
    <t>11052392 (FOAM,AR-AFF 1 TO 3%,FIREPROT FS12132202)</t>
  </si>
  <si>
    <t>Test Fire Sprn Syst D1 (0080)</t>
  </si>
  <si>
    <t>Fire Suppression (DU50.MA.UFP.20)</t>
  </si>
  <si>
    <t>0000205379</t>
  </si>
  <si>
    <t>FOAM,AR-AFF 1 TO 3%,FIREPROT FS12132202</t>
  </si>
  <si>
    <t>Test Fire Sprn Syst D1</t>
  </si>
  <si>
    <t>Released/Settlement rule created/Object created/Material shortage/Pre-costed</t>
  </si>
  <si>
    <t>200132125</t>
  </si>
  <si>
    <t>3Y Cft MO-PSV-37112 (200132125)</t>
  </si>
  <si>
    <t>11175286</t>
  </si>
  <si>
    <t>11175286 (VALVE,SAFETY,25*D*50,BELLOWS,CS SA216-WC)</t>
  </si>
  <si>
    <t>0000206941</t>
  </si>
  <si>
    <t>VALVE,SAFETY,25*D*50,BELLOWS,CS SA216-WC</t>
  </si>
  <si>
    <t>4900041689_2024</t>
  </si>
  <si>
    <t>5400000164</t>
  </si>
  <si>
    <t>Settlement rule created/Pre-costed/Object created/Estimated costs/Goods movement posted/Released/Material committed</t>
  </si>
  <si>
    <t>WM TO ACTION: Reschedule, ETA 09 MAY PO 4500007868 3 x SOH at MAC - Aaron checking with site</t>
  </si>
  <si>
    <t>11052391</t>
  </si>
  <si>
    <t>11052391 (FOAM,ARC,FIREPROT FS12132201)</t>
  </si>
  <si>
    <t>FOAM,ARC,FIREPROT FS12132201</t>
  </si>
  <si>
    <t>03.04 - At PDC requested for next truck ETA 09.04 to MAC</t>
  </si>
  <si>
    <t>11153850</t>
  </si>
  <si>
    <t>11153850 (TESTING FLUID,ABLEWEST WC475MV20)</t>
  </si>
  <si>
    <t>IP REVIEW 20.03: Not Delivered Yet ETA 27.03 4500006472 ABLE WESTCHEM</t>
  </si>
  <si>
    <t>TESTING FLUID,ABLEWEST WC475MV20</t>
  </si>
  <si>
    <t>IP REVIEW 19.03: Not delivered yet</t>
  </si>
  <si>
    <t>500003979</t>
  </si>
  <si>
    <t>MACEDON OPS - CONSUMABLES 2024 (500003979)</t>
  </si>
  <si>
    <t>70004042</t>
  </si>
  <si>
    <t>70004042 (CHLORINE FREE "SWIFTEST" REAGENT DISPENS)</t>
  </si>
  <si>
    <t>IDPO-/018001430</t>
  </si>
  <si>
    <t>5300006839</t>
  </si>
  <si>
    <t>1000005692</t>
  </si>
  <si>
    <t>4500007339</t>
  </si>
  <si>
    <t>ROWE SCIENTIFIC PTY LTD (30000347)</t>
  </si>
  <si>
    <t>PROCUREMENT OF MOZZIE MATS - CONSUMABLES (0010)</t>
  </si>
  <si>
    <t>Workshop/Warehouse Building (DU50.MA.FBD.06)</t>
  </si>
  <si>
    <t>0000222511</t>
  </si>
  <si>
    <t>0350</t>
  </si>
  <si>
    <t>Macedon Lab</t>
  </si>
  <si>
    <t>/180014304</t>
  </si>
  <si>
    <t>/018001430</t>
  </si>
  <si>
    <t>90005891</t>
  </si>
  <si>
    <t>CHLORINE FREE "SWIFTEST" REAGENT DISPENS</t>
  </si>
  <si>
    <t>Supply for Order 500003979, Item 73 cannot be changed 90005891 item 10 already exists</t>
  </si>
  <si>
    <t>PROCUREMENT OF MOZZIE MATS - CONSUMABLES</t>
  </si>
  <si>
    <t>90005891_0010</t>
  </si>
  <si>
    <t>WA0GSJ</t>
  </si>
  <si>
    <t>WARE</t>
  </si>
  <si>
    <t>Settlement rule created/Pre-costed/Object created/Goods movement posted/Released/Material shortage</t>
  </si>
  <si>
    <t>70004981</t>
  </si>
  <si>
    <t>70004981 (Loctite 2783777 LB 8009 Heavy Duty Anti)</t>
  </si>
  <si>
    <t>POPO-4500009340_00060</t>
  </si>
  <si>
    <t>Vendor PO raised</t>
  </si>
  <si>
    <t>Issue detected, please check message in derivation</t>
  </si>
  <si>
    <t>1000007165</t>
  </si>
  <si>
    <t>4500009340</t>
  </si>
  <si>
    <t>J BLACKWOOD AND SON LTD (30000394)</t>
  </si>
  <si>
    <t>0400</t>
  </si>
  <si>
    <t>90006705</t>
  </si>
  <si>
    <t>Loctite 2783777 LB 8009 Heavy Duty Anti</t>
  </si>
  <si>
    <t>Supply for Order 500003979, Item 89 cannot be changed 90006705 item 60 already exists</t>
  </si>
  <si>
    <t>90006705_0060</t>
  </si>
  <si>
    <t>Not Delivered Yet</t>
  </si>
  <si>
    <t>70003600</t>
  </si>
  <si>
    <t>70003600 (Bolle 1614401 Safety Spectacles Prism Me)</t>
  </si>
  <si>
    <t>1000004286</t>
  </si>
  <si>
    <t>4500005313</t>
  </si>
  <si>
    <t>100000022904</t>
  </si>
  <si>
    <t>4900039063_2024_0001</t>
  </si>
  <si>
    <t>5000036822_2024_0001</t>
  </si>
  <si>
    <t>PPE Room</t>
  </si>
  <si>
    <t>5000047896_2024_0001</t>
  </si>
  <si>
    <t>/180010755</t>
  </si>
  <si>
    <t>180012509</t>
  </si>
  <si>
    <t>4900039063</t>
  </si>
  <si>
    <t>5000036822</t>
  </si>
  <si>
    <t>5000047896</t>
  </si>
  <si>
    <t>/018001075</t>
  </si>
  <si>
    <t>9001232</t>
  </si>
  <si>
    <t>Bolle 1614401 Safety Spectacles Prism Me</t>
  </si>
  <si>
    <t>Supply for Order 500003979, Item 52 cannot be changed 9001232 item 10 already exists</t>
  </si>
  <si>
    <t>101000000024818</t>
  </si>
  <si>
    <t>9001232_0010</t>
  </si>
  <si>
    <t>90003738</t>
  </si>
  <si>
    <t>101000000027245</t>
  </si>
  <si>
    <t>20000618</t>
  </si>
  <si>
    <t>10-07-02-04A</t>
  </si>
  <si>
    <t>70002839</t>
  </si>
  <si>
    <t>70002839 (CRC 5005 5 56 Multi Purpose Lubricant 40)</t>
  </si>
  <si>
    <t>GIST-4900041306_2024</t>
  </si>
  <si>
    <t>Material In-Transit on-01-Road</t>
  </si>
  <si>
    <t>1000002980</t>
  </si>
  <si>
    <t>4500003342</t>
  </si>
  <si>
    <t>100000044105</t>
  </si>
  <si>
    <t>4900041306_2024_0001</t>
  </si>
  <si>
    <t>5000047653_2024_0001/5000044886_2024_0001/5000023037_2024_0001</t>
  </si>
  <si>
    <t>Techs</t>
  </si>
  <si>
    <t>180014185//180005873</t>
  </si>
  <si>
    <t>180014411</t>
  </si>
  <si>
    <t>4900041306</t>
  </si>
  <si>
    <t>5000047653</t>
  </si>
  <si>
    <t>180014185</t>
  </si>
  <si>
    <t>9001535</t>
  </si>
  <si>
    <t>CRC 5005 5 56 Multi Purpose Lubricant 40</t>
  </si>
  <si>
    <t>Supply for Order 500003979, Item 28 cannot be changed 9001535 item 60 already exists</t>
  </si>
  <si>
    <t>101000000030143</t>
  </si>
  <si>
    <t>9001535_0060</t>
  </si>
  <si>
    <t>90002763</t>
  </si>
  <si>
    <t>101000000030040</t>
  </si>
  <si>
    <t>20000762</t>
  </si>
  <si>
    <t>70005171</t>
  </si>
  <si>
    <t>70005171 (Ansell Earth HyFlex 11 618 General Purpo)</t>
  </si>
  <si>
    <t>POPO-4500009340_00070</t>
  </si>
  <si>
    <t>1000007422</t>
  </si>
  <si>
    <t>0440</t>
  </si>
  <si>
    <t>90006936</t>
  </si>
  <si>
    <t>Ansell Earth HyFlex 11 618 General Purpo</t>
  </si>
  <si>
    <t>Supply for Order 500003979, Item 91 cannot be changed 90006936 item 10 already exists</t>
  </si>
  <si>
    <t>90006936_0010</t>
  </si>
  <si>
    <t>PAA</t>
  </si>
  <si>
    <t>70002905</t>
  </si>
  <si>
    <t>70002905 (Thermometer -10/110 degrees P/N GT4750)</t>
  </si>
  <si>
    <t>POPO-4500003445_00020</t>
  </si>
  <si>
    <t>1000002998</t>
  </si>
  <si>
    <t>4500003445</t>
  </si>
  <si>
    <t>LAB</t>
  </si>
  <si>
    <t>Thermometer -10/110 degrees P/N GT4750</t>
  </si>
  <si>
    <t>Supply for Order 500003979, Item 40 cannot be changed 90002763 item 100 already exists</t>
  </si>
  <si>
    <t>90002763_0100</t>
  </si>
  <si>
    <t>70004975</t>
  </si>
  <si>
    <t>70004975 (Bullivants Polypropylene Cable Haul Rope)</t>
  </si>
  <si>
    <t>POPO-4500009340_00020</t>
  </si>
  <si>
    <t>0410</t>
  </si>
  <si>
    <t>Bullivants Polypropylene Cable Haul Rope</t>
  </si>
  <si>
    <t>Supply for Order 500003979, Item 84 cannot be changed 90006705 item 20 already exists</t>
  </si>
  <si>
    <t>90006705_0020</t>
  </si>
  <si>
    <t>SOH at DU01</t>
  </si>
  <si>
    <t>70000847</t>
  </si>
  <si>
    <t>70000847 (CRC 2016 CO Contact Cleaner Clear 350 gr)</t>
  </si>
  <si>
    <t>ODST-0090002763_0030</t>
  </si>
  <si>
    <t>5000023059_2024_0001</t>
  </si>
  <si>
    <t>/180005873</t>
  </si>
  <si>
    <t>5000023059</t>
  </si>
  <si>
    <t>/018000587</t>
  </si>
  <si>
    <t>CRC 2016 CO Contact Cleaner Clear 350 gr</t>
  </si>
  <si>
    <t>Supply for Order 500003979, Item 25 cannot be changed 90002763 item 30 already exists</t>
  </si>
  <si>
    <t>90002763_0030</t>
  </si>
  <si>
    <t>PACKING</t>
  </si>
  <si>
    <t>ATN PURCHASING 06.03: PR TO PO</t>
  </si>
  <si>
    <t>70000312</t>
  </si>
  <si>
    <t>70000312 (Sharpie Permanent Marker Fine Tip Black)</t>
  </si>
  <si>
    <t>PRPO-1000004287_00058</t>
  </si>
  <si>
    <t>PR approved; PO not issued</t>
  </si>
  <si>
    <t>Direct to Remote (SP96)</t>
  </si>
  <si>
    <t>PR due for release</t>
  </si>
  <si>
    <t>1000004287</t>
  </si>
  <si>
    <t>0260</t>
  </si>
  <si>
    <t>Sharpie Permanent Marker Fine Tip Black</t>
  </si>
  <si>
    <t>BOX</t>
  </si>
  <si>
    <t>70005183</t>
  </si>
  <si>
    <t>70005183 (Spirax Notebook Top Opening Black 112x77)</t>
  </si>
  <si>
    <t>PRPO-1000007397_00113</t>
  </si>
  <si>
    <t>1000007397</t>
  </si>
  <si>
    <t>0530</t>
  </si>
  <si>
    <t>Stationary C</t>
  </si>
  <si>
    <t>Spirax Notebook Top Opening Black 112x77</t>
  </si>
  <si>
    <t>70005182</t>
  </si>
  <si>
    <t>70005182 (Markrite Notebook Spiral Bound all weath)</t>
  </si>
  <si>
    <t>PRPO-1000007397_00112</t>
  </si>
  <si>
    <t>0520</t>
  </si>
  <si>
    <t>Markrite Notebook Spiral Bound all weath</t>
  </si>
  <si>
    <t>IP REVIEW 13.03: Not delivered Yet</t>
  </si>
  <si>
    <t>70000890</t>
  </si>
  <si>
    <t>70000890 (InvisibleZinc 103699 Mineral Sunscreen S)</t>
  </si>
  <si>
    <t>POPO-4500005556_00030</t>
  </si>
  <si>
    <t>1000004304</t>
  </si>
  <si>
    <t>4500005556</t>
  </si>
  <si>
    <t>0310</t>
  </si>
  <si>
    <t>InvisibleZinc 103699 Mineral Sunscreen S</t>
  </si>
  <si>
    <t>Supply for Order 500003979, Item 68 cannot be changed 90003738 item 120 already exists</t>
  </si>
  <si>
    <t>90003738_0120</t>
  </si>
  <si>
    <t>70000866</t>
  </si>
  <si>
    <t>70000866 (Ansell HyFlex 11 618 General Purpose Glo)</t>
  </si>
  <si>
    <t>ODST-0090003738_0030</t>
  </si>
  <si>
    <t>0210</t>
  </si>
  <si>
    <t>5000034859_2024_0001</t>
  </si>
  <si>
    <t>/180010121</t>
  </si>
  <si>
    <t>5000034859</t>
  </si>
  <si>
    <t>/018001012</t>
  </si>
  <si>
    <t>Ansell HyFlex 11 618 General Purpose Glo</t>
  </si>
  <si>
    <t>Supply for Order 500003979, Item 54 cannot be changed 90003738 item 30 already exists</t>
  </si>
  <si>
    <t>90003738_0030</t>
  </si>
  <si>
    <t>70003601</t>
  </si>
  <si>
    <t>70003601 (Bolle 1614402 Safety Spectacles Prism Me)</t>
  </si>
  <si>
    <t>ODST-0090003738_0020</t>
  </si>
  <si>
    <t>0200</t>
  </si>
  <si>
    <t>5000034829_2024_0001</t>
  </si>
  <si>
    <t>5000034829</t>
  </si>
  <si>
    <t>Bolle 1614402 Safety Spectacles Prism Me</t>
  </si>
  <si>
    <t>Supply for Order 500003979, Item 53 cannot be changed 90003738 item 20 already exists</t>
  </si>
  <si>
    <t>90003738_0020</t>
  </si>
  <si>
    <t>70000865</t>
  </si>
  <si>
    <t>70000865 (Ansell HyFlex 11 618 General Purpose Glo)</t>
  </si>
  <si>
    <t>ODST-0090003738_0050</t>
  </si>
  <si>
    <t>0230</t>
  </si>
  <si>
    <t>5000034933_2024_0001</t>
  </si>
  <si>
    <t>5000034933</t>
  </si>
  <si>
    <t>Supply for Order 500003979, Item 56 cannot be changed 90003738 item 50 already exists</t>
  </si>
  <si>
    <t>90003738_0050</t>
  </si>
  <si>
    <t>70004974</t>
  </si>
  <si>
    <t>70004974 (Panduit Pan Ty PLT3S C0 Locking Cable Ti)</t>
  </si>
  <si>
    <t>POPO-4500009340_00010</t>
  </si>
  <si>
    <t>0390</t>
  </si>
  <si>
    <t>Panduit Pan Ty PLT3S C0 Locking Cable Ti</t>
  </si>
  <si>
    <t>Supply for Order 500003979, Item 83 cannot be changed 90006705 item 10 already exists</t>
  </si>
  <si>
    <t>90006705_0010</t>
  </si>
  <si>
    <t>PAC</t>
  </si>
  <si>
    <t>IP REVIEW 25.03: MLC confirmed okay for ETA 23.04 Not delivered yet</t>
  </si>
  <si>
    <t>70004051</t>
  </si>
  <si>
    <t>70004051 (ALKALINITY KIT 50-500ppm (K-9815))</t>
  </si>
  <si>
    <t>1000005731</t>
  </si>
  <si>
    <t>0360</t>
  </si>
  <si>
    <t>ALKALINITY KIT 50-500ppm (K-9815)</t>
  </si>
  <si>
    <t>Supply for Order 500003979, Item 75 cannot be changed 90005891 item 20 already exists</t>
  </si>
  <si>
    <t>90005891_0020</t>
  </si>
  <si>
    <t>70000954</t>
  </si>
  <si>
    <t>70000954 (Oliver Safety Boots Lace Up Zip 55 332Z)</t>
  </si>
  <si>
    <t>IDPO-/018001096</t>
  </si>
  <si>
    <t>0290</t>
  </si>
  <si>
    <t>/180010968</t>
  </si>
  <si>
    <t>/018001096</t>
  </si>
  <si>
    <t>Oliver Safety Boots Lace Up Zip 55 332Z</t>
  </si>
  <si>
    <t>Supply for Order 500003979, Item 66 cannot be changed 90003738 item 100 already exists</t>
  </si>
  <si>
    <t>90003738_0100</t>
  </si>
  <si>
    <t>70000150</t>
  </si>
  <si>
    <t>70000150 (Capacitor | 8MFD | 450V | Mk450.8)</t>
  </si>
  <si>
    <t>1000004631</t>
  </si>
  <si>
    <t>4500000229</t>
  </si>
  <si>
    <t>OCEANIA ENGINEERING SERVICES PTY LTD (30000034)</t>
  </si>
  <si>
    <t>0340</t>
  </si>
  <si>
    <t>100000019288</t>
  </si>
  <si>
    <t>4900037358_2024_0001/4900037270_2024_0001</t>
  </si>
  <si>
    <t>5000038184_2024_0001/5000032777_2024_0001</t>
  </si>
  <si>
    <t>5000047661_2024_0001/5000038284_2024_0001</t>
  </si>
  <si>
    <t>180011143/180009211/</t>
  </si>
  <si>
    <t>180011195/180011196/180011004</t>
  </si>
  <si>
    <t>EXW</t>
  </si>
  <si>
    <t>4900037358</t>
  </si>
  <si>
    <t>5000038184</t>
  </si>
  <si>
    <t>5000038284</t>
  </si>
  <si>
    <t>180011143</t>
  </si>
  <si>
    <t>180011196</t>
  </si>
  <si>
    <t>9000737</t>
  </si>
  <si>
    <t>Capacitor | 8MFD | 450V | Mk450.8</t>
  </si>
  <si>
    <t>Supply for Order 500003979, Item 71 cannot be changed 9000497 item 10 already exists</t>
  </si>
  <si>
    <t>101000000025070</t>
  </si>
  <si>
    <t>9000737_0010/9000497_0010</t>
  </si>
  <si>
    <t>90004665</t>
  </si>
  <si>
    <t>70003609</t>
  </si>
  <si>
    <t>70003609 (JBS Industrial Storage Cupboards Flat To)</t>
  </si>
  <si>
    <t>POPO-4500005556_00040</t>
  </si>
  <si>
    <t>1000004294</t>
  </si>
  <si>
    <t>0280</t>
  </si>
  <si>
    <t>M McKenzie</t>
  </si>
  <si>
    <t>JBS Industrial Storage Cupboards Flat To</t>
  </si>
  <si>
    <t>Supply for Order 500003979, Item 62 cannot be changed 90003738 item 90 already exists</t>
  </si>
  <si>
    <t>90003738_0090</t>
  </si>
  <si>
    <t>Macedon House</t>
  </si>
  <si>
    <t>70002894</t>
  </si>
  <si>
    <t>70002894 (Antibacterial Wipes 'MAXX-PACK' 4 X 1200)</t>
  </si>
  <si>
    <t>ODST-0090002763_0070</t>
  </si>
  <si>
    <t>1000002984</t>
  </si>
  <si>
    <t>4500003380</t>
  </si>
  <si>
    <t>ATOM SUPPLY (30000407)</t>
  </si>
  <si>
    <t>5000026827_2024_0001</t>
  </si>
  <si>
    <t>B Johnson</t>
  </si>
  <si>
    <t>/180006683</t>
  </si>
  <si>
    <t>5000026827</t>
  </si>
  <si>
    <t>/018000668</t>
  </si>
  <si>
    <t>Antibacterial Wipes 'MAXX-PACK' 4 X 1200</t>
  </si>
  <si>
    <t>Supply for Order 500003979, Item 31 cannot be changed 90002763 item 70 already exists</t>
  </si>
  <si>
    <t>90002763_0070</t>
  </si>
  <si>
    <t>PRPO-1000007399_00114</t>
  </si>
  <si>
    <t>1000007399</t>
  </si>
  <si>
    <t>0540</t>
  </si>
  <si>
    <t>101000000025348</t>
  </si>
  <si>
    <t>20000592</t>
  </si>
  <si>
    <t>70002463</t>
  </si>
  <si>
    <t>70002463 (J Burrows A4 Premium Copy Paper 80gsm Wh)</t>
  </si>
  <si>
    <t>0250</t>
  </si>
  <si>
    <t>4900039063_2024_0003</t>
  </si>
  <si>
    <t>5000042092_2024_0001/5000042088_2024_0001/5000042047_2024_0001/5000042038_2024_0001/5000041998_2024_0001</t>
  </si>
  <si>
    <t>5000047896_2024_0002</t>
  </si>
  <si>
    <t>/180011599</t>
  </si>
  <si>
    <t>5000042092</t>
  </si>
  <si>
    <t>/018001159</t>
  </si>
  <si>
    <t>J Burrows A4 Premium Copy Paper 80gsm Wh</t>
  </si>
  <si>
    <t>Supply for Order 500003979, Item 57 cannot be changed 9001232 item 60 already exists</t>
  </si>
  <si>
    <t>101000000027235</t>
  </si>
  <si>
    <t>9001232_0060</t>
  </si>
  <si>
    <t>101000000027242</t>
  </si>
  <si>
    <t>101000000027233</t>
  </si>
  <si>
    <t>101000000027232</t>
  </si>
  <si>
    <t>101000000027234</t>
  </si>
  <si>
    <t>70003603</t>
  </si>
  <si>
    <t>70003603 (Energizer EN92 Battery Industrial Alkali)</t>
  </si>
  <si>
    <t>ODST-0090003738_0080</t>
  </si>
  <si>
    <t>0240</t>
  </si>
  <si>
    <t>5000033003_2024_0001</t>
  </si>
  <si>
    <t>/180009684</t>
  </si>
  <si>
    <t>5000033003</t>
  </si>
  <si>
    <t>/018000968</t>
  </si>
  <si>
    <t>Energizer EN92 Battery Industrial Alkali</t>
  </si>
  <si>
    <t>Supply for Order 500003979, Item 60 cannot be changed 90003738 item 80 already exists</t>
  </si>
  <si>
    <t>90003738_0080</t>
  </si>
  <si>
    <t>70003602</t>
  </si>
  <si>
    <t>70003602 (New Balance Contour MIDCNTR2E Men Safety)</t>
  </si>
  <si>
    <t>POPO-4500005313_00070</t>
  </si>
  <si>
    <t>0270</t>
  </si>
  <si>
    <t>New Balance Contour MIDCNTR2E Men Safety</t>
  </si>
  <si>
    <t>Supply for Order 500003979, Item 59 cannot be changed 90003738 item 70 already exists</t>
  </si>
  <si>
    <t>90003738_0070</t>
  </si>
  <si>
    <t>POPO-4500009340_00030</t>
  </si>
  <si>
    <t>0420</t>
  </si>
  <si>
    <t>Supply for Order 500003979, Item 85 cannot be changed 90006705 item 30 already exists</t>
  </si>
  <si>
    <t>90006705_0030</t>
  </si>
  <si>
    <t>70005166</t>
  </si>
  <si>
    <t>70005166 (DISTILLED (DEMIN.) WATER IN NATURAL HDPE)</t>
  </si>
  <si>
    <t>PRPO-1000007452_00099</t>
  </si>
  <si>
    <t>1000007452</t>
  </si>
  <si>
    <t>0480</t>
  </si>
  <si>
    <t>2</t>
  </si>
  <si>
    <t>DISTILLED (DEMIN.) WATER IN NATURAL HDPE</t>
  </si>
  <si>
    <t>70002906</t>
  </si>
  <si>
    <t>70002906 (Perfecto HT 5 Heat transfer oil 205l)</t>
  </si>
  <si>
    <t>GIST-4900037160_2024</t>
  </si>
  <si>
    <t>4500003488</t>
  </si>
  <si>
    <t>CASTROL PERFORMANCE LUBRICANTS CASTROL AUSTRALIA PTY LIMITED (30001101)</t>
  </si>
  <si>
    <t>IP REVIEW 12.03: On track at DU01 awaiting SIT</t>
  </si>
  <si>
    <t>100000018575</t>
  </si>
  <si>
    <t>4900037160_2024_0001/4900037108_2024_0001/4900037105_2024_0001</t>
  </si>
  <si>
    <t>5000033943_2024_0001</t>
  </si>
  <si>
    <t>H Lamp</t>
  </si>
  <si>
    <t>180007424</t>
  </si>
  <si>
    <t>180010890</t>
  </si>
  <si>
    <t>4900037160</t>
  </si>
  <si>
    <t>5000033943</t>
  </si>
  <si>
    <t>9000921</t>
  </si>
  <si>
    <t>Perfecto HT 5 Heat transfer oil 205l</t>
  </si>
  <si>
    <t>Supply for Order 500003979, Item 42 cannot be changed 9000921 item 110 already exists</t>
  </si>
  <si>
    <t>101000000023843</t>
  </si>
  <si>
    <t>9000921_0110</t>
  </si>
  <si>
    <t>101000000023849</t>
  </si>
  <si>
    <t>20000377</t>
  </si>
  <si>
    <t>GIST-4900037108_2024</t>
  </si>
  <si>
    <t>100000018574</t>
  </si>
  <si>
    <t>4900037108</t>
  </si>
  <si>
    <t>70000255</t>
  </si>
  <si>
    <t>70000255 (Thread Sealing Tapes Stainless Steel Sil)</t>
  </si>
  <si>
    <t>PRPO-1000007166_00088</t>
  </si>
  <si>
    <t>1000007166</t>
  </si>
  <si>
    <t>0380</t>
  </si>
  <si>
    <t>Thread Sealing Tapes Stainless Steel Sil</t>
  </si>
  <si>
    <t>70005167</t>
  </si>
  <si>
    <t>70005167 (DRAGER TUBE HYDROGEN SULFIDE 0.2-5ppm (8)</t>
  </si>
  <si>
    <t>PRPO-1000007452_00101</t>
  </si>
  <si>
    <t>0490</t>
  </si>
  <si>
    <t>DRAGER TUBE HYDROGEN SULFIDE 0.2-5ppm (8</t>
  </si>
  <si>
    <t>70003591</t>
  </si>
  <si>
    <t>70003591 (3M S76SP AT010657586 Spectacles Whim Cre)</t>
  </si>
  <si>
    <t>ODST-0090003738_0110</t>
  </si>
  <si>
    <t>0300</t>
  </si>
  <si>
    <t>5000033473_2024_0001</t>
  </si>
  <si>
    <t>/180009869</t>
  </si>
  <si>
    <t>5000033473</t>
  </si>
  <si>
    <t>/018000986</t>
  </si>
  <si>
    <t>3M S76SP AT010657586 Spectacles Whim Cre</t>
  </si>
  <si>
    <t>Supply for Order 500003979, Item 67 cannot be changed 90003738 item 110 already exists</t>
  </si>
  <si>
    <t>90003738_0110</t>
  </si>
  <si>
    <t>70002850</t>
  </si>
  <si>
    <t>70002850 (Hamilton 7242 Sunscreen Lotion Sensitive)</t>
  </si>
  <si>
    <t>ODST-0090002763_0050</t>
  </si>
  <si>
    <t>5000023057_2024_0001</t>
  </si>
  <si>
    <t>/180005868</t>
  </si>
  <si>
    <t>5000023057</t>
  </si>
  <si>
    <t>/018000586</t>
  </si>
  <si>
    <t>Hamilton 7242 Sunscreen Lotion Sensitive</t>
  </si>
  <si>
    <t>Supply for Order 500003979, Item 27 cannot be changed 90002763 item 50 already exists</t>
  </si>
  <si>
    <t>90002763_0050</t>
  </si>
  <si>
    <t>70000305</t>
  </si>
  <si>
    <t>70000305 (Sqwincher Qwik Stiks Mixed Pack Pack of)</t>
  </si>
  <si>
    <t>GRPO-5000023829_2024</t>
  </si>
  <si>
    <t>Material received @DU50</t>
  </si>
  <si>
    <t>PO Received; vendor delivered late</t>
  </si>
  <si>
    <t>1000002981</t>
  </si>
  <si>
    <t>4500003501</t>
  </si>
  <si>
    <t>5000023829_2024_0001</t>
  </si>
  <si>
    <t>180006093/</t>
  </si>
  <si>
    <t>5000023829</t>
  </si>
  <si>
    <t>180006093</t>
  </si>
  <si>
    <t>Sqwincher Qwik Stiks Mixed Pack Pack of</t>
  </si>
  <si>
    <t>Supply for Order 500003979, Item 23 cannot be changed – 4500003501 already exists</t>
  </si>
  <si>
    <t>IP REVIEW 14.03: Not Delivered Yet ETA 04.04</t>
  </si>
  <si>
    <t>70001767</t>
  </si>
  <si>
    <t>70001767 (Sqwincher Frozen Squeeze Pops Pack of 10)</t>
  </si>
  <si>
    <t>POPO-4500003342_00030</t>
  </si>
  <si>
    <t>Sqwincher Frozen Squeeze Pops Pack of 10</t>
  </si>
  <si>
    <t>Supply for Order 500003979, Item 24 cannot be changed 90002763 item 20 already exists</t>
  </si>
  <si>
    <t>90002763_0020</t>
  </si>
  <si>
    <t>70002893</t>
  </si>
  <si>
    <t>70002893 (Cabac 40HDMI1 4MM10 Male Male Cable HDMI)</t>
  </si>
  <si>
    <t>4900037273_2024_0003</t>
  </si>
  <si>
    <t>5000029548_2024_0001/5000023034_2024_0001</t>
  </si>
  <si>
    <t>5000047671_2024_0002</t>
  </si>
  <si>
    <t>180011012</t>
  </si>
  <si>
    <t>4900037273</t>
  </si>
  <si>
    <t>5000029548</t>
  </si>
  <si>
    <t>5000047671</t>
  </si>
  <si>
    <t>9000498</t>
  </si>
  <si>
    <t>Cabac 40HDMI1 4MM10 Male Male Cable HDMI</t>
  </si>
  <si>
    <t>Supply for Order 500003979, Item 26 cannot be changed 90002763 item 40 already exists</t>
  </si>
  <si>
    <t>101000000024858</t>
  </si>
  <si>
    <t>90002763_0040/9000498_0040</t>
  </si>
  <si>
    <t>70005184</t>
  </si>
  <si>
    <t>70005184 (BIC Pen 4 Colour Medium Tip 32mm Box of)</t>
  </si>
  <si>
    <t>PRPO-1000007397_00115</t>
  </si>
  <si>
    <t>0550</t>
  </si>
  <si>
    <t>BIC Pen 4 Colour Medium Tip 32mm Box of</t>
  </si>
  <si>
    <t>70002669</t>
  </si>
  <si>
    <t>70002669 (Sample Cell matched pair 1cm P/N KH2001)</t>
  </si>
  <si>
    <t>POPO-4500003445_00010</t>
  </si>
  <si>
    <t>Sample Cell matched pair 1cm P/N KH2001</t>
  </si>
  <si>
    <t>Supply for Order 500003979, Item 38 cannot be changed 90002763 item 90 already exists</t>
  </si>
  <si>
    <t>90002763_0090</t>
  </si>
  <si>
    <t>PRPO-1000007399_00111</t>
  </si>
  <si>
    <t>0560</t>
  </si>
  <si>
    <t>Crib</t>
  </si>
  <si>
    <t>70002829</t>
  </si>
  <si>
    <t>70002829 (Bullivants Ratchet Assembly J Hook 35mm)</t>
  </si>
  <si>
    <t>4900037273_2024_0001</t>
  </si>
  <si>
    <t>5000026753_2024_0001/5000025095_2024_0001/5000024252_2024_0001/5000023113_2024_0001</t>
  </si>
  <si>
    <t>5000047671_2024_0001</t>
  </si>
  <si>
    <t>/180007084/180006600/180006204/180005868</t>
  </si>
  <si>
    <t>5000026753</t>
  </si>
  <si>
    <t>/018000708</t>
  </si>
  <si>
    <t>Bullivants Ratchet Assembly J Hook 35mm</t>
  </si>
  <si>
    <t>Supply for Order 500003979, Item 22 cannot be changed 90002763 item 10 already exists</t>
  </si>
  <si>
    <t>101000000024859</t>
  </si>
  <si>
    <t>90002763_0010/9000498_0010</t>
  </si>
  <si>
    <t>70004976</t>
  </si>
  <si>
    <t>70004976 (Jamec Pem Air Blow Gun Pistol Grip Brass)</t>
  </si>
  <si>
    <t>POPO-4500009340_00040</t>
  </si>
  <si>
    <t>0430</t>
  </si>
  <si>
    <t>Jamec Pem Air Blow Gun Pistol Grip Brass</t>
  </si>
  <si>
    <t>Supply for Order 500003979, Item 86 cannot be changed 90006705 item 40 already exists</t>
  </si>
  <si>
    <t>90006705_0040</t>
  </si>
  <si>
    <t>70000864</t>
  </si>
  <si>
    <t>70000864 (Ansell HyFlex 11 618 General Purpose Glo)</t>
  </si>
  <si>
    <t>ODST-0090003738_0040</t>
  </si>
  <si>
    <t>0220</t>
  </si>
  <si>
    <t>5000034912_2024_0001/5000032538_2024_0001</t>
  </si>
  <si>
    <t>/180010121/180009573</t>
  </si>
  <si>
    <t>5000034912</t>
  </si>
  <si>
    <t>Supply for Order 500003979, Item 55 cannot be changed 90003738 item 40 already exists</t>
  </si>
  <si>
    <t>90003738_0040</t>
  </si>
  <si>
    <t>70004980</t>
  </si>
  <si>
    <t>70004980 (Tesa Tape PVC Ducting Rubber Based Silve)</t>
  </si>
  <si>
    <t>POPO-4500009340_00050</t>
  </si>
  <si>
    <t>0370</t>
  </si>
  <si>
    <t>Tesa Tape PVC Ducting Rubber Based Silve</t>
  </si>
  <si>
    <t>Supply for Order 500003979, Item 87 cannot be changed 90006705 item 50 already exists</t>
  </si>
  <si>
    <t>90006705_0050</t>
  </si>
  <si>
    <t>ROL</t>
  </si>
  <si>
    <t>IP REVIEW 19.03: SIT to DU50</t>
  </si>
  <si>
    <t>70002895</t>
  </si>
  <si>
    <t>70002895 (Bucket Plastic Dispenser Empty For WOW W)</t>
  </si>
  <si>
    <t>070324 MACEDON</t>
  </si>
  <si>
    <t>100000016815</t>
  </si>
  <si>
    <t>4900035457_2024_0001</t>
  </si>
  <si>
    <t>5000030944_2024_0001</t>
  </si>
  <si>
    <t>5000046961_2024_0001</t>
  </si>
  <si>
    <t>180008315/</t>
  </si>
  <si>
    <t>180009476</t>
  </si>
  <si>
    <t>4900035457</t>
  </si>
  <si>
    <t>5000030944</t>
  </si>
  <si>
    <t>5000046961</t>
  </si>
  <si>
    <t>180008315</t>
  </si>
  <si>
    <t>9000457</t>
  </si>
  <si>
    <t>Bucket Plastic Dispenser Empty For WOW W</t>
  </si>
  <si>
    <t>Supply for Order 500003979, Item 32 cannot be changed 9000457 item 80 already exists</t>
  </si>
  <si>
    <t>101000000022870</t>
  </si>
  <si>
    <t>9000457_0080</t>
  </si>
  <si>
    <t>101000000023047</t>
  </si>
  <si>
    <t>20000369</t>
  </si>
  <si>
    <t>GIST-4900037105_2024</t>
  </si>
  <si>
    <t>100000018572</t>
  </si>
  <si>
    <t>4900037105</t>
  </si>
  <si>
    <t>100068077</t>
  </si>
  <si>
    <t>Replace Urinal Solenoid (100068077)</t>
  </si>
  <si>
    <t>70003682</t>
  </si>
  <si>
    <t>70003682 (Procurement and Del to Centurion)</t>
  </si>
  <si>
    <t>POPO-4500006100_00020</t>
  </si>
  <si>
    <t>Vendor del date will not meet planned Work-packing</t>
  </si>
  <si>
    <t>5300007500</t>
  </si>
  <si>
    <t>1000004424</t>
  </si>
  <si>
    <t>4500006100</t>
  </si>
  <si>
    <t>ROTATION SOLUTIONS ROTATION SOLUTIONS PTY LTD (30000246)</t>
  </si>
  <si>
    <t>Replace Urinal Solenoid (0010)</t>
  </si>
  <si>
    <t>0000208386</t>
  </si>
  <si>
    <t>90006031</t>
  </si>
  <si>
    <t>Procurement and Del to Centurion</t>
  </si>
  <si>
    <t>Replace Urinal Solenoid</t>
  </si>
  <si>
    <t>90006031_0020</t>
  </si>
  <si>
    <t>Released/Settlement rule created/Pre-costed/Object created/Order Approved/Estimated costs/Material shortage/Ready For Scheduling Canceled</t>
  </si>
  <si>
    <t>24MCMEOH</t>
  </si>
  <si>
    <t>100070465</t>
  </si>
  <si>
    <t>1.Overhaul MEOH B Pump / Remove &amp; Replac (100070465)</t>
  </si>
  <si>
    <t>10504621</t>
  </si>
  <si>
    <t>10504621 (O-RING,BRANLUEBBE BL090105)</t>
  </si>
  <si>
    <t>Mech-Reinstall Pump Assembly (0050)</t>
  </si>
  <si>
    <t>Pump B Hydrate Inhibitor Injection (DU50.MA.NCI.14.PU002)</t>
  </si>
  <si>
    <t>0000210743</t>
  </si>
  <si>
    <t>O-RING,BRANLUEBBE BL090105</t>
  </si>
  <si>
    <t>Mech-Reinstall Pump Assembly</t>
  </si>
  <si>
    <t>Material shortage/Partially confirmed/Estimated costs/Order Approved/Object created/Pre-costed/Settlement rule created/Released</t>
  </si>
  <si>
    <t>10504755</t>
  </si>
  <si>
    <t>10504755 (DIAPHRAGM,MEMBRANE,BRANLUEBBE BL051040)</t>
  </si>
  <si>
    <t>DIAPHRAGM,MEMBRANE,BRANLUEBBE BL051040</t>
  </si>
  <si>
    <t>10504731</t>
  </si>
  <si>
    <t>10504731 (RING,BU,SUPPORT,BRANLUEBBE BL150466)</t>
  </si>
  <si>
    <t>RING,BU,SUPPORT,BRANLUEBBE BL150466</t>
  </si>
  <si>
    <t>10504619</t>
  </si>
  <si>
    <t>10504619 (O-RING,HARDNESS,BRANLUEBBE BL152197)</t>
  </si>
  <si>
    <t>O-RING,HARDNESS,BRANLUEBBE BL152197</t>
  </si>
  <si>
    <t>10504620</t>
  </si>
  <si>
    <t>10504620 (SEAL RING,BRANLUEBBE BL051043)</t>
  </si>
  <si>
    <t>SEAL RING,BRANLUEBBE BL051043</t>
  </si>
  <si>
    <t>10504623</t>
  </si>
  <si>
    <t>10504623 (O-RING,BRANLUEBBE BL152228)</t>
  </si>
  <si>
    <t>O-RING,BRANLUEBBE BL152228</t>
  </si>
  <si>
    <t>10504622</t>
  </si>
  <si>
    <t>10504622 (O-RING,BRANLUEBBE BL152072)</t>
  </si>
  <si>
    <t>O-RING,BRANLUEBBE BL152072</t>
  </si>
  <si>
    <t>10504617</t>
  </si>
  <si>
    <t>10504617 (O-RING,BRANLUEBBE BL051041)</t>
  </si>
  <si>
    <t>O-RING,BRANLUEBBE BL051041</t>
  </si>
  <si>
    <t>10504618</t>
  </si>
  <si>
    <t>10504618 (SEAL RING,GRV,PE,BRANLUEBBE BL369637)</t>
  </si>
  <si>
    <t>SEAL RING,GRV,PE,BRANLUEBBE BL369637</t>
  </si>
  <si>
    <t xml:space="preserve">WM TO ACTION 03.04:Reschedule ATN PURCHASING PR to PO -1 x SOH at DU50 </t>
  </si>
  <si>
    <t>10384751</t>
  </si>
  <si>
    <t>10384751 (VALVE,30MM FEEDER,BRANLUEBBE BL051757)</t>
  </si>
  <si>
    <t>VALVE,30MM FEEDER,BRANLUEBBE BL051757</t>
  </si>
  <si>
    <t>100069639</t>
  </si>
  <si>
    <t>Replace Pulsation Dampeners 390-V-303A/B (100069639)</t>
  </si>
  <si>
    <t>Replace Pulsation Dampeners 390-V-303A/B (0020)</t>
  </si>
  <si>
    <t>Pump A Hydrate Inhibitor Injection (DU50.MA.NCI.14.PU001)</t>
  </si>
  <si>
    <t>0000209948</t>
  </si>
  <si>
    <t>Replace Pulsation Dampeners 390-V-303A/B</t>
  </si>
  <si>
    <t>200132889</t>
  </si>
  <si>
    <t>5Y Cft MO-PSV-33045 (200132889)</t>
  </si>
  <si>
    <t>Regeneration Module Common (DU50.MA.GCD.10.PS001)</t>
  </si>
  <si>
    <t>0000207732</t>
  </si>
  <si>
    <t>Taken</t>
  </si>
  <si>
    <t>Main warehouse</t>
  </si>
  <si>
    <t>Released/Settlement rule created/Pre-costed/Object created/Material committed/Estimated costs</t>
  </si>
  <si>
    <t>0041</t>
  </si>
  <si>
    <t>Returned Pre S/4</t>
  </si>
  <si>
    <t>For TAR</t>
  </si>
  <si>
    <t>11175233</t>
  </si>
  <si>
    <t>11175233 (VALVE,SAFETY,40*F*50,CONVENTIONAL,DIRECT)</t>
  </si>
  <si>
    <t>VALVE,SAFETY,40*F*50,CONVENTIONAL,DIRECT</t>
  </si>
  <si>
    <t>24MCFWVV</t>
  </si>
  <si>
    <t>100068206</t>
  </si>
  <si>
    <t>Replace ring main valve gaskets to CNAF (100068206)</t>
  </si>
  <si>
    <t>10022165</t>
  </si>
  <si>
    <t>10022165 (GASKET,FLG,FF,200MM NB,1.5MM THK,KLINGER)</t>
  </si>
  <si>
    <t>Scheduling (06)</t>
  </si>
  <si>
    <t>Ready to Schedule (Order) (0060)</t>
  </si>
  <si>
    <t>PTW, JRA, Excavation Docs, Parts Check (0010)</t>
  </si>
  <si>
    <t>Fire Water Common Systems (DU50.MA.UFP.20.PS001)</t>
  </si>
  <si>
    <t>0000208488</t>
  </si>
  <si>
    <t>00000127000000000046</t>
  </si>
  <si>
    <t>GASKET,FLG,FF,200MM NB,1.5MM THK,KLINGER</t>
  </si>
  <si>
    <t>PTW, JRA, Excavation Docs, Parts Check</t>
  </si>
  <si>
    <t>10-04-05-03A</t>
  </si>
  <si>
    <t>Released/Settlement rule created/Pre-costed/Object created/Ready For Scheduling/Order Approved/Material committed</t>
  </si>
  <si>
    <t>10-07-02-03A</t>
  </si>
  <si>
    <t>24MCCTV1</t>
  </si>
  <si>
    <t>100068489</t>
  </si>
  <si>
    <t>Replace CCTV cameras 4 and 8 and fibre (100068489)</t>
  </si>
  <si>
    <t>Assist Western Advance D1 (0010)</t>
  </si>
  <si>
    <t>Security/Fence/Gate/Yard (DU50.MA.ICM.20.IN001)</t>
  </si>
  <si>
    <t>0000208758</t>
  </si>
  <si>
    <t>Assist Western Advance D1</t>
  </si>
  <si>
    <t>Goods movement posted/Material shortage/Estimated costs/Order Approved/Pre-costed/Released/Settlement rule created/Object created</t>
  </si>
  <si>
    <t>AT MAC - lite material to be issued to WO -link broken</t>
  </si>
  <si>
    <t>10618969</t>
  </si>
  <si>
    <t>10618969 (2M 10GBE ULTRA THIN CAT 6A UTPPATCH CABL)</t>
  </si>
  <si>
    <t>PRPO-1000000199_00004</t>
  </si>
  <si>
    <t>1000000199</t>
  </si>
  <si>
    <t>2M 10GBE ULTRA THIN CAT 6A UTPPATCH CABL</t>
  </si>
  <si>
    <t>10618968</t>
  </si>
  <si>
    <t>10618968 (singlemode or multimode fibers 1000Base-)</t>
  </si>
  <si>
    <t>PRPO-1000000199_00003</t>
  </si>
  <si>
    <t>singlemode or multimode fibers 1000Base-</t>
  </si>
  <si>
    <t>10618966</t>
  </si>
  <si>
    <t>10618966 (C3000- HD PTZ Camera Station with integr)</t>
  </si>
  <si>
    <t>PRPO-1000000199_00001</t>
  </si>
  <si>
    <t>C3000- HD PTZ Camera Station with integr</t>
  </si>
  <si>
    <t>10618967</t>
  </si>
  <si>
    <t>10618967 (2-port industrial 10/100/1000BaseT to 10)</t>
  </si>
  <si>
    <t>PRPO-1000000199_00002</t>
  </si>
  <si>
    <t>2-port industrial 10/100/1000BaseT to 10</t>
  </si>
  <si>
    <t>10618970</t>
  </si>
  <si>
    <t>10618970 (LC to SC SM Duplex 1 metre lead)</t>
  </si>
  <si>
    <t>PRPO-1000000199_00005</t>
  </si>
  <si>
    <t>LC to SC SM Duplex 1 metre lead</t>
  </si>
  <si>
    <t>100070339</t>
  </si>
  <si>
    <t>Materials Outstanding - Install new glob (100070339)</t>
  </si>
  <si>
    <t>Mech Install new globe valve and piping (0020)</t>
  </si>
  <si>
    <t>UV Sterilizer Package (DU50.MA.UWS.20.WT001)</t>
  </si>
  <si>
    <t>0000210661</t>
  </si>
  <si>
    <t>Mech Install new globe valve and piping</t>
  </si>
  <si>
    <t>200132835</t>
  </si>
  <si>
    <t>5Y Cft MO-PVSV-35002 (200132835)</t>
  </si>
  <si>
    <t>11175221</t>
  </si>
  <si>
    <t>11175221 (VALVE,SAFETY,80*J*100,PILOT OPER,CS SA35)</t>
  </si>
  <si>
    <t>LP Separator (DU50.MA.PPW.02.VP315)</t>
  </si>
  <si>
    <t>0000207678</t>
  </si>
  <si>
    <t>VALVE,SAFETY,80*J*100,PILOT OPER,CS SA35</t>
  </si>
  <si>
    <t>Released/Settlement rule created/Pre-costed/Material shortage/Object created</t>
  </si>
  <si>
    <t>AT MAC - MLC receipting in, PO errors</t>
  </si>
  <si>
    <t>IP REVIEW 13.03: Not delivered Yet ETA 04.04 B513593296 Callidus Karratha</t>
  </si>
  <si>
    <t>03.04: Callidus Karratha, B513595406 MLC managing delivery confirm ETA</t>
  </si>
  <si>
    <t>RESCHEDULE ATN PURCHASING 06.03: Uplift PO B513595406. ETA TBC Expediting</t>
  </si>
  <si>
    <t>AT MAC - SOH at DU50 5001 x12</t>
  </si>
  <si>
    <t>200129140</t>
  </si>
  <si>
    <t>4Y Service Air Dryer A (200129140)</t>
  </si>
  <si>
    <t>10042306</t>
  </si>
  <si>
    <t>10042306 (MUFFLER,8.75 LG,ALLIEDWIT M10)</t>
  </si>
  <si>
    <t>Air Dryer Service (0010)</t>
  </si>
  <si>
    <t>Air Dryer Package (DU50.MA.UCA.10.DY001)</t>
  </si>
  <si>
    <t>0000203923</t>
  </si>
  <si>
    <t>MUFFLER,8.75 LG,ALLIEDWIT M10</t>
  </si>
  <si>
    <t>Air Dryer Service</t>
  </si>
  <si>
    <t>AT MAC - SOH at DU50 5001 x6</t>
  </si>
  <si>
    <t>11172514</t>
  </si>
  <si>
    <t>11172514 (VALVE,DRAIN,1/2IN,16BAR,230V)</t>
  </si>
  <si>
    <t>VALVE,DRAIN,1/2IN,16BAR,230V</t>
  </si>
  <si>
    <t>AT MAC - SOH at DU50 5001 x4</t>
  </si>
  <si>
    <t>10504691</t>
  </si>
  <si>
    <t>10504691 (FILTER ELEMENT,DUST,COMPAIR CE0258NBE)</t>
  </si>
  <si>
    <t>FILTER ELEMENT,DUST,COMPAIR CE0258NBE</t>
  </si>
  <si>
    <t>AT MAC - SOH at DU50 5001 x2</t>
  </si>
  <si>
    <t>10912588</t>
  </si>
  <si>
    <t>10912588 (FILTER ELEMENT,DUST,COMPAIR CE0258ND)</t>
  </si>
  <si>
    <t>FILTER ELEMENT,DUST,COMPAIR CE0258ND</t>
  </si>
  <si>
    <t>11316098</t>
  </si>
  <si>
    <t>11316098 (GAS,CAL,5PPM H2S,COREGAS 380122E)</t>
  </si>
  <si>
    <t>GAS,CAL,5PPM H2S,COREGAS 380122E</t>
  </si>
  <si>
    <t>10324023</t>
  </si>
  <si>
    <t>10324023 (HYDRAULIC FLUID,TRANS,ATF HD,MINERAL OIL)</t>
  </si>
  <si>
    <t>HYDRAULIC FLUID,TRANS,ATF HD,MINERAL OIL</t>
  </si>
  <si>
    <t>11316075</t>
  </si>
  <si>
    <t>11316075 (GAS,CAL,50PPM H20,COREGAS 380122ESIZE)</t>
  </si>
  <si>
    <t>GAS,CAL,50PPM H20,COREGAS 380122ESIZE</t>
  </si>
  <si>
    <t>03.04 - GR completed at PDC on 02.04.24</t>
  </si>
  <si>
    <t>SOH at DU01 - monitor transit to MAC</t>
  </si>
  <si>
    <t>11163196</t>
  </si>
  <si>
    <t>11163196 (MAINTENANCE KIT,SERVICE,48 MONTH,RE-SET)</t>
  </si>
  <si>
    <t>Not Delivered Yet 01.04 Gardner Denver 4500001191</t>
  </si>
  <si>
    <t>MAINTENANCE KIT,SERVICE,48 MONTH,RE-SET</t>
  </si>
  <si>
    <t>200129141</t>
  </si>
  <si>
    <t>4Y Service Air Dryer B (200129141)</t>
  </si>
  <si>
    <t>0000203924</t>
  </si>
  <si>
    <t>Settlement rule created/Pre-costed/Object created/Material shortage/Released/Estimated costs</t>
  </si>
  <si>
    <t>AT MAC - SOH at DU50 5001 x4 and 1001 x2</t>
  </si>
  <si>
    <t>IP REVIEW 27.03: SOH in DU01 Del 80003434 17.04</t>
  </si>
  <si>
    <t>AT MAC - error on spreadsheet</t>
  </si>
  <si>
    <t>ATN PURCHASING: PR to PO - qty 1 at MAC 2 more required</t>
  </si>
  <si>
    <t>03.04 - Expediting in progress ETA TBC</t>
  </si>
  <si>
    <t>70003681</t>
  </si>
  <si>
    <t>70003681 (SCHELL VALVE / URINAL ROUGH IN KIT)</t>
  </si>
  <si>
    <t>POPO-4500006100_00010</t>
  </si>
  <si>
    <t>SCHELL VALVE / URINAL ROUGH IN KIT</t>
  </si>
  <si>
    <t>90006031_0010</t>
  </si>
  <si>
    <t>100068352</t>
  </si>
  <si>
    <t>Repairs to outside safety showers (100068352)</t>
  </si>
  <si>
    <t>70002854</t>
  </si>
  <si>
    <t>70002854 (VALVE; Ball 1/2 inch BSP Female/Female 3)</t>
  </si>
  <si>
    <t>POPO-4500003399_00020</t>
  </si>
  <si>
    <t>5300006851</t>
  </si>
  <si>
    <t>1000002990</t>
  </si>
  <si>
    <t>4500003399</t>
  </si>
  <si>
    <t>TRINKOR PTY LTD (30001954)</t>
  </si>
  <si>
    <t>Repairs to outside safety showers (0010)</t>
  </si>
  <si>
    <t>Potable Water System (DU50.MA.FBD.08.BG002)</t>
  </si>
  <si>
    <t>0000208650</t>
  </si>
  <si>
    <t>90002764</t>
  </si>
  <si>
    <t>VALVE; Ball 1/2 inch BSP Female/Female 3</t>
  </si>
  <si>
    <t>Supply for Order 100068352, Item 4 cannot be changed 90002764 item 20 already exists</t>
  </si>
  <si>
    <t>Repairs to outside safety showers</t>
  </si>
  <si>
    <t>90002764_0020</t>
  </si>
  <si>
    <t>Order Approved/Material shortage/Released/Object created/Pre-costed/Settlement rule created</t>
  </si>
  <si>
    <t>70002900</t>
  </si>
  <si>
    <t>70002900 (BOWL; 316 S/Steel Eyewash)</t>
  </si>
  <si>
    <t>POPO-4500003399_00050</t>
  </si>
  <si>
    <t>BOWL; 316 S/Steel Eyewash</t>
  </si>
  <si>
    <t>Supply for Order 100068352, Item 10 cannot be changed 90002764 item 50 already exists</t>
  </si>
  <si>
    <t>90002764_0050</t>
  </si>
  <si>
    <t>70002901</t>
  </si>
  <si>
    <t>70002901 (ASSEMBLY; Ball Valve)</t>
  </si>
  <si>
    <t>POPO-4500003399_00060</t>
  </si>
  <si>
    <t>ASSEMBLY; Ball Valve</t>
  </si>
  <si>
    <t>Supply for Order 100068352, Item 12 cannot be changed 90002764 item 60 already exists</t>
  </si>
  <si>
    <t>90002764_0060</t>
  </si>
  <si>
    <t>70002855</t>
  </si>
  <si>
    <t>70002855 (ASSEMBLY; Push down plate &amp; Valve leaver)</t>
  </si>
  <si>
    <t>POPO-4500003399_00030</t>
  </si>
  <si>
    <t>ASSEMBLY; Push down plate &amp; Valve leaver</t>
  </si>
  <si>
    <t>Supply for Order 100068352, Item 6 cannot be changed 90002764 item 30 already exists</t>
  </si>
  <si>
    <t>90002764_0030</t>
  </si>
  <si>
    <t>70002903</t>
  </si>
  <si>
    <t>70002903 (ROSE; Shower SS)</t>
  </si>
  <si>
    <t>POPO-4500003399_00080</t>
  </si>
  <si>
    <t>ROSE; Shower SS</t>
  </si>
  <si>
    <t>Supply for Order 100068352, Item 16 cannot be changed 90002764 item 80 already exists</t>
  </si>
  <si>
    <t>90002764_0080</t>
  </si>
  <si>
    <t>70002902</t>
  </si>
  <si>
    <t>70002902 (ROD; Pull Assy)</t>
  </si>
  <si>
    <t>POPO-4500003399_00070</t>
  </si>
  <si>
    <t>ROD; Pull Assy</t>
  </si>
  <si>
    <t>Supply for Order 100068352, Item 14 cannot be changed 90002764 item 70 already exists</t>
  </si>
  <si>
    <t>90002764_0070</t>
  </si>
  <si>
    <t>70002853</t>
  </si>
  <si>
    <t>70002853 (REGULATOR; 1/2" BSP Black Nylon Flow)</t>
  </si>
  <si>
    <t>POPO-4500003399_00010</t>
  </si>
  <si>
    <t>REGULATOR; 1/2" BSP Black Nylon Flow</t>
  </si>
  <si>
    <t>Supply for Order 100068352, Item 3 cannot be changed 90002764 item 10 already exists</t>
  </si>
  <si>
    <t>90002764_0010</t>
  </si>
  <si>
    <t>70002879</t>
  </si>
  <si>
    <t>70002879 (PLATE; Baffle 316L)</t>
  </si>
  <si>
    <t>POPO-4500003399_00040</t>
  </si>
  <si>
    <t>PLATE; Baffle 316L</t>
  </si>
  <si>
    <t>Supply for Order 100068352, Item 8 cannot be changed 90002764 item 40 already exists</t>
  </si>
  <si>
    <t>90002764_0040</t>
  </si>
  <si>
    <t>100068266</t>
  </si>
  <si>
    <t>AT-33025 Screen replacement (100068266)</t>
  </si>
  <si>
    <t>AT-33025 Screen replacement (0010)</t>
  </si>
  <si>
    <t>Analyser Trans Chromatograph (DU50.MA.GCD.20.AN001)</t>
  </si>
  <si>
    <t>0000208548</t>
  </si>
  <si>
    <t>AT-33025 Screen replacement</t>
  </si>
  <si>
    <t>Object created/Material committed/Estimated costs/Released/Settlement rule created/Order Approved/Pre-costed</t>
  </si>
  <si>
    <t>WM TO ACTION 03.04: Reschedule ETA 20.05 Solar T 4500001712</t>
  </si>
  <si>
    <t>24MCSGA</t>
  </si>
  <si>
    <t>100068639</t>
  </si>
  <si>
    <t>SGC-A Replace Outstanding FHAs Group 1 (100068639)</t>
  </si>
  <si>
    <t>10243314</t>
  </si>
  <si>
    <t>10243314 (HOSE,MTL,FLEX,1-1/4N ID X 42-1/2IN LG)</t>
  </si>
  <si>
    <t>Not Delivered Yet ETA 25.05 Solar T 4500001712</t>
  </si>
  <si>
    <t>SGC-A Replace Outstanding FHAs Group 1 (0010)</t>
  </si>
  <si>
    <t>Sales Gas Comp A (DU50.MA.GSG.10.CM001)</t>
  </si>
  <si>
    <t>0000208961</t>
  </si>
  <si>
    <t>HOSE,MTL,FLEX,1-1/4N ID X 42-1/2IN LG</t>
  </si>
  <si>
    <t>SGC-A Replace Outstanding FHAs Group 1</t>
  </si>
  <si>
    <t>10243316</t>
  </si>
  <si>
    <t>10243316 (HOSE ASSY,MTL,FLEX,SOLATURB 1046484)</t>
  </si>
  <si>
    <t>HOSE ASSY,MTL,FLEX,SOLATURB 1046484</t>
  </si>
  <si>
    <t>11-01-02-08A</t>
  </si>
  <si>
    <t>WM TO ACTION 03.04; Reschedule ETA 29.04 Solar T 4500001712</t>
  </si>
  <si>
    <t>10243340</t>
  </si>
  <si>
    <t>10243340 (HOSE ASSY,FLEX,MTL,SOLATURB 945061C1)</t>
  </si>
  <si>
    <t>HOSE ASSY,FLEX,MTL,SOLATURB 945061C1</t>
  </si>
  <si>
    <t>100068806</t>
  </si>
  <si>
    <t>SGC-A replace on-crank wash solenoid (100068806)</t>
  </si>
  <si>
    <t>E&amp;I replace on-crank wash solenoid (0010)</t>
  </si>
  <si>
    <t>0000209104</t>
  </si>
  <si>
    <t>E&amp;I replace on-crank wash solenoid</t>
  </si>
  <si>
    <t>100069556</t>
  </si>
  <si>
    <t>SGC-A Replace Antisurge controller (100069556)</t>
  </si>
  <si>
    <t>10992866</t>
  </si>
  <si>
    <t>10992866 (CARD,CTRL,COMPCONT 10500010007)</t>
  </si>
  <si>
    <t>change UIC-34100 AS controller (0010)</t>
  </si>
  <si>
    <t>Sales Gas Comp A Module (DU50.MA.GSG.10.ME001)</t>
  </si>
  <si>
    <t>0000209854</t>
  </si>
  <si>
    <t>CARD,CTRL,COMPCONT 10500010007</t>
  </si>
  <si>
    <t>change UIC-34100 AS controller</t>
  </si>
  <si>
    <t>10-04-06-03A</t>
  </si>
  <si>
    <t>Released/Settlement rule created/Pre-costed/Object created/Order Approved/Estimated costs/Material committed</t>
  </si>
  <si>
    <t>IP REVIEW 19.03: AT RISK Not delivered Yet</t>
  </si>
  <si>
    <t>24MCEEHA</t>
  </si>
  <si>
    <t>200129010</t>
  </si>
  <si>
    <t>4Y Inspect EEHA Group 3 GRC (200129010)</t>
  </si>
  <si>
    <t>70002202</t>
  </si>
  <si>
    <t>70002202 (Band-IT KE0128 Type 316 SS 4.6x200mm)</t>
  </si>
  <si>
    <t>POPO-4500002301_00020</t>
  </si>
  <si>
    <t>Planned delivery after Reqmt Date</t>
  </si>
  <si>
    <t>5300006197</t>
  </si>
  <si>
    <t>1000002102</t>
  </si>
  <si>
    <t>4500002301</t>
  </si>
  <si>
    <t>SKN ELECTRICAL SERVICES LIMITED (30000497)</t>
  </si>
  <si>
    <t>EEHA Inspection Campaign Phase 2 (0020)</t>
  </si>
  <si>
    <t>Gas Dehydration (DU50.MA.GCD.20)</t>
  </si>
  <si>
    <t>0000203813</t>
  </si>
  <si>
    <t>90001863</t>
  </si>
  <si>
    <t>Band-IT KE0128 Type 316 SS 4.6x200mm</t>
  </si>
  <si>
    <t>Supply for Order 200129010, Item 4 cannot be changed 90001863 item 20 already exists</t>
  </si>
  <si>
    <t>ESRV</t>
  </si>
  <si>
    <t>EEHA Inspection Campaign Phase 2</t>
  </si>
  <si>
    <t>90001863_0020</t>
  </si>
  <si>
    <t>Released/Pre-costed/Object created/Ready For Scheduling/Goods movement posted/Job In Process/Material shortage/Settlement rule created</t>
  </si>
  <si>
    <t>70002203</t>
  </si>
  <si>
    <t>70002203 (CMP, ADAPTER, M25 MALE TO M20 FEMALE)</t>
  </si>
  <si>
    <t>POPO-4500002301_00030</t>
  </si>
  <si>
    <t>CMP, ADAPTER, M25 MALE TO M20 FEMALE</t>
  </si>
  <si>
    <t>Supply for Order 200129010, Item 6 cannot be changed 90001863 item 30 already exists</t>
  </si>
  <si>
    <t>90001863_0030</t>
  </si>
  <si>
    <t>70002200</t>
  </si>
  <si>
    <t>70002200 (CMP, CABLE GLAND, 20'S (M20) T3CDS IP66)</t>
  </si>
  <si>
    <t>POPO-4500002301_00010</t>
  </si>
  <si>
    <t>CMP, CABLE GLAND, 20'S (M20) T3CDS IP66</t>
  </si>
  <si>
    <t>Supply for Order 200129010, Item 2 cannot be changed 90001863 item 10 already exists</t>
  </si>
  <si>
    <t>90001863_0010</t>
  </si>
  <si>
    <t>70002206</t>
  </si>
  <si>
    <t>70002206 (SEALING WASHER M20 X 2MM WHYITE NYLON)</t>
  </si>
  <si>
    <t>POPO-4500002301_00040</t>
  </si>
  <si>
    <t>SEALING WASHER M20 X 2MM WHYITE NYLON</t>
  </si>
  <si>
    <t>Supply for Order 200129010, Item 8 cannot be changed 90001863 item 40 already exists</t>
  </si>
  <si>
    <t>90001863_0040</t>
  </si>
  <si>
    <t>70002207</t>
  </si>
  <si>
    <t>70002207 (CMP, IP WASHER, 25MM, WHITE NYLONG, 2MM)</t>
  </si>
  <si>
    <t>POPO-4500002301_00050</t>
  </si>
  <si>
    <t>CMP, IP WASHER, 25MM, WHITE NYLONG, 2MM</t>
  </si>
  <si>
    <t>Supply for Order 200129010, Item 10 cannot be changed 90001863 item 50 already exists</t>
  </si>
  <si>
    <t>90001863_0050</t>
  </si>
  <si>
    <t>AT MAC - SOH at DU50 5001 Refurb x1</t>
  </si>
  <si>
    <t>100068545</t>
  </si>
  <si>
    <t>P5(9) Re-instating PSV-42027A/B with DBB (100068545)</t>
  </si>
  <si>
    <t>11175195</t>
  </si>
  <si>
    <t>11175195 (VALVE,SAFETY,40*D*50,CONVENTIONAL,DIRECT)</t>
  </si>
  <si>
    <t>REFURB</t>
  </si>
  <si>
    <t>P5(9) Re-instating PSV-42027A/B with DBB (0010)</t>
  </si>
  <si>
    <t>DBNGP Sales Gas Metering Skid (DU50.MA.GSG.60.ME001)</t>
  </si>
  <si>
    <t>0000208827</t>
  </si>
  <si>
    <t>VALVE,SAFETY,40*D*50,CONVENTIONAL,DIRECT</t>
  </si>
  <si>
    <t>P5(9) Re-instating PSV-42027A/B with DBB</t>
  </si>
  <si>
    <t>Material committed/Goods movement posted/Estimated costs/Order Approved/Object created/Pre-costed/Settlement rule created/Released</t>
  </si>
  <si>
    <t>4900028190_2024</t>
  </si>
  <si>
    <t>5400000033</t>
  </si>
  <si>
    <t>100068591</t>
  </si>
  <si>
    <t>SGC-A Replace On-Crank Solenoid Valve (100068591)</t>
  </si>
  <si>
    <t>10504787</t>
  </si>
  <si>
    <t>10504787 (VALVE,SOL,SOLATURB 1027484101)</t>
  </si>
  <si>
    <t>SGC-A Replace On-Crank Solenoid Valve (0010)</t>
  </si>
  <si>
    <t>0000208873</t>
  </si>
  <si>
    <t>VALVE,SOL,SOLATURB 1027484101</t>
  </si>
  <si>
    <t>SGC-A Replace On-Crank Solenoid Valve</t>
  </si>
  <si>
    <t>11-03-01-05A</t>
  </si>
  <si>
    <t>WM TO ACTION 03.04; Reschedule ETA 07.05</t>
  </si>
  <si>
    <t>100072775</t>
  </si>
  <si>
    <t>Replace filter socks E12 SGC-A (100072775)</t>
  </si>
  <si>
    <t>70002506</t>
  </si>
  <si>
    <t>70002506 (ELEMENT,FLTR,AIR,CYL,SOCK)</t>
  </si>
  <si>
    <t>IDPO-0180011288</t>
  </si>
  <si>
    <t>5300006482</t>
  </si>
  <si>
    <t>1000002413</t>
  </si>
  <si>
    <t>4500002830</t>
  </si>
  <si>
    <t>SOLAR TURBINES INTERNATIONAL COMPANY (30000400)</t>
  </si>
  <si>
    <t>IP REVIEW 13.03: Not Delivered Yet - On track</t>
  </si>
  <si>
    <t>Replace filter socks E12 SGC-A (0010)</t>
  </si>
  <si>
    <t>COMPRESSOR, GENERAL (DU50.MA.GSG.10.CM001-COGE)</t>
  </si>
  <si>
    <t>0000219415</t>
  </si>
  <si>
    <t>180011288</t>
  </si>
  <si>
    <t>90002758</t>
  </si>
  <si>
    <t>ELEMENT,FLTR,AIR,CYL,SOCK</t>
  </si>
  <si>
    <t>Supply for Order 100072775, Item 4 cannot be changed 90002758 item 10 already exists</t>
  </si>
  <si>
    <t>Replace filter socks E12 SGC-A</t>
  </si>
  <si>
    <t>90002758_0010</t>
  </si>
  <si>
    <t>WA0GLS</t>
  </si>
  <si>
    <t>Pre-costed/Settlement rule created/Released/Material shortage/Order Approved/Object created</t>
  </si>
  <si>
    <t>70002507</t>
  </si>
  <si>
    <t>70002507 (CABLE TIE W X 48 IN,NYLON)</t>
  </si>
  <si>
    <t>CABLE TIE W X 48 IN,NYLON</t>
  </si>
  <si>
    <t>Supply for Order 100072775, Item 6 cannot be changed 90002758 item 20 already exists</t>
  </si>
  <si>
    <t>90002758_0020</t>
  </si>
  <si>
    <t>200129018</t>
  </si>
  <si>
    <t>1Y Insp &amp; Svce Nitrogen Generator (200129018)</t>
  </si>
  <si>
    <t>10507328</t>
  </si>
  <si>
    <t>10507328 (FILTER ELEMENT,CB,AIRPNETH 13368F0002)</t>
  </si>
  <si>
    <t>Inspect &amp; Service N2 Generator Skid (0010)</t>
  </si>
  <si>
    <t>Nitrogen Generation Skid (DU50.MA.UIG.10.ME001)</t>
  </si>
  <si>
    <t>0000203921</t>
  </si>
  <si>
    <t>FILTER ELEMENT,CB,AIRPNETH 13368F0002</t>
  </si>
  <si>
    <t>Inspect &amp; Service N2 Generator Skid</t>
  </si>
  <si>
    <t>11-03-04-03A</t>
  </si>
  <si>
    <t>10504707</t>
  </si>
  <si>
    <t>10504707 (FILTER ELEMENT,AIRPNETH 13368F0001)</t>
  </si>
  <si>
    <t>FILTER ELEMENT,AIRPNETH 13368F0001</t>
  </si>
  <si>
    <t>04.04 SOH at DU50 1001 x3, Del 80003438 01.04 MONITOR</t>
  </si>
  <si>
    <t>11120477</t>
  </si>
  <si>
    <t>11120477 (O-RING,HSG,FILT,AIRPNETH 13368F0000A)</t>
  </si>
  <si>
    <t>Replace O2 Sensor (0020)</t>
  </si>
  <si>
    <t>O-RING,HSG,FILT,AIRPNETH 13368F0000A</t>
  </si>
  <si>
    <t>Replace O2 Sensor</t>
  </si>
  <si>
    <t>11-01-04-07A</t>
  </si>
  <si>
    <t>200131708</t>
  </si>
  <si>
    <t>5Y Cft MO-PSV-31019 GRC (200131708)</t>
  </si>
  <si>
    <t>11174908</t>
  </si>
  <si>
    <t>11174908 (VALVE,SAFETY,80*J*100,PILOT OPER,CS SA35)</t>
  </si>
  <si>
    <t>PSV 310V302AB SLG CATCH PSV-31019 (DU50.GSE.MO-PSV-31019)</t>
  </si>
  <si>
    <t>0000206504</t>
  </si>
  <si>
    <t>Released/Settlement rule created/Pre-costed/Object created/Material shortage</t>
  </si>
  <si>
    <t>IP REVIEW 29.02: Not Delivered Yet ETA 15.04 REP Callidus K 4500000313</t>
  </si>
  <si>
    <t>AT MAC - MLC Checking PSV numbers</t>
  </si>
  <si>
    <t>200132827</t>
  </si>
  <si>
    <t>SD 5Y Cft MO-PSV-34022A (200132827)</t>
  </si>
  <si>
    <t>11175236</t>
  </si>
  <si>
    <t>11175236 (VALVE,SAFETY,40*D*50,CONVENTIONAL,DIRECT)</t>
  </si>
  <si>
    <t>Barrier Seal Gas Common Sys (DU50.MA.GSG.40.ME001)</t>
  </si>
  <si>
    <t>0000207670</t>
  </si>
  <si>
    <t>10-03-06-03A</t>
  </si>
  <si>
    <t>Released/Settlement rule created/Pre-costed/Object created/Estimated costs/Material committed</t>
  </si>
  <si>
    <t>200132828</t>
  </si>
  <si>
    <t>SD 5Y Cft MO-PSV-34022B (200132828)</t>
  </si>
  <si>
    <t>0000207671</t>
  </si>
  <si>
    <t>Released/Settlement rule created/Pre-costed/Estimated costs/Material committed/Object created</t>
  </si>
  <si>
    <t>200132834</t>
  </si>
  <si>
    <t>SD 5Y Cft MO-PSV-52010 (200132834)</t>
  </si>
  <si>
    <t>Vessel Nitrogen Accumulator (DU50.MA.UIG.10.VP002)</t>
  </si>
  <si>
    <t>0000207677</t>
  </si>
  <si>
    <t>Delivered Pre S/4</t>
  </si>
  <si>
    <t>Released/Pre-costed/Object created/Material committed/Estimated costs/Settlement rule created</t>
  </si>
  <si>
    <t>200132881</t>
  </si>
  <si>
    <t>5Y Cft MO-PSV-33027C (200132881)</t>
  </si>
  <si>
    <t>Vessel Gas Dehyd Adsorber C (DU50.MA.GCD.20.VP003)</t>
  </si>
  <si>
    <t>0000207724</t>
  </si>
  <si>
    <t>Released/Settlement rule created/Pre-costed/Object created/Material committed/Goods movement posted</t>
  </si>
  <si>
    <t>11175229</t>
  </si>
  <si>
    <t>11175229 (VALVE,SAFETY,25*E*50,CONVENTIONAL,DIRECT)</t>
  </si>
  <si>
    <t>VALVE,SAFETY,25*E*50,CONVENTIONAL,DIRECT</t>
  </si>
  <si>
    <t>4900034344_2024/4900034346_2024</t>
  </si>
  <si>
    <t>5400000106</t>
  </si>
  <si>
    <t>200132882</t>
  </si>
  <si>
    <t>5Y Cft MO-PSV-33027D (200132882)</t>
  </si>
  <si>
    <t>Vessel Gas Dehyd Adsorber D (DU50.MA.GCD.20.VP004)</t>
  </si>
  <si>
    <t>0000207725</t>
  </si>
  <si>
    <t>4900034345_2024/4900034349_2024</t>
  </si>
  <si>
    <t>5400000107</t>
  </si>
  <si>
    <t>Released/Pre-costed/Object created/Material committed/Settlement rule created/Goods movement posted</t>
  </si>
  <si>
    <t>200132885</t>
  </si>
  <si>
    <t>5Y Cft MO-PSV-33028C (200132885)</t>
  </si>
  <si>
    <t>0000207728</t>
  </si>
  <si>
    <t>Released/Settlement rule created/Pre-costed/Material committed/Object created</t>
  </si>
  <si>
    <t>200132899</t>
  </si>
  <si>
    <t>SD 5Y Cft MO-PSV-36003 GRC (200132899)</t>
  </si>
  <si>
    <t>PSV 360VH301 BLK START HTR PSV-36003 (DU50.UFS.MO-PSV-36003)</t>
  </si>
  <si>
    <t>0000207802</t>
  </si>
  <si>
    <t>Released/Settlement rule created/Pre-costed/Object created/Partially confirmed/Material committed/Estimated costs</t>
  </si>
  <si>
    <t>IP REVIEW 03.04: Monitor PDC movements Not delivered Yet</t>
  </si>
  <si>
    <t>100074644</t>
  </si>
  <si>
    <t>Renew Louver connector bolts. (100074644)</t>
  </si>
  <si>
    <t>70004110</t>
  </si>
  <si>
    <t>70004110 (B2LNWA4006025 BOLT/2FW/2LN SS316 6X25MM)</t>
  </si>
  <si>
    <t>POPO-4500007704_00010</t>
  </si>
  <si>
    <t>5300007992</t>
  </si>
  <si>
    <t>1000005832</t>
  </si>
  <si>
    <t>4500007704</t>
  </si>
  <si>
    <t>WM TO ACTION 25.03: Reschedule</t>
  </si>
  <si>
    <t>Renew Louver connector bolts. (0020)</t>
  </si>
  <si>
    <t>EXCH REGEN GAS COOLER 330-H-311 (DU50.GCD.MO-330-H-311)</t>
  </si>
  <si>
    <t>0000226677</t>
  </si>
  <si>
    <t>90005904</t>
  </si>
  <si>
    <t>B2LNWA4006025 BOLT/2FW/2LN SS316 6X25MM</t>
  </si>
  <si>
    <t>Supply for Order 100074644, Item 2 cannot be changed 90005904 item 10 already exists</t>
  </si>
  <si>
    <t>Renew Louver connector bolts.</t>
  </si>
  <si>
    <t>90005904_0010</t>
  </si>
  <si>
    <t>Ready For Scheduling/Pre-costed/Material shortage/Object created/Settlement rule created/Released/Order Approved</t>
  </si>
  <si>
    <t>WM TO ACTION 18.03: Reschedule ATN PURCHASING 12.03: PR 1000005388 TO PO</t>
  </si>
  <si>
    <t>200126686</t>
  </si>
  <si>
    <t>5Y Cft MO-CRV-02517B GRC (200126686)</t>
  </si>
  <si>
    <t>11271657</t>
  </si>
  <si>
    <t>11271657 (VALVE,PRESS REG,DN25,BKBPUMP CRV0251796M)</t>
  </si>
  <si>
    <t>WM TO ACTION 18.03: Reschedule ATN PURCHASING 12.03: PR TO PO</t>
  </si>
  <si>
    <t>Replace Min Flow Device (0010)</t>
  </si>
  <si>
    <t>Pump Fire Water A (DU50.MA.UFP.20.PU001)</t>
  </si>
  <si>
    <t>0000201502</t>
  </si>
  <si>
    <t>VALVE,PRESS REG,DN25,BKBPUMP CRV0251796M</t>
  </si>
  <si>
    <t>Replace Min Flow Device</t>
  </si>
  <si>
    <t>Pre-costed/Released/Material shortage/Settlement rule created/Object created</t>
  </si>
  <si>
    <t>03.04 - SOH at DU01 - Del 80005725 17.04</t>
  </si>
  <si>
    <t>11120471</t>
  </si>
  <si>
    <t>11120471 (DETECTOR,GAS,ELECTROCHEMICAL SENSOR,O2,2)</t>
  </si>
  <si>
    <t>Not Delivered Yet ETA 22.03 Prochem Pipeline 4500002969</t>
  </si>
  <si>
    <t>DETECTOR,GAS,ELECTROCHEMICAL SENSOR,O2,2</t>
  </si>
  <si>
    <t>200128793</t>
  </si>
  <si>
    <t>5Y Cft MO-PSV-54024 (200128793)</t>
  </si>
  <si>
    <t>10893131</t>
  </si>
  <si>
    <t>10893131 (VALVE,SAFETY,1/2 X 1IN,2.5BAR,1500PSI,-2)</t>
  </si>
  <si>
    <t>Accumulator Potable Water (DU50.MA.UWS.20.VP003)</t>
  </si>
  <si>
    <t>0000203596</t>
  </si>
  <si>
    <t>VALVE,SAFETY,1/2 X 1IN,2.5BAR,1500PSI,-2</t>
  </si>
  <si>
    <t>03.04 - Expediting in progress, new buy PO B513596972 Callidus</t>
  </si>
  <si>
    <t>IP REVIEW 29.02: ETA 28.03 REP PO B513596972 Callidus</t>
  </si>
  <si>
    <t>03.04 - Expediting in progress, PO 4500007917 SMC - ETA 01.04.24</t>
  </si>
  <si>
    <t>100073278</t>
  </si>
  <si>
    <t>Replace flare valve XV-38020 regulator (100073278)</t>
  </si>
  <si>
    <t>11279741</t>
  </si>
  <si>
    <t>11279741 (REGULATOR,PRESS,SMCPNEU AW20N02BCG2B)</t>
  </si>
  <si>
    <t>PO 4500007917 SMC - ETA 01.04.24</t>
  </si>
  <si>
    <t>Replace flare valve XV-38020 regulator (0010)</t>
  </si>
  <si>
    <t>7204-SWITCHING VALVE (DU50.VFL.MO-XV-38020)</t>
  </si>
  <si>
    <t>0000222430</t>
  </si>
  <si>
    <t>REGULATOR,PRESS,SMCPNEU AW20N02BCG2B</t>
  </si>
  <si>
    <t>Replace flare valve XV-38020 regulator</t>
  </si>
  <si>
    <t>Material shortage/Order Approved/Object created/Pre-costed/Released/Settlement rule created</t>
  </si>
  <si>
    <t>IP REVIEW 13.03: Not Delivered Yet ETA 09.04 B513596465 Ex Engineering</t>
  </si>
  <si>
    <t>100067898</t>
  </si>
  <si>
    <t>Replace AC UPS Bank A Batteries (100067898)</t>
  </si>
  <si>
    <t>10618978</t>
  </si>
  <si>
    <t>10618978 (M01100G31, Absolyte GP 2V Cell, Bank D)</t>
  </si>
  <si>
    <t>PRPO-1000000191_00004</t>
  </si>
  <si>
    <t>1000000191</t>
  </si>
  <si>
    <t>Scope &amp; prepare batt lifter &amp; pallets (0010)</t>
  </si>
  <si>
    <t>Power Supply AC UPS A (DU50.MA.UEP.40.PW033)</t>
  </si>
  <si>
    <t>0000208156</t>
  </si>
  <si>
    <t>MO-610-EUP-6</t>
  </si>
  <si>
    <t>M01100G31, Absolyte GP 2V Cell, Bank D</t>
  </si>
  <si>
    <t>Scope &amp; prepare batt lifter &amp; pallets</t>
  </si>
  <si>
    <t>Material shortage/Estimated costs/Order Approved/Object created/Pre-costed/Settlement rule created/Released</t>
  </si>
  <si>
    <t>IP REVIEW 13.03: Not Delivered Yet ETA 09.04 B513596462 Ex Engineering</t>
  </si>
  <si>
    <t>10618975</t>
  </si>
  <si>
    <t>10618975 (M01100G31, Absolyte GP 2V Cell, Bank A)</t>
  </si>
  <si>
    <t>PRPO-1000000191_00001</t>
  </si>
  <si>
    <t>M01100G31, Absolyte GP 2V Cell, Bank A</t>
  </si>
  <si>
    <t>IP REVIEW 13.03: Not Delivered Yet ETA 09.04 B513596464 Ex Engineering</t>
  </si>
  <si>
    <t>10618977</t>
  </si>
  <si>
    <t>10618977 (M01100G31, Absolyte GP 2V Cell, Bank C)</t>
  </si>
  <si>
    <t>PRPO-1000000191_00003</t>
  </si>
  <si>
    <t>M01100G31, Absolyte GP 2V Cell, Bank C</t>
  </si>
  <si>
    <t>IP REVIEW 13.03: Not Delivered Yet ETA 09.04 b513596463 Ex Engineering</t>
  </si>
  <si>
    <t>10618976</t>
  </si>
  <si>
    <t>10618976 (M01100G31, Absolyte GP 2V Cell, Bank B)</t>
  </si>
  <si>
    <t>PRPO-1000000191_00002</t>
  </si>
  <si>
    <t>M01100G31, Absolyte GP 2V Cell, Bank B</t>
  </si>
  <si>
    <t>IP REVIEW 19.03: Not delivered Yet</t>
  </si>
  <si>
    <t>100074595</t>
  </si>
  <si>
    <t>Eye wash nozzles require changing. (100074595)</t>
  </si>
  <si>
    <t>70004025</t>
  </si>
  <si>
    <t>70004025 (Aerator Screen and Cap Assembly)</t>
  </si>
  <si>
    <t>IDPO-0180014309</t>
  </si>
  <si>
    <t>5300007925</t>
  </si>
  <si>
    <t>1000005710</t>
  </si>
  <si>
    <t>4500007335</t>
  </si>
  <si>
    <t>PBA SAFETY PTY LTD (30002257)</t>
  </si>
  <si>
    <t>Eye wash nozzles require changing. (0010)</t>
  </si>
  <si>
    <t>BUILDING WORKSHOP/WAREHOUSE 810-Q-802 (DU50.FBD.MO-810-Q-802)</t>
  </si>
  <si>
    <t>0000226983</t>
  </si>
  <si>
    <t>180014309</t>
  </si>
  <si>
    <t>Aerator Screen and Cap Assembly</t>
  </si>
  <si>
    <t>Eye wash nozzles require changing.</t>
  </si>
  <si>
    <t>BUILD</t>
  </si>
  <si>
    <t>Material shortage/Released/Order Approved/Pre-costed/Object created/Settlement rule created</t>
  </si>
  <si>
    <t>70004024</t>
  </si>
  <si>
    <t>70004024 (Shroud Repair Kit (Yellow Plastic Parts))</t>
  </si>
  <si>
    <t>Shroud Repair Kit (Yellow Plastic Parts)</t>
  </si>
  <si>
    <t>24MCGC1</t>
  </si>
  <si>
    <t>200129019</t>
  </si>
  <si>
    <t>1Y Inst Svce Gas Chromatograph Anlyser A (200129019)</t>
  </si>
  <si>
    <t>10232295</t>
  </si>
  <si>
    <t>10232295 (REPAIR KIT,VLV,EMERSON 244000179)</t>
  </si>
  <si>
    <t>Service Gas Chromatograph Anlyser (0010)</t>
  </si>
  <si>
    <t>0000203922</t>
  </si>
  <si>
    <t>REPAIR KIT,VLV,EMERSON 244000179</t>
  </si>
  <si>
    <t>Service Gas Chromatograph Anlyser</t>
  </si>
  <si>
    <t>11-03-03-10A</t>
  </si>
  <si>
    <t>Pre-costed/Released/Settlement rule created/Material shortage/Object created</t>
  </si>
  <si>
    <t>11213720</t>
  </si>
  <si>
    <t>11213720 (DIAPHRAGM KIT,10 PORT,EMERSON GCW9A00097)</t>
  </si>
  <si>
    <t>DIAPHRAGM KIT,10 PORT,EMERSON GCW9A00097</t>
  </si>
  <si>
    <t>10503002</t>
  </si>
  <si>
    <t>10503002 (DIAPHRAGM KIT,6 PORT,EMERSON GCW9A00096G)</t>
  </si>
  <si>
    <t>DIAPHRAGM KIT,6 PORT,EMERSON GCW9A00096G</t>
  </si>
  <si>
    <t>IP REVIEW 27.03: Expediting REP Callidus K 4500000315</t>
  </si>
  <si>
    <t>200129144</t>
  </si>
  <si>
    <t>4Y Cft MO-PSV-36017 (200129144)</t>
  </si>
  <si>
    <t>11175256</t>
  </si>
  <si>
    <t>11175256 (VALVE,SAFETY,50*H*80,PILOT OPER,CS SA352)</t>
  </si>
  <si>
    <t>Exch Fuel Gas Super Heater (DU50.MA.UFS.30.HX001)</t>
  </si>
  <si>
    <t>0000203927</t>
  </si>
  <si>
    <t>VALVE,SAFETY,50*H*80,PILOT OPER,CS SA352</t>
  </si>
  <si>
    <t>AT MAC - SOH at DU50 1001 x51</t>
  </si>
  <si>
    <t>10015044</t>
  </si>
  <si>
    <t>10015044 (GASKET,SPW,CRIR,CL 300/600,50MM NB,SS316)</t>
  </si>
  <si>
    <t>GASKET,SPW,CRIR,CL 300/600,50MM NB,SS316</t>
  </si>
  <si>
    <t>AT MAC - SOH at DU50 1001 x11 5001 x3</t>
  </si>
  <si>
    <t>24MCAC1</t>
  </si>
  <si>
    <t>200132666</t>
  </si>
  <si>
    <t>12M Svce HVAC 810-M-803 (200132666)</t>
  </si>
  <si>
    <t>11066136</t>
  </si>
  <si>
    <t>11066136 (FILTER,AIR,ELECTROSTATIC,MEDIA MAXIMISIN)</t>
  </si>
  <si>
    <t>Service HVAC - CEB D1 (0010)</t>
  </si>
  <si>
    <t>Building Central Equipment (DU50.MA.FBD.04.BG001)</t>
  </si>
  <si>
    <t>0000207482</t>
  </si>
  <si>
    <t>FILTER,AIR,ELECTROSTATIC,MEDIA MAXIMISIN</t>
  </si>
  <si>
    <t>Service HVAC - CEB D1</t>
  </si>
  <si>
    <t>10-03-02-02A</t>
  </si>
  <si>
    <t>Released/Settlement rule created/Pre-costed/Ready For Scheduling/Material committed/Estimated costs/Job In Process/Object created/Goods movement posted</t>
  </si>
  <si>
    <t>03.04 - Expedite email sent 03/04 - Prochem</t>
  </si>
  <si>
    <t>WM TO ACTION 25.03: Reschedule ETA 01.06 - Aaron looking into</t>
  </si>
  <si>
    <t>70004229 (O-RING VITON STANDARD)</t>
  </si>
  <si>
    <t>POPO-4500007699_00010</t>
  </si>
  <si>
    <t>5300008086</t>
  </si>
  <si>
    <t>1000006124</t>
  </si>
  <si>
    <t>4500007699</t>
  </si>
  <si>
    <t>90005968</t>
  </si>
  <si>
    <t>O-RING VITON STANDARD</t>
  </si>
  <si>
    <t>Supply for Order 200129019, Item 5 cannot be changed 90005968 item 10 already exists</t>
  </si>
  <si>
    <t>90005968_0010</t>
  </si>
  <si>
    <t>100073030</t>
  </si>
  <si>
    <t>Replace Lights in CCR (100073030)</t>
  </si>
  <si>
    <t>70002501</t>
  </si>
  <si>
    <t>70002501 (LED PANEL LIGHT 30W 240V OPAL WHT)</t>
  </si>
  <si>
    <t>ODST-0090002757_0050</t>
  </si>
  <si>
    <t>5300006467</t>
  </si>
  <si>
    <t>1000002377</t>
  </si>
  <si>
    <t>4500002717</t>
  </si>
  <si>
    <t>Replace Lights in CCR D1 (0010)</t>
  </si>
  <si>
    <t>ADMIN BUILDING MAIN DB (DU50.FBD.MO-620-EDB-6412)</t>
  </si>
  <si>
    <t>0000220483</t>
  </si>
  <si>
    <t>5000042694_2024_0001</t>
  </si>
  <si>
    <t>/180007840</t>
  </si>
  <si>
    <t>5000042694</t>
  </si>
  <si>
    <t>/018000784</t>
  </si>
  <si>
    <t>90002757</t>
  </si>
  <si>
    <t>LED PANEL LIGHT 30W 240V OPAL WHT</t>
  </si>
  <si>
    <t>Replace Lights in CCR D1</t>
  </si>
  <si>
    <t>90002757_0050</t>
  </si>
  <si>
    <t>Material shortage/Pre-costed/Object created/Settlement rule created/Released/Order Approved</t>
  </si>
  <si>
    <t>SIT</t>
  </si>
  <si>
    <t>70002498</t>
  </si>
  <si>
    <t>70002498 (EMER LED PANEL 30W OPAL WHT 295X1195IP20)</t>
  </si>
  <si>
    <t>GRST-5000046939_2024</t>
  </si>
  <si>
    <t>4900035398_2024_0001</t>
  </si>
  <si>
    <t>5000030591_2024_0001/5000030566_2024_0001</t>
  </si>
  <si>
    <t>5000047052_2024_0001/5000046939_2024_0001</t>
  </si>
  <si>
    <t>/180007849</t>
  </si>
  <si>
    <t>180009475</t>
  </si>
  <si>
    <t>4900035398</t>
  </si>
  <si>
    <t>5000030591</t>
  </si>
  <si>
    <t>5000046939</t>
  </si>
  <si>
    <t>9000456</t>
  </si>
  <si>
    <t>00000101000000022707</t>
  </si>
  <si>
    <t>EMER LED PANEL 30W OPAL WHT 295X1195IP20</t>
  </si>
  <si>
    <t>101000000022708</t>
  </si>
  <si>
    <t>9000456_0020</t>
  </si>
  <si>
    <t>DU01-DU50-MACEDON</t>
  </si>
  <si>
    <t>101000000022707</t>
  </si>
  <si>
    <t>GRST-5000047052_2024</t>
  </si>
  <si>
    <t>5000047052</t>
  </si>
  <si>
    <t>70002502</t>
  </si>
  <si>
    <t>70002502 (SOCKET SURFACE RC 1G 10A 250V 3PIN 1P WH)</t>
  </si>
  <si>
    <t>ODST-0090002757_0060</t>
  </si>
  <si>
    <t>5000042574_2024_0001/5000042568_2024_0001/5000042534_2024_0001</t>
  </si>
  <si>
    <t>5000042574</t>
  </si>
  <si>
    <t>SOCKET SURFACE RC 1G 10A 250V 3PIN 1P WH</t>
  </si>
  <si>
    <t>90002757_0060</t>
  </si>
  <si>
    <t>70002497</t>
  </si>
  <si>
    <t>70002497 (EMER LED PANEL 18W OPAL WHT 295X595IP20)</t>
  </si>
  <si>
    <t>GIST-4900041139_2024</t>
  </si>
  <si>
    <t>100000042873</t>
  </si>
  <si>
    <t>4900041139_2024_0001</t>
  </si>
  <si>
    <t>5000042613_2024_0001/5000042608_2024_0001</t>
  </si>
  <si>
    <t>180014233</t>
  </si>
  <si>
    <t>4900041139</t>
  </si>
  <si>
    <t>5000042613</t>
  </si>
  <si>
    <t>9001037</t>
  </si>
  <si>
    <t>EMER LED PANEL 18W OPAL WHT 295X595IP20</t>
  </si>
  <si>
    <t>9001037_0010</t>
  </si>
  <si>
    <t>101000000027632</t>
  </si>
  <si>
    <t>20000631</t>
  </si>
  <si>
    <t>101000000027630</t>
  </si>
  <si>
    <t>70002503</t>
  </si>
  <si>
    <t>70002503 (FLAT TWIN &amp; EARTH 2C+E 7/0.5 1.5MM PVC W)</t>
  </si>
  <si>
    <t>ODST-0090002757_0070</t>
  </si>
  <si>
    <t>5000042661_2024_0001</t>
  </si>
  <si>
    <t>5000042661</t>
  </si>
  <si>
    <t>FLAT TWIN &amp; EARTH 2C+E 7/0.5 1.5MM PVC W</t>
  </si>
  <si>
    <t>90002757_0070</t>
  </si>
  <si>
    <t>70002500</t>
  </si>
  <si>
    <t>70002500 (LED PANEL 30W 240V NON DIM OPAL WHT)</t>
  </si>
  <si>
    <t>ODST-0090002757_0040</t>
  </si>
  <si>
    <t>5000042660_2024_0001</t>
  </si>
  <si>
    <t>5000042660</t>
  </si>
  <si>
    <t>LED PANEL 30W 240V NON DIM OPAL WHT</t>
  </si>
  <si>
    <t>90002757_0040</t>
  </si>
  <si>
    <t>70002499</t>
  </si>
  <si>
    <t>70002499 (LED PANEL 18W 240V NON DIM OPAL WHT)</t>
  </si>
  <si>
    <t>ODST-0090002757_0030</t>
  </si>
  <si>
    <t>5000042673_2024_0001/5000042664_2024_0001/5000042651_2024_0001/5000042616_2024_0001</t>
  </si>
  <si>
    <t>5000042673</t>
  </si>
  <si>
    <t>LED PANEL 18W 240V NON DIM OPAL WHT</t>
  </si>
  <si>
    <t>90002757_0030</t>
  </si>
  <si>
    <t>200126975</t>
  </si>
  <si>
    <t>2Y Mech &amp; Elec Svce SGC-A (200126975)</t>
  </si>
  <si>
    <t>10243119</t>
  </si>
  <si>
    <t>10243119 (ELEMENT KIT,FILT,SOLATURB 10647281)</t>
  </si>
  <si>
    <t>Mech Service Package D6 (0160)</t>
  </si>
  <si>
    <t>Sales Gas Train A (DU50.MA.GSG.10)</t>
  </si>
  <si>
    <t>0000201758</t>
  </si>
  <si>
    <t>ELEMENT KIT,FILT,SOLATURB 10647281</t>
  </si>
  <si>
    <t>Mech Service Package D6</t>
  </si>
  <si>
    <t>10-03-05-01A</t>
  </si>
  <si>
    <t>10185741</t>
  </si>
  <si>
    <t>10185741 (DETERGENT,GP,CLEANER,CORROSION INHIBITOR)</t>
  </si>
  <si>
    <t>DETERGENT,GP,CLEANER,CORROSION INHIBITOR</t>
  </si>
  <si>
    <t>10191045</t>
  </si>
  <si>
    <t>10191045 (GASKET,0.77IN ID,MTL,SOLATURB 903315C1)</t>
  </si>
  <si>
    <t>GASKET,0.77IN ID,MTL,SOLATURB 903315C1</t>
  </si>
  <si>
    <t>11-01-01-02A</t>
  </si>
  <si>
    <t>10229014</t>
  </si>
  <si>
    <t>10229014 (GASKET,SPW,CL 150,RF,6IN ID,SS304,GRAPHI)</t>
  </si>
  <si>
    <t>GASKET,SPW,CL 150,RF,6IN ID,SS304,GRAPHI</t>
  </si>
  <si>
    <t>10229980</t>
  </si>
  <si>
    <t>10229980 (GASKET,BLEED AIR,2.82IN ID,5.63IN OD,0.0)</t>
  </si>
  <si>
    <t>GASKET,BLEED AIR,2.82IN ID,5.63IN OD,0.0</t>
  </si>
  <si>
    <t>10898330</t>
  </si>
  <si>
    <t>10898330 (DISC,SAFETY,SOLATURB 999887C1)</t>
  </si>
  <si>
    <t>DISC,SAFETY,SOLATURB 999887C1</t>
  </si>
  <si>
    <t>11-01-03-08A</t>
  </si>
  <si>
    <t>10231011</t>
  </si>
  <si>
    <t>10231011 (O-RING,VITON V757,MIL-R-83248,SAE 225,TY)</t>
  </si>
  <si>
    <t>O-RING,VITON V757,MIL-R-83248,SAE 225,TY</t>
  </si>
  <si>
    <t>11-02-02-02A</t>
  </si>
  <si>
    <t>10231207</t>
  </si>
  <si>
    <t>10231207 (GASKET,TUBE,3/4IN NB,MTL,PACK/4 EACH)</t>
  </si>
  <si>
    <t>GASKET,TUBE,3/4IN NB,MTL,PACK/4 EACH</t>
  </si>
  <si>
    <t>11-01-04-11A</t>
  </si>
  <si>
    <t>10002572</t>
  </si>
  <si>
    <t>10002572 (O-RING,3.234IN ID,0,139IN ESPESOR,NITRIL)</t>
  </si>
  <si>
    <t>O-RING,3.234IN ID,0,139IN ESPESOR,NITRIL</t>
  </si>
  <si>
    <t>11-03-02-09A</t>
  </si>
  <si>
    <t>11032438</t>
  </si>
  <si>
    <t>11032438 (FILTER,ELEMENT,DRESRAND 80994353)</t>
  </si>
  <si>
    <t>FILTER,ELEMENT,DRESRAND 80994353</t>
  </si>
  <si>
    <t>10502979</t>
  </si>
  <si>
    <t>10502979 (FILTER ELEMENT,PARKER 10F10025)</t>
  </si>
  <si>
    <t>FILTER ELEMENT,PARKER 10F10025</t>
  </si>
  <si>
    <t>11-03-03-02A</t>
  </si>
  <si>
    <t>10274901</t>
  </si>
  <si>
    <t>10274901 (ELEMENT,BARRIER,SOLATURB 10890343)</t>
  </si>
  <si>
    <t>ELEMENT,BARRIER,SOLATURB 10890343</t>
  </si>
  <si>
    <t>11-01-02-06A</t>
  </si>
  <si>
    <t>10504518</t>
  </si>
  <si>
    <t>10504518 (GASKET,4.27IN ID,SOLATURB 1995151)</t>
  </si>
  <si>
    <t>GASKET,4.27IN ID,SOLATURB 1995151</t>
  </si>
  <si>
    <t>11-01-04-08A</t>
  </si>
  <si>
    <t>10251212</t>
  </si>
  <si>
    <t>10251212 (GASKET,0.344IN ID,SOLATURB 1007799)</t>
  </si>
  <si>
    <t>GASKET,0.344IN ID,SOLATURB 1007799</t>
  </si>
  <si>
    <t>11-01-03-06A</t>
  </si>
  <si>
    <t>10251214</t>
  </si>
  <si>
    <t>10251214 (GASKET,SPW,1.25IN,SOLATURB 1017891)</t>
  </si>
  <si>
    <t>GASKET,SPW,1.25IN,SOLATURB 1017891</t>
  </si>
  <si>
    <t>11-01-01-09A</t>
  </si>
  <si>
    <t>10243123</t>
  </si>
  <si>
    <t>10243123 (ELEMENT KIT,FILT,SOLATURB 186280600)</t>
  </si>
  <si>
    <t>ELEMENT KIT,FILT,SOLATURB 186280600</t>
  </si>
  <si>
    <t>10231204</t>
  </si>
  <si>
    <t>10231204 (GASKET,EB,TORCH,SOLATURB 1739421)</t>
  </si>
  <si>
    <t>GASKET,EB,TORCH,SOLATURB 1739421</t>
  </si>
  <si>
    <t>11-01-03-05A</t>
  </si>
  <si>
    <t>10243108</t>
  </si>
  <si>
    <t>10243108 (FILTER ELEMENT,CART,SOLATURB 106081710)</t>
  </si>
  <si>
    <t>FILTER ELEMENT,CART,SOLATURB 106081710</t>
  </si>
  <si>
    <t>10-04-05-02A</t>
  </si>
  <si>
    <t>IP REVIEW 12.03: Not Delivered Yet ETA 22.03 PO 4500003180 Klinger</t>
  </si>
  <si>
    <t>10015056</t>
  </si>
  <si>
    <t>10015056 (GASKET,SPW,CRIR,CL 300/600,25MM NB,SS316)</t>
  </si>
  <si>
    <t>GASKET,SPW,CRIR,CL 300/600,25MM NB,SS316</t>
  </si>
  <si>
    <t>10265076</t>
  </si>
  <si>
    <t>10265076 (WASHER,FLAT,1/2IN ID,17-7PH,HARDENED)</t>
  </si>
  <si>
    <t>WASHER,FLAT,1/2IN ID,17-7PH,HARDENED</t>
  </si>
  <si>
    <t>11-03-02-11A</t>
  </si>
  <si>
    <t>10196866</t>
  </si>
  <si>
    <t>10196866 (BOLT,HEX,0.50-13 SIZE,SOLATURB 1731012)</t>
  </si>
  <si>
    <t>BOLT,HEX,0.50-13 SIZE,SOLATURB 1731012</t>
  </si>
  <si>
    <t>11-01-02-07A</t>
  </si>
  <si>
    <t>10230665</t>
  </si>
  <si>
    <t>10230665 (VALVE,CHECK,SWING,1IN NB,NPTF)</t>
  </si>
  <si>
    <t>VALVE,CHECK,SWING,1IN NB,NPTF</t>
  </si>
  <si>
    <t>11-01-01-07A</t>
  </si>
  <si>
    <t>10502980</t>
  </si>
  <si>
    <t>10502980 (FILTER ELEMENT,PARKER 6F10025)</t>
  </si>
  <si>
    <t>FILTER ELEMENT,PARKER 6F10025</t>
  </si>
  <si>
    <t>11-03-04-05A</t>
  </si>
  <si>
    <t>11041999</t>
  </si>
  <si>
    <t>11041999 (O-RING,BUNA-N,SAE 143,SOLATURB 1094051)</t>
  </si>
  <si>
    <t>O-RING,BUNA-N,SAE 143,SOLATURB 1094051</t>
  </si>
  <si>
    <t>11-03-03-11A</t>
  </si>
  <si>
    <t>10228388</t>
  </si>
  <si>
    <t>10228388 (FILTER ELEMENT,AIR,SOLATURB 10874913)</t>
  </si>
  <si>
    <t>FILTER ELEMENT,AIR,SOLATURB 10874913</t>
  </si>
  <si>
    <t>11-01-01-03A</t>
  </si>
  <si>
    <t>10144284</t>
  </si>
  <si>
    <t>10144284 (BATTERY,SERIES B,AB 1756BA2)</t>
  </si>
  <si>
    <t>BATTERY,SERIES B,AB 1756BA2</t>
  </si>
  <si>
    <t>10504692</t>
  </si>
  <si>
    <t>10504692 (ELEMENT KIT,GAS FUEL,SOLATURB 105636930)</t>
  </si>
  <si>
    <t>ELEMENT KIT,GAS FUEL,SOLATURB 105636930</t>
  </si>
  <si>
    <t>10-03-01-01A</t>
  </si>
  <si>
    <t>11093550</t>
  </si>
  <si>
    <t>11093550 (O-RING,169.3MM ID X 5.7MM,CRANE 89150084)</t>
  </si>
  <si>
    <t>O-RING,169.3MM ID X 5.7MM,CRANE 89150084</t>
  </si>
  <si>
    <t>11-03-01-10A</t>
  </si>
  <si>
    <t>11086322</t>
  </si>
  <si>
    <t>11086322 (BELT,V,2000MM LG P,12MM W,8MM P,SYNC,RD)</t>
  </si>
  <si>
    <t>BELT,V,2000MM LG P,12MM W,8MM P,SYNC,RD</t>
  </si>
  <si>
    <t>11-02-01-03A</t>
  </si>
  <si>
    <t>11079030</t>
  </si>
  <si>
    <t>11079030 (FILTER ELEMENT,H2O,SOLATURB 602205C1)</t>
  </si>
  <si>
    <t>0330</t>
  </si>
  <si>
    <t>FILTER ELEMENT,H2O,SOLATURB 602205C1</t>
  </si>
  <si>
    <t>11-03-01-09A</t>
  </si>
  <si>
    <t>11092315</t>
  </si>
  <si>
    <t>11092315 (RING,BACK-UP,CRANE 89114673)</t>
  </si>
  <si>
    <t>0320</t>
  </si>
  <si>
    <t>RING,BACK-UP,CRANE 89114673</t>
  </si>
  <si>
    <t>11092270</t>
  </si>
  <si>
    <t>11092270 (FILTER ELEMENT,SS,CRANE 89460717)</t>
  </si>
  <si>
    <t>FILTER ELEMENT,SS,CRANE 89460717</t>
  </si>
  <si>
    <t>11-02-01-02A</t>
  </si>
  <si>
    <t>11093552</t>
  </si>
  <si>
    <t>11093552 (O-RING,179.3MM X 5.7MM,CRANE 87461607)</t>
  </si>
  <si>
    <t>O-RING,179.3MM X 5.7MM,CRANE 87461607</t>
  </si>
  <si>
    <t>10371643</t>
  </si>
  <si>
    <t>10371643 (PARTS KIT,VLV,SOLATURB 997396C1)</t>
  </si>
  <si>
    <t>PARTS KIT,VLV,SOLATURB 997396C1</t>
  </si>
  <si>
    <t>11-03-01-04A</t>
  </si>
  <si>
    <t>03.04 - ATN Purchasing PR 2000049129 to PO, (77 SOH at Du50)</t>
  </si>
  <si>
    <t>11359230</t>
  </si>
  <si>
    <t>11359230 (FILTER ELEMENT,AIR,CYL,SOLATURB 603346C1)</t>
  </si>
  <si>
    <t>FILTER ELEMENT,AIR,CYL,SOLATURB 603346C1</t>
  </si>
  <si>
    <t>10-04-02-05A</t>
  </si>
  <si>
    <t>10229789</t>
  </si>
  <si>
    <t>10229789 (BREATHER,CONDUIT,SOLATURB 70301431)</t>
  </si>
  <si>
    <t>BREATHER,CONDUIT,SOLATURB 70301431</t>
  </si>
  <si>
    <t>11-03-04-11A</t>
  </si>
  <si>
    <t>10189853</t>
  </si>
  <si>
    <t>10189853 (IGNITER,SPARK,GAS TURB,PLUG,TORCH,IRIDIU)</t>
  </si>
  <si>
    <t>IGNITER,SPARK,GAS TURB,PLUG,TORCH,IRIDIU</t>
  </si>
  <si>
    <t>11-01-01-05A</t>
  </si>
  <si>
    <t>10015027</t>
  </si>
  <si>
    <t>10015027 (GASKET,SPW,CRIR,CL 300/600,15MM NB,SS316)</t>
  </si>
  <si>
    <t>GASKET,SPW,CRIR,CL 300/600,15MM NB,SS316</t>
  </si>
  <si>
    <t>10015055</t>
  </si>
  <si>
    <t>10015055 (GASKET,SPW,CRIR,CL 150,25MM NB,SS316 INN)</t>
  </si>
  <si>
    <t>GASKET,SPW,CRIR,CL 150,25MM NB,SS316 INN</t>
  </si>
  <si>
    <t>10251213</t>
  </si>
  <si>
    <t>10251213 (GASKET,0.938IN ID,SOLATURB 1008726)</t>
  </si>
  <si>
    <t>GASKET,0.938IN ID,SOLATURB 1008726</t>
  </si>
  <si>
    <t>PRPO-1000007452_00097</t>
  </si>
  <si>
    <t>0470</t>
  </si>
  <si>
    <t>70005165</t>
  </si>
  <si>
    <t>70005165 (MEDIA MODIFIED POSTGATES (MPB) GROWTH IN)</t>
  </si>
  <si>
    <t>PRPO-1000007452_00095</t>
  </si>
  <si>
    <t>0460</t>
  </si>
  <si>
    <t>MEDIA MODIFIED POSTGATES (MPB) GROWTH IN</t>
  </si>
  <si>
    <t>70005164</t>
  </si>
  <si>
    <t>70005164 (MEDIA, PHENOL RED DEXTROSE (PRD) FOR DET)</t>
  </si>
  <si>
    <t>PRPO-1000007452_00093</t>
  </si>
  <si>
    <t>0450</t>
  </si>
  <si>
    <t>MEDIA, PHENOL RED DEXTROSE (PRD) FOR DET</t>
  </si>
  <si>
    <t>03.04 - SOH at DU01 - monitor STO 5200004830 10.04 del date</t>
  </si>
  <si>
    <t>11093583</t>
  </si>
  <si>
    <t>11093583 (RING,BACK-UP,CRANE 87480284)</t>
  </si>
  <si>
    <t>RING,BACK-UP,CRANE 87480284</t>
  </si>
  <si>
    <t>03.04 - SOH at DU01 - monitor STO 5200004829 10.04 del date</t>
  </si>
  <si>
    <t>11092272</t>
  </si>
  <si>
    <t>11092272 (O-RING,3.109IN X 0.139IN,CRANE 87460999)</t>
  </si>
  <si>
    <t>P REVIEW 12.03: On track at DU01 awaiting SIT</t>
  </si>
  <si>
    <t>O-RING,3.109IN X 0.139IN,CRANE 87460999</t>
  </si>
  <si>
    <t>100073295</t>
  </si>
  <si>
    <t>Emergency Lighting Repairs Required (100073295)</t>
  </si>
  <si>
    <t>70002778</t>
  </si>
  <si>
    <t>70002778 (STAHL 6V/7Ah BATTERY FOR 6009/6409)</t>
  </si>
  <si>
    <t>ODST-0090002761_0010</t>
  </si>
  <si>
    <t>Workpack awaiting Shipment @DU01</t>
  </si>
  <si>
    <t>5300006728</t>
  </si>
  <si>
    <t>1000002849</t>
  </si>
  <si>
    <t>4500003384</t>
  </si>
  <si>
    <t>Emergency Lighting Repairs Required (0010)</t>
  </si>
  <si>
    <t>Electrical LV Distribution (DU50.MA.UEP.40)</t>
  </si>
  <si>
    <t>0000222507</t>
  </si>
  <si>
    <t>5000048660_2024_0001/5000048622_2024_0001</t>
  </si>
  <si>
    <t>/180013441</t>
  </si>
  <si>
    <t>5000048660</t>
  </si>
  <si>
    <t>/018001344</t>
  </si>
  <si>
    <t>90002761</t>
  </si>
  <si>
    <t>STAHL 6V/7Ah BATTERY FOR 6009/6409</t>
  </si>
  <si>
    <t>101000000030317</t>
  </si>
  <si>
    <t>Emergency Lighting Repairs Required</t>
  </si>
  <si>
    <t>90002761_0010</t>
  </si>
  <si>
    <t>101000000030319</t>
  </si>
  <si>
    <t>Settlement rule created/Order Approved/Pre-costed/Released/Object created/Material shortage</t>
  </si>
  <si>
    <t>101000000030316</t>
  </si>
  <si>
    <t>101000000030318</t>
  </si>
  <si>
    <t>IP REVIEW 19.03: Not Delivered Yet</t>
  </si>
  <si>
    <t>100074581</t>
  </si>
  <si>
    <t>Replace Admin Building Down Lights (100074581)</t>
  </si>
  <si>
    <t>70004011</t>
  </si>
  <si>
    <t>70004011 (Phillips DN029BL12CCT150 LED Downlight)</t>
  </si>
  <si>
    <t>GRPO-5000045622_2024</t>
  </si>
  <si>
    <t>5300007893</t>
  </si>
  <si>
    <t>1000005536</t>
  </si>
  <si>
    <t>4500006895</t>
  </si>
  <si>
    <t>Replace Admin Building Down Lights (0010)</t>
  </si>
  <si>
    <t>0000226558</t>
  </si>
  <si>
    <t>5000045622_2024_0001/5000045601_2024_0001/5000045584_2024_0001/5000045577_2024_0001/5000045548_2024_0001/5000045540_2024_0001/5000045527_2024_0001/5000045476_2024_0001</t>
  </si>
  <si>
    <t>180012404/</t>
  </si>
  <si>
    <t>5000045622</t>
  </si>
  <si>
    <t>180012404</t>
  </si>
  <si>
    <t>Phillips DN029BL12CCT150 LED Downlight</t>
  </si>
  <si>
    <t>Replace Admin Building Down Lights</t>
  </si>
  <si>
    <t>Settlement rule created/Pre-costed/Released/Order Approved/Material shortage/Object created</t>
  </si>
  <si>
    <t>11391404</t>
  </si>
  <si>
    <t>11391404 (ELEMENT,DEPTH MEDIA,N15,HYDAC N15DM002)</t>
  </si>
  <si>
    <t>Mech Svc D9-Repl Vnsh Fltr&amp;Insp DGS Line (0250)</t>
  </si>
  <si>
    <t>ELEMENT,DEPTH MEDIA,N15,HYDAC N15DM002</t>
  </si>
  <si>
    <t>Mech Svc D9-Repl Vnsh Fltr&amp;Insp DGS Line</t>
  </si>
  <si>
    <t>10-05-01-02A</t>
  </si>
  <si>
    <t>11391365</t>
  </si>
  <si>
    <t>11391365 (O-RING,FILTER HOUSING SEAL,VARNISH REMOV)</t>
  </si>
  <si>
    <t>O-RING,FILTER HOUSING SEAL,VARNISH REMOV</t>
  </si>
  <si>
    <t>100072011</t>
  </si>
  <si>
    <t>GTG-D Replace oil level indicator (100072011)</t>
  </si>
  <si>
    <t>70001096</t>
  </si>
  <si>
    <t>70001096 (GAGE,LEVEL,FLOAT)</t>
  </si>
  <si>
    <t>ODST-0090002756_0010</t>
  </si>
  <si>
    <t>5300005677</t>
  </si>
  <si>
    <t>1000001401</t>
  </si>
  <si>
    <t>4500001227</t>
  </si>
  <si>
    <t>GTG-D Replace oil level indicator (0010)</t>
  </si>
  <si>
    <t>Turbine Driven Generator Pkg D (DU50.MA.UEP.10.PG006)</t>
  </si>
  <si>
    <t>0000216541</t>
  </si>
  <si>
    <t>5000027021_2024_0001</t>
  </si>
  <si>
    <t>180006615</t>
  </si>
  <si>
    <t>5000027021</t>
  </si>
  <si>
    <t>90002756</t>
  </si>
  <si>
    <t>GAGE,LEVEL,FLOAT</t>
  </si>
  <si>
    <t>GTG-D Replace oil level indicator</t>
  </si>
  <si>
    <t>90002756_0010</t>
  </si>
  <si>
    <t>Material shortage/Settlement rule created/Order Approved/Object created/Ready For Scheduling/Released/Pre-costed</t>
  </si>
  <si>
    <t>200127094</t>
  </si>
  <si>
    <t>24M Replace Flare PLC Battery (200127094)</t>
  </si>
  <si>
    <t>Replace Flare PLC Battery (0010)</t>
  </si>
  <si>
    <t>Flare Pilot &amp; Ignition Skid (DU50.MA.VFL.30.ME002)</t>
  </si>
  <si>
    <t>0000201890</t>
  </si>
  <si>
    <t>Replace Flare PLC Battery</t>
  </si>
  <si>
    <t>200127095</t>
  </si>
  <si>
    <t>2Y Replace VESDA Filter (200127095)</t>
  </si>
  <si>
    <t>10059698</t>
  </si>
  <si>
    <t>10059698 (FILTER,CARTRIDGE,WORMALD VSP005)</t>
  </si>
  <si>
    <t>Replace Filter Cartridge &amp; Reset Timer (0010)</t>
  </si>
  <si>
    <t>DBNGP Instrument Gas Common (DU50.MA.GSG.60.PS001)</t>
  </si>
  <si>
    <t>0000201891</t>
  </si>
  <si>
    <t>FILTER,CARTRIDGE,WORMALD VSP005</t>
  </si>
  <si>
    <t>Replace Filter Cartridge &amp; Reset Timer</t>
  </si>
  <si>
    <t>11-03-04-07A</t>
  </si>
  <si>
    <t>Released/Pre-costed/Object created/Estimated costs/Material shortage/Settlement rule created</t>
  </si>
  <si>
    <t>200129142</t>
  </si>
  <si>
    <t>4Y Cft MO-PSV-36014 (200129142)</t>
  </si>
  <si>
    <t>11175295</t>
  </si>
  <si>
    <t>11175295 (VALVE,SAFETY,40*G*80,PILOT OPER,SA352 LC)</t>
  </si>
  <si>
    <t>0000203925</t>
  </si>
  <si>
    <t>VALVE,SAFETY,40*G*80,PILOT OPER,SA352 LC</t>
  </si>
  <si>
    <t>IP REVIEW 27.03: Expediting REP Callidus K 4500000314</t>
  </si>
  <si>
    <t>70005168</t>
  </si>
  <si>
    <t>70005168 (GAS, CALIBRATION 8AL - 58L - 5 ppm BENZE)</t>
  </si>
  <si>
    <t>PRPO-1000007452_00103</t>
  </si>
  <si>
    <t>0500</t>
  </si>
  <si>
    <t>GAS, CALIBRATION 8AL - 58L - 5 ppm BENZE</t>
  </si>
  <si>
    <t>70005122</t>
  </si>
  <si>
    <t>70005122 (GAS, CALIBRATION 6DM - 58L - 50% METHANE)</t>
  </si>
  <si>
    <t>PRPO-1000007452_00105</t>
  </si>
  <si>
    <t>0510</t>
  </si>
  <si>
    <t>GAS, CALIBRATION 6DM - 58L - 50% METHANE</t>
  </si>
  <si>
    <t>03.04 - Expedite email sent 03/04 - Atom</t>
  </si>
  <si>
    <t>03.04 PURCHASING Expediting PO 4500007710 Atom Supply - ETA 10.04</t>
  </si>
  <si>
    <t>100074627</t>
  </si>
  <si>
    <t>GEA batteries require replacement (100074627)</t>
  </si>
  <si>
    <t>11027363</t>
  </si>
  <si>
    <t>11027363 (BATTERY,STORAGE,12V,MAINT FREE,600CCA,15)</t>
  </si>
  <si>
    <t>PO 4500007710 Atom Supply - ETA 10.04.24</t>
  </si>
  <si>
    <t>GEA batteries require replacement (0010)</t>
  </si>
  <si>
    <t>Gas Eng Alternator (DU50.MA.UEP.10.PG002)</t>
  </si>
  <si>
    <t>0000226699</t>
  </si>
  <si>
    <t>BATTERY,STORAGE,12V,MAINT FREE,600CCA,15</t>
  </si>
  <si>
    <t>GEA batteries require replacement</t>
  </si>
  <si>
    <t>Pre-costed/Material shortage/Object created/Released/Settlement rule created/Order Approved</t>
  </si>
  <si>
    <t>03.04 - SOH at DT01 - should be DU01 - PDC to check date</t>
  </si>
  <si>
    <t>200132257</t>
  </si>
  <si>
    <t>5Y Cft MO-PSV-53004 (200132257)</t>
  </si>
  <si>
    <t>11175259</t>
  </si>
  <si>
    <t>11175259 (VALVE,SAFETY,40*G*80,CONVENTIONAL,DIRECT)</t>
  </si>
  <si>
    <t>Filter Diesel (DU50.MA.UFS.20.VP001)</t>
  </si>
  <si>
    <t>0000207073</t>
  </si>
  <si>
    <t>VALVE,SAFETY,40*G*80,CONVENTIONAL,DIRECT</t>
  </si>
  <si>
    <t>IP REVIEW 13.03: Not Delivered Yet ETA 26.03 4500002830 Solar Turbines</t>
  </si>
  <si>
    <t>100072777</t>
  </si>
  <si>
    <t>Replace filter socks E12 SGC-B (100072777)</t>
  </si>
  <si>
    <t>POPO-4500006309_00020</t>
  </si>
  <si>
    <t>5300007740</t>
  </si>
  <si>
    <t>1000005026</t>
  </si>
  <si>
    <t>4500006309</t>
  </si>
  <si>
    <t>Replace filter socks E12 SGC-B (0010)</t>
  </si>
  <si>
    <t>SALES GAS COMPRESSORS COMMON 340-PSSY02 (DU50.GSG.MO-340-PSSY02)</t>
  </si>
  <si>
    <t>0000219417</t>
  </si>
  <si>
    <t>90004495</t>
  </si>
  <si>
    <t>Supply for Order 100072777, Item 2 cannot be changed 90004495 item 20 already exists</t>
  </si>
  <si>
    <t>Replace filter socks E12 SGC-B</t>
  </si>
  <si>
    <t>90004495_0020</t>
  </si>
  <si>
    <t>Object created/Settlement rule created/Pre-costed/Released/Order Approved/Material shortage</t>
  </si>
  <si>
    <t>IP REVIEW 13.03: Not Delivered Yet ETA 07.05 4500002830 Solar Turbines</t>
  </si>
  <si>
    <t>POPO-4500006309_00010</t>
  </si>
  <si>
    <t>Supply for Order 100072777, Item 1 cannot be changed 90004495 item 10 already exists</t>
  </si>
  <si>
    <t>90004495_0010</t>
  </si>
  <si>
    <t>100074626</t>
  </si>
  <si>
    <t>Replace Lights in Workshop and warehouse (100074626)</t>
  </si>
  <si>
    <t>70003988</t>
  </si>
  <si>
    <t>70003988 (Pierlite ECOHB200LSE5G7 ECO HIGHBAY 200W)</t>
  </si>
  <si>
    <t>IDPO-/018001357</t>
  </si>
  <si>
    <t>5300007913</t>
  </si>
  <si>
    <t>1000005604</t>
  </si>
  <si>
    <t>4500007336</t>
  </si>
  <si>
    <t>Replace Lights in Workshop and warehouse (0010)</t>
  </si>
  <si>
    <t>0000226698</t>
  </si>
  <si>
    <t>/180013576</t>
  </si>
  <si>
    <t>/018001357</t>
  </si>
  <si>
    <t>Pierlite ECOHB200LSE5G7 ECO HIGHBAY 200W</t>
  </si>
  <si>
    <t>Replace Lights in Workshop and warehouse</t>
  </si>
  <si>
    <t>Order Approved/Released/Object created/Material shortage/Pre-costed/Settlement rule created</t>
  </si>
  <si>
    <t>70003989</t>
  </si>
  <si>
    <t>70003989 (Socket Surface RC 2G 10A 250V 3 Pin 1P)</t>
  </si>
  <si>
    <t>Socket Surface RC 2G 10A 250V 3 Pin 1P</t>
  </si>
  <si>
    <t>IP REVIEW 13.03: Not Delivered Yet ETA 01.05, B513592043 Solar Turbines</t>
  </si>
  <si>
    <t>100068055</t>
  </si>
  <si>
    <t>Replace Lube oil pump on RGB - GTG D (100068055)</t>
  </si>
  <si>
    <t>10617159</t>
  </si>
  <si>
    <t>10617159 (MQ0032611-1635418-100-KIT,RETROFIT,L/O P)</t>
  </si>
  <si>
    <t>STST-5300007738_00010</t>
  </si>
  <si>
    <t>STO raised (through orchestration)</t>
  </si>
  <si>
    <t>5300007738</t>
  </si>
  <si>
    <t>Replace Lube oil pump on RGB - GTG D (0010)</t>
  </si>
  <si>
    <t>0000208337</t>
  </si>
  <si>
    <t>MQ0032611-1635418-100-KIT,RETROFIT,L/O P</t>
  </si>
  <si>
    <t>Replace Lube oil pump on RGB - GTG D</t>
  </si>
  <si>
    <t>Pre-costed/Object created/Order Approved/Released/Material shortage/Settlement rule created</t>
  </si>
  <si>
    <t>IP REVIEW 14.03: Not Delivered Yet ETA 01.05 B513592043 Solar Turbines</t>
  </si>
  <si>
    <t>100068674</t>
  </si>
  <si>
    <t>GTG-B Replace Main LO Pump (100068674)</t>
  </si>
  <si>
    <t>PRPO-1000000219_00001</t>
  </si>
  <si>
    <t>1000000219</t>
  </si>
  <si>
    <t>Mech - GTG-B Replace Main LO Pump (0010)</t>
  </si>
  <si>
    <t>Turbine Driven Generator Pkg B (DU50.MA.UEP.10.PG004)</t>
  </si>
  <si>
    <t>0000208952</t>
  </si>
  <si>
    <t>Mech - GTG-B Replace Main LO Pump</t>
  </si>
  <si>
    <t>5</t>
  </si>
  <si>
    <t>04.04 Not Delivered Yet ETA 10.04</t>
  </si>
  <si>
    <t>100074643</t>
  </si>
  <si>
    <t>MO-025-L-601 Replace fire hose nozzle (100074643)</t>
  </si>
  <si>
    <t>70004707</t>
  </si>
  <si>
    <t>70004707 (Nozzle Branch 65mm BIC brass with rubber)</t>
  </si>
  <si>
    <t>POPO-4500008632_00010</t>
  </si>
  <si>
    <t>5300008212</t>
  </si>
  <si>
    <t>1000006570</t>
  </si>
  <si>
    <t>4500008632</t>
  </si>
  <si>
    <t>WORMALD AUSTRALIA PTY LTD (30000072)</t>
  </si>
  <si>
    <t>IP REVIEW 27.03: SOH at DU01 del 80003434 17.04</t>
  </si>
  <si>
    <t>MO-025-L-601 Replace fire hose nozzle (0010)</t>
  </si>
  <si>
    <t>Safety Systems Fire Water (DU50.MA.UFP.20.SF001)</t>
  </si>
  <si>
    <t>0000226676</t>
  </si>
  <si>
    <t>Nozzle Branch 65mm BIC brass with rubber</t>
  </si>
  <si>
    <t>MO-025-L-601 Replace fire hose nozzle</t>
  </si>
  <si>
    <t>HSE</t>
  </si>
  <si>
    <t>Settlement rule created/Pre-costed/Order Approved/Material shortage/Released/Object created</t>
  </si>
  <si>
    <t>AT MAC - SOH at DU50 1001 x4 2001 x2</t>
  </si>
  <si>
    <t>100069554</t>
  </si>
  <si>
    <t>GTG-A Replace Package FHAs (100069554)</t>
  </si>
  <si>
    <t>11358241</t>
  </si>
  <si>
    <t>11358241 (HOSE ASSY,FLEX,1.5IN ID,SOLATURB 1046489)</t>
  </si>
  <si>
    <t>Replace GTG-A Package FHAs D1 (0020)</t>
  </si>
  <si>
    <t>Turbine Driven Generator Pkg A (DU50.MA.UEP.10.PG003)</t>
  </si>
  <si>
    <t>0000209852</t>
  </si>
  <si>
    <t>00000127000000000012</t>
  </si>
  <si>
    <t>HOSE ASSY,FLEX,1.5IN ID,SOLATURB 1046489</t>
  </si>
  <si>
    <t>Replace GTG-A Package FHAs D1</t>
  </si>
  <si>
    <t>10-07-03-02A</t>
  </si>
  <si>
    <t>03.04 - SOH at DU01 - monitor STO 5200004435 01.05 del date</t>
  </si>
  <si>
    <t>200126545</t>
  </si>
  <si>
    <t>6M Mech Insp 510-U-502A (200126545)</t>
  </si>
  <si>
    <t>10504687</t>
  </si>
  <si>
    <t>10504687 (FILTER ELEMENT,AIR,COMPAIR 100006374)</t>
  </si>
  <si>
    <t>SOH at DU01 - STO 5200004435</t>
  </si>
  <si>
    <t>Inspect Air Compressor Minor (0010)</t>
  </si>
  <si>
    <t>Compressed Air Unit A (DU50.MA.UCA.10.CM001)</t>
  </si>
  <si>
    <t>0000201328</t>
  </si>
  <si>
    <t>FILTER ELEMENT,AIR,COMPAIR 100006374</t>
  </si>
  <si>
    <t>Inspect Air Compressor Minor</t>
  </si>
  <si>
    <t>Released/Settlement rule created/Pre-costed/Object created/Material shortage/Estimated costs</t>
  </si>
  <si>
    <t>200126546</t>
  </si>
  <si>
    <t>6M Mech Insp 510-U-502B (200126546)</t>
  </si>
  <si>
    <t>Compressed Air Unit B (DU50.MA.UCA.10.CM002)</t>
  </si>
  <si>
    <t>0000201329</t>
  </si>
  <si>
    <t>200126547</t>
  </si>
  <si>
    <t>6M Mech Insp 510-U-502C (200126547)</t>
  </si>
  <si>
    <t>Compressed Air Unit C (DU50.MA.UCA.10.CM003)</t>
  </si>
  <si>
    <t>0000201330</t>
  </si>
  <si>
    <t>Settlement rule created/Pre-costed/Object created/Estimated costs/Material shortage/Released</t>
  </si>
  <si>
    <t>10283437</t>
  </si>
  <si>
    <t>10283437 (FILTER,CART,OIL,COMPAIR A04425274)</t>
  </si>
  <si>
    <t>FILTER,CART,OIL,COMPAIR A04425274</t>
  </si>
  <si>
    <t>03.04 - SOH at DU01 - monitor Del 90002756 13.05 del date</t>
  </si>
  <si>
    <t>100074733</t>
  </si>
  <si>
    <t>Replace level indicator (100074733)</t>
  </si>
  <si>
    <t>POPO-4500007337_00010</t>
  </si>
  <si>
    <t>5300008019</t>
  </si>
  <si>
    <t>1000005918</t>
  </si>
  <si>
    <t>4500007337</t>
  </si>
  <si>
    <t>Replace level indicator (0010)</t>
  </si>
  <si>
    <t>TURBINE DRIVEN GENERATOR PKG D 630-U-901 (DU50.UEP.MO-630-U-901)</t>
  </si>
  <si>
    <t>0000227433</t>
  </si>
  <si>
    <t>Replace level indicator</t>
  </si>
  <si>
    <t>Order Approved/Material shortage/Settlement rule created/Object created/Pre-costed/Released</t>
  </si>
  <si>
    <t>200132897</t>
  </si>
  <si>
    <t>5Y Cft MO-PSV-33067A (200132897)</t>
  </si>
  <si>
    <t>Vessel Silica Bed Coalescer Regen Gas A (DU50.MA.GCD.10.VP004)</t>
  </si>
  <si>
    <t>0000207740</t>
  </si>
  <si>
    <t>03.04 - ETA 05.04 Callidus Karratha PO B513595638</t>
  </si>
  <si>
    <t>AT MAC 27.03</t>
  </si>
  <si>
    <t>200133946</t>
  </si>
  <si>
    <t>4Y CERT PSV (200133946)</t>
  </si>
  <si>
    <t>11175245</t>
  </si>
  <si>
    <t>11175245 (VALVE,SAFETY,80*J*100,PILOT OPER,CS SA35)</t>
  </si>
  <si>
    <t>PSV SALES GAS SUCT SCRB PSV-34207 (DU50.GSG.MO-PSV-34207)</t>
  </si>
  <si>
    <t>0000214633</t>
  </si>
  <si>
    <t>10-03-06-02A</t>
  </si>
  <si>
    <t>IP1020240119</t>
  </si>
  <si>
    <t>W01</t>
  </si>
  <si>
    <t>Settlement rule created/Pre-costed/Object created/Material committed/Released</t>
  </si>
  <si>
    <t>200133947</t>
  </si>
  <si>
    <t>4Y CERT PSV (200133947)</t>
  </si>
  <si>
    <t>11175200</t>
  </si>
  <si>
    <t>11175200 (VALVE,SAFETY,100*L*150,PILOT OPER,CS SA3)</t>
  </si>
  <si>
    <t>PSV SALES GAS CMPR PROTECTION PSV-34209 (DU50.GSG.MO-PSV-34209)</t>
  </si>
  <si>
    <t>0000214634</t>
  </si>
  <si>
    <t>VALVE,SAFETY,100*L*150,PILOT OPER,CS SA3</t>
  </si>
  <si>
    <t>Released/Settlement rule created/Pre-costed/Object created/Material committed</t>
  </si>
  <si>
    <t>200127139</t>
  </si>
  <si>
    <t>4Y Cft MO-PSV-37016 GRC (200127139)</t>
  </si>
  <si>
    <t>11175266</t>
  </si>
  <si>
    <t>11175266 (VALVE,SAFETY,150*Q*200,PILOT OPER,CS SA2)</t>
  </si>
  <si>
    <t>PSV 370V301 H/OIL EXPANSION PSV-37016 (DU50.UHT.MO-PSV-37016)</t>
  </si>
  <si>
    <t>0000201982</t>
  </si>
  <si>
    <t>VALVE,SAFETY,150*Q*200,PILOT OPER,CS SA2</t>
  </si>
  <si>
    <t>10-03-05-03A</t>
  </si>
  <si>
    <t>WM TO ACTION 03.04: Reschedule ETA 05.08</t>
  </si>
  <si>
    <t>100068291</t>
  </si>
  <si>
    <t>Replace magnetic level indicator LG39022 (100068291)</t>
  </si>
  <si>
    <t>70001148</t>
  </si>
  <si>
    <t>70001148 (Orion Level + Flag Indicator)</t>
  </si>
  <si>
    <t>POPO-4500006461_00010</t>
  </si>
  <si>
    <t>5300007739</t>
  </si>
  <si>
    <t>1000005018</t>
  </si>
  <si>
    <t>4500006461</t>
  </si>
  <si>
    <t>HINCO INSTRUMENTS HINCO GROUP PTY LTD (30000235)</t>
  </si>
  <si>
    <t>Replace magnetic level indicator LG39022 (0010)</t>
  </si>
  <si>
    <t>Corrosion Inhibitor (DU50.MA.NCI.05)</t>
  </si>
  <si>
    <t>0000208589</t>
  </si>
  <si>
    <t>Orion Level + Flag Indicator</t>
  </si>
  <si>
    <t>Replace magnetic level indicator LG39022</t>
  </si>
  <si>
    <t>Order Approved/Released/Material shortage/Settlement rule created/Pre-costed/Object created</t>
  </si>
  <si>
    <t>AT MAC - SOH at DU50 x16 1001 and 5001</t>
  </si>
  <si>
    <t>100067883</t>
  </si>
  <si>
    <t>SGC-B DE Sep Gas Seal Issue (100067883)</t>
  </si>
  <si>
    <t>10504497</t>
  </si>
  <si>
    <t>10504497 (O-RING,DRESRAND 002272151)</t>
  </si>
  <si>
    <t>Assist RS seal change D1 (0060)</t>
  </si>
  <si>
    <t>0000208141</t>
  </si>
  <si>
    <t>O-RING,DRESRAND 002272151</t>
  </si>
  <si>
    <t>Assist RS seal change D1</t>
  </si>
  <si>
    <t>AT MAC - SOH at DU50 x7</t>
  </si>
  <si>
    <t>10507280</t>
  </si>
  <si>
    <t>10507280 (O-RING,2.612IN ID,SAE 146)</t>
  </si>
  <si>
    <t>O-RING,2.612IN ID,SAE 146</t>
  </si>
  <si>
    <t xml:space="preserve">AT MAC - SOH at DU50 </t>
  </si>
  <si>
    <t>10504517</t>
  </si>
  <si>
    <t>10504517 (O-RING,BU,3.01IN ID,SOLATURB 1056982)</t>
  </si>
  <si>
    <t>O-RING,BU,3.01IN ID,SOLATURB 1056982</t>
  </si>
  <si>
    <t>10504550</t>
  </si>
  <si>
    <t>10504550 (SEAL,MECH,5.687IN,DRY GAS,CRANE 89746807)</t>
  </si>
  <si>
    <t>SEAL,MECH,5.687IN,DRY GAS,CRANE 89746807</t>
  </si>
  <si>
    <t>AT MAC - SOH at DU50 - 5001</t>
  </si>
  <si>
    <t>10504549</t>
  </si>
  <si>
    <t>10504549 (SEAL,MECH,5.687IN,DRY GAS,CRANE 89746806)</t>
  </si>
  <si>
    <t>SEAL,MECH,5.687IN,DRY GAS,CRANE 89746806</t>
  </si>
  <si>
    <t xml:space="preserve">ATN PURCHASING 18.03: Uplift PO ETA 23.05 B513592778 John Crane </t>
  </si>
  <si>
    <t>11053284</t>
  </si>
  <si>
    <t>11053284 (SEAL,SEPARATION,CRANE 89429470)</t>
  </si>
  <si>
    <t>IP REVIEW 18.03: ETA 23.05 B513592778 John Crane ATN PURCHASING: Uplift PO</t>
  </si>
  <si>
    <t>SEAL,SEPARATION,CRANE 89429470</t>
  </si>
  <si>
    <t>03.04 - ATN purchasing has this been expedited? ETA was 16.02</t>
  </si>
  <si>
    <t>10273946</t>
  </si>
  <si>
    <t>10273946 (O-RING,DRESRAND 002272219)</t>
  </si>
  <si>
    <t>O-RING,DRESRAND 002272219</t>
  </si>
  <si>
    <t>10273947</t>
  </si>
  <si>
    <t>10273947 (O-RING,DRESRAND 002272228)</t>
  </si>
  <si>
    <t>O-RING,DRESRAND 002272228</t>
  </si>
  <si>
    <t>10504496</t>
  </si>
  <si>
    <t>10504496 (O-RING,DRESRAND 002272149)</t>
  </si>
  <si>
    <t>O-RING,DRESRAND 002272149</t>
  </si>
  <si>
    <t>10504504</t>
  </si>
  <si>
    <t>10504504 (O-RING,DRESRAND 002285273)</t>
  </si>
  <si>
    <t>O-RING,DRESRAND 002285273</t>
  </si>
  <si>
    <t>10504509</t>
  </si>
  <si>
    <t>10504509 (O-RING,DRESRAND 002272214)</t>
  </si>
  <si>
    <t>O-RING,DRESRAND 002272214</t>
  </si>
  <si>
    <t>10504510</t>
  </si>
  <si>
    <t>10504510 (O-RING,DRESRAND 002276256)</t>
  </si>
  <si>
    <t>O-RING,DRESRAND 002276256</t>
  </si>
  <si>
    <t>03.04 - ATN purchasing has this been expedited? ETA was 09.01 Solar Turbines</t>
  </si>
  <si>
    <t>10504560</t>
  </si>
  <si>
    <t>10504560 (GASKET,NON-MTL,SOLATURB 11006491)</t>
  </si>
  <si>
    <t>GASKET,NON-MTL,SOLATURB 11006491</t>
  </si>
  <si>
    <t>0321</t>
  </si>
  <si>
    <t>0311</t>
  </si>
  <si>
    <t>0251</t>
  </si>
  <si>
    <t>AT MAC - SOH at DU50 1001 x8</t>
  </si>
  <si>
    <t>10229182</t>
  </si>
  <si>
    <t>10229182 (SEAL,SOLATURB 000049374)</t>
  </si>
  <si>
    <t>SEAL,SOLATURB 000049374</t>
  </si>
  <si>
    <t>AT MAC - SOH at DU50 1001 x1 5001 x1</t>
  </si>
  <si>
    <t>10504766</t>
  </si>
  <si>
    <t>10504766 (VALVE,SOL,0.25IN,SOLATURB 604876C1)</t>
  </si>
  <si>
    <t>VALVE,SOL,0.25IN,SOLATURB 604876C1</t>
  </si>
  <si>
    <t>AT MAC - SOH at DU50 2001 x2</t>
  </si>
  <si>
    <t>10231413</t>
  </si>
  <si>
    <t>10231413 (O-RING,VITON,SOLATURB 952876C1)</t>
  </si>
  <si>
    <t>00000127000000000040</t>
  </si>
  <si>
    <t>O-RING,VITON,SOLATURB 952876C1</t>
  </si>
  <si>
    <t>10-07-02-02B</t>
  </si>
  <si>
    <t>10504516</t>
  </si>
  <si>
    <t>10504516 (O-RING,BU,VITON,SOLATURB 1056596)</t>
  </si>
  <si>
    <t>O-RING,BU,VITON,SOLATURB 1056596</t>
  </si>
  <si>
    <t>AT MAC - SOH at DU50 1001 x4 5001 x1</t>
  </si>
  <si>
    <t>10504498</t>
  </si>
  <si>
    <t>10504498 (O-RING,DRESRAND 002272146)</t>
  </si>
  <si>
    <t>O-RING,DRESRAND 002272146</t>
  </si>
  <si>
    <t>10504908</t>
  </si>
  <si>
    <t>10504908 (RING,BU,DRESRAND 423749048)</t>
  </si>
  <si>
    <t>RING,BU,DRESRAND 423749048</t>
  </si>
  <si>
    <t>10274029</t>
  </si>
  <si>
    <t>10274029 (COMPOUND,DRESRAND 099010023)</t>
  </si>
  <si>
    <t>COMPOUND,DRESRAND 099010023</t>
  </si>
  <si>
    <t>10005488</t>
  </si>
  <si>
    <t>10005488 (GASKET COMPOUND,LOCTITE 515,FLEX,FLANGE)</t>
  </si>
  <si>
    <t>GASKET COMPOUND,LOCTITE 515,FLEX,FLANGE</t>
  </si>
  <si>
    <t>10015043</t>
  </si>
  <si>
    <t>10015043 (GASKET,SPW,CRIR,CL 150,50MM NB,SS316 INN)</t>
  </si>
  <si>
    <t>GASKET,SPW,CRIR,CL 150,50MM NB,SS316 INN</t>
  </si>
  <si>
    <t>10015046</t>
  </si>
  <si>
    <t>10015046 (GASKET,SPW,CRIR,CL 150,80MM NB,SS316 INN)</t>
  </si>
  <si>
    <t>GASKET,SPW,CRIR,CL 150,80MM NB,SS316 INN</t>
  </si>
  <si>
    <t>10015054</t>
  </si>
  <si>
    <t>10015054 (GASKET,SPW,CRIR,CL 150,20MM NB,SS316 INN)</t>
  </si>
  <si>
    <t>GASKET,SPW,CRIR,CL 150,20MM NB,SS316 INN</t>
  </si>
  <si>
    <t>10015057</t>
  </si>
  <si>
    <t>10015057 (GASKET,SPIRAL,CRIR,CL 150,40MM NB,SS316)</t>
  </si>
  <si>
    <t>GASKET,SPIRAL,CRIR,CL 150,40MM NB,SS316</t>
  </si>
  <si>
    <t>10261962</t>
  </si>
  <si>
    <t>10261962 (GASKET,RING TYPE JOINT,R16,50.8MM ID,7.9)</t>
  </si>
  <si>
    <t>GASKET,RING TYPE JOINT,R16,50.8MM ID,7.9</t>
  </si>
  <si>
    <t>10504499</t>
  </si>
  <si>
    <t>10504499 (O-RING,DRESRAND 002272254)</t>
  </si>
  <si>
    <t>O-RING,DRESRAND 002272254</t>
  </si>
  <si>
    <t>10504500</t>
  </si>
  <si>
    <t>10504500 (O-RING,DRESRAND 002272225)</t>
  </si>
  <si>
    <t>O-RING,DRESRAND 002272225</t>
  </si>
  <si>
    <t>10504508</t>
  </si>
  <si>
    <t>10504508 (O-RING,CORDAGE,DRESRAND 090094002)</t>
  </si>
  <si>
    <t>O-RING,CORDAGE,DRESRAND 090094002</t>
  </si>
  <si>
    <t>10844283</t>
  </si>
  <si>
    <t>10844283 (SEAL,ROTASOLU 000129489)</t>
  </si>
  <si>
    <t>SEAL,ROTASOLU 000129489</t>
  </si>
  <si>
    <t>200129146</t>
  </si>
  <si>
    <t>4Y Cft MO-PSV-37015 (200129146)</t>
  </si>
  <si>
    <t>11175260</t>
  </si>
  <si>
    <t>11175260 (VALVE,SAFETY,25*E*50,PILOT OPER,CS SA216)</t>
  </si>
  <si>
    <t>Filter Hot Oil Sidestream (DU50.MA.UHT.10.FR001)</t>
  </si>
  <si>
    <t>0000203929</t>
  </si>
  <si>
    <t>VALVE,SAFETY,25*E*50,PILOT OPER,CS SA216</t>
  </si>
  <si>
    <t>03.04 - RFQ 6000003038 with Callidus - ETA TBA</t>
  </si>
  <si>
    <t>ATN PURCHASING 13.03: PR to PO 1000005381 New buy</t>
  </si>
  <si>
    <t>200126445</t>
  </si>
  <si>
    <t>3Y Mech &amp; Elec Svce GTG-A (200126445)</t>
  </si>
  <si>
    <t>Mech Service Package D4 (0140)</t>
  </si>
  <si>
    <t>0000201208</t>
  </si>
  <si>
    <t>Mech Service Package D4</t>
  </si>
  <si>
    <t>10228884</t>
  </si>
  <si>
    <t>10228884 (KIT,ELEMENT,FILT,SOLATURB 16891251)</t>
  </si>
  <si>
    <t>KIT,ELEMENT,FILT,SOLATURB 16891251</t>
  </si>
  <si>
    <t>10231008</t>
  </si>
  <si>
    <t>10231008 (GASKET,GRAFOIL,SOLATURB 1368451)</t>
  </si>
  <si>
    <t>GASKET,GRAFOIL,SOLATURB 1368451</t>
  </si>
  <si>
    <t>11-01-01-04A</t>
  </si>
  <si>
    <t>10231209</t>
  </si>
  <si>
    <t>10231209 (GASKET,3/8IN ID,MTL)</t>
  </si>
  <si>
    <t>GASKET,3/8IN ID,MTL</t>
  </si>
  <si>
    <t>10239252</t>
  </si>
  <si>
    <t>10239252 (O-RING,VITON,SOLATURB 102661420)</t>
  </si>
  <si>
    <t>O-RING,VITON,SOLATURB 102661420</t>
  </si>
  <si>
    <t>10248256</t>
  </si>
  <si>
    <t>10248256 (O-RING,3-1/2IN ID,1/8IN,VITON,SAE 235,BL)</t>
  </si>
  <si>
    <t>O-RING,3-1/2IN ID,1/8IN,VITON,SAE 235,BL</t>
  </si>
  <si>
    <t>11-03-03-07A</t>
  </si>
  <si>
    <t>10249534</t>
  </si>
  <si>
    <t>10249534 (GASKET,1.79IN ID,SOLATURB 1737411)</t>
  </si>
  <si>
    <t>GASKET,1.79IN ID,SOLATURB 1737411</t>
  </si>
  <si>
    <t>10250413</t>
  </si>
  <si>
    <t>10250413 (SEAL,LIP,SOLATURB 3005731)</t>
  </si>
  <si>
    <t>SEAL,LIP,SOLATURB 3005731</t>
  </si>
  <si>
    <t>11-01-03-10A</t>
  </si>
  <si>
    <t>10250423</t>
  </si>
  <si>
    <t>10250423 (SEAL,CB,SOLATURB 447891)</t>
  </si>
  <si>
    <t>SEAL,CB,SOLATURB 447891</t>
  </si>
  <si>
    <t>10281327</t>
  </si>
  <si>
    <t>10281327 (O-RING,VITON,SAE 146,SOLATURB 999949C1)</t>
  </si>
  <si>
    <t>O-RING,VITON,SAE 146,SOLATURB 999949C1</t>
  </si>
  <si>
    <t>11-01-01-06A</t>
  </si>
  <si>
    <t>41</t>
  </si>
  <si>
    <t>10507498</t>
  </si>
  <si>
    <t>10507498 (FILTER ELEMENT,GAS FUEL,SIMPLEX,CYLDC)</t>
  </si>
  <si>
    <t>FILTER ELEMENT,GAS FUEL,SIMPLEX,CYLDC</t>
  </si>
  <si>
    <t>03.04 - New PR required for balance (only QTY 3 ay DU50)</t>
  </si>
  <si>
    <t>PR to PO</t>
  </si>
  <si>
    <t>10509341</t>
  </si>
  <si>
    <t>10509341 (FILTER ELEMENT,SPIDER WEB XP,324MM RD X)</t>
  </si>
  <si>
    <t>FILTER ELEMENT,SPIDER WEB XP,324MM RD X</t>
  </si>
  <si>
    <t>10-02-02-03A</t>
  </si>
  <si>
    <t>10015053</t>
  </si>
  <si>
    <t>10015053 (GASKET,SPW,CRIR,CL 150,15MM NB,SS316 INN)</t>
  </si>
  <si>
    <t>GASKET,SPW,CRIR,CL 150,15MM NB,SS316 INN</t>
  </si>
  <si>
    <t>11365784</t>
  </si>
  <si>
    <t>11365784 (DECONTAMINATING AGENT,DECON A,LIQUID,COL)</t>
  </si>
  <si>
    <t>DECONTAMINATING AGENT,DECON A,LIQUID,COL</t>
  </si>
  <si>
    <t>10211074</t>
  </si>
  <si>
    <t>10211074 (BOLT,0.5IN-13,1.75IN LG,GDE 5,HEX)</t>
  </si>
  <si>
    <t>BOLT,0.5IN-13,1.75IN LG,GDE 5,HEX</t>
  </si>
  <si>
    <t>11-03-02-07A</t>
  </si>
  <si>
    <t>10240681</t>
  </si>
  <si>
    <t>10240681 (WASHER,LOCK,SPLIT,0.5IN ID,STL,ZP,PK/25)</t>
  </si>
  <si>
    <t>WASHER,LOCK,SPLIT,0.5IN ID,STL,ZP,PK/25</t>
  </si>
  <si>
    <t>10248659</t>
  </si>
  <si>
    <t>10248659 (WASHER,FLAT,0.5IN,1.062IN OD,STL,ZP,HARD)</t>
  </si>
  <si>
    <t>WASHER,FLAT,0.5IN,1.062IN OD,STL,ZP,HARD</t>
  </si>
  <si>
    <t>10249525</t>
  </si>
  <si>
    <t>10249525 (GASKET,4.65IN SQUARE,SOLATURB 1725111)</t>
  </si>
  <si>
    <t>GASKET,4.65IN SQUARE,SOLATURB 1725111</t>
  </si>
  <si>
    <t>10248101</t>
  </si>
  <si>
    <t>10248101 (WASHER,EB,SOLATURB 905271C1)</t>
  </si>
  <si>
    <t>WASHER,EB,SOLATURB 905271C1</t>
  </si>
  <si>
    <t>11-03-03-04A</t>
  </si>
  <si>
    <t>10231205</t>
  </si>
  <si>
    <t>10231205 (O-RING,VITON V75,MIL-R-83248,SAE 173,TYP)</t>
  </si>
  <si>
    <t>O-RING,VITON V75,MIL-R-83248,SAE 173,TYP</t>
  </si>
  <si>
    <t>11-03-03-06A</t>
  </si>
  <si>
    <t>10229481</t>
  </si>
  <si>
    <t>10229481 (ACTUATOR,LINEAR,PNEU,SOLATURB 70301081)</t>
  </si>
  <si>
    <t>ACTUATOR,LINEAR,PNEU,SOLATURB 70301081</t>
  </si>
  <si>
    <t>11-01-02-02A</t>
  </si>
  <si>
    <t>10504629</t>
  </si>
  <si>
    <t>10504629 (GASKET,SPW,SS304,SOLATURB 10691442)</t>
  </si>
  <si>
    <t>GASKET,SPW,SS304,SOLATURB 10691442</t>
  </si>
  <si>
    <t>10-05-02-01A</t>
  </si>
  <si>
    <t>10265242</t>
  </si>
  <si>
    <t>10265242 (LOCKWASHER,SPLIT,SOLATURB 623083R1)</t>
  </si>
  <si>
    <t>LOCKWASHER,SPLIT,SOLATURB 623083R1</t>
  </si>
  <si>
    <t>11-03-02-10A</t>
  </si>
  <si>
    <t>10212109</t>
  </si>
  <si>
    <t>10212109 (O-RING,VITON,SAE 219)</t>
  </si>
  <si>
    <t>O-RING,VITON,SAE 219</t>
  </si>
  <si>
    <t>11-03-04-10A</t>
  </si>
  <si>
    <t>10248401</t>
  </si>
  <si>
    <t>10248401 (BOLT,0.312IN-18,0.75IN LG,B7,HEX)</t>
  </si>
  <si>
    <t>BOLT,0.312IN-18,0.75IN LG,B7,HEX</t>
  </si>
  <si>
    <t>11-01-01-01A</t>
  </si>
  <si>
    <t>11041998</t>
  </si>
  <si>
    <t>11041998 (SCREW,HEX SKT,SOLATURB 970256C1)</t>
  </si>
  <si>
    <t>SCREW,HEX SKT,SOLATURB 970256C1</t>
  </si>
  <si>
    <t>IP REVIEW 20.03: Not Delivered Yet ETA 14.05 4500007088 Solar Turbines</t>
  </si>
  <si>
    <t>10248102</t>
  </si>
  <si>
    <t>10248102 (LOCKPLATE,SOLATURB 905272C1)</t>
  </si>
  <si>
    <t>LOCKPLATE,SOLATURB 905272C1</t>
  </si>
  <si>
    <t>IP REVIEW 13.03: Not Delivered Yet ETA 24.05 Solar T 4500001712</t>
  </si>
  <si>
    <t>10385132</t>
  </si>
  <si>
    <t>10385132 (FILTER ELEMENT,SPIDER WEB XP,324MM DIA X)</t>
  </si>
  <si>
    <t>FILTER ELEMENT,SPIDER WEB XP,324MM DIA X</t>
  </si>
  <si>
    <t>24MCVRN</t>
  </si>
  <si>
    <t>600002740</t>
  </si>
  <si>
    <t>SGCB Varnish Removal System (600002740)</t>
  </si>
  <si>
    <t>SGCB Varnish Removal System D1 (0010)</t>
  </si>
  <si>
    <t>0000207483</t>
  </si>
  <si>
    <t>SGCB Varnish Removal System D1</t>
  </si>
  <si>
    <t>600002741</t>
  </si>
  <si>
    <t>SGCC Varnish Removal System (600002741)</t>
  </si>
  <si>
    <t>SGCC Varnish Removal System D1 (0010)</t>
  </si>
  <si>
    <t>Sales Gas Comp C (DU50.MA.GSG.30.CM001)</t>
  </si>
  <si>
    <t>0000207484</t>
  </si>
  <si>
    <t>SGCC Varnish Removal System D1</t>
  </si>
  <si>
    <t>600002813</t>
  </si>
  <si>
    <t>SGCA Varnish Removal System (600002813)</t>
  </si>
  <si>
    <t>SGCA Varnish Removal System D1 (0010)</t>
  </si>
  <si>
    <t>0000207765</t>
  </si>
  <si>
    <t>SGCA Varnish Removal System D1</t>
  </si>
  <si>
    <t xml:space="preserve">IP REVIEW 13.03: Not Delivered Yet </t>
  </si>
  <si>
    <t>100067857</t>
  </si>
  <si>
    <t>EDG DP switch PDSH-62051 replacement (100067857)</t>
  </si>
  <si>
    <t>70002885</t>
  </si>
  <si>
    <t>70002885 (DANFOSS PRESSURE SWITCH)</t>
  </si>
  <si>
    <t>IDPO-/018001409</t>
  </si>
  <si>
    <t>5300006877</t>
  </si>
  <si>
    <t>1000002976</t>
  </si>
  <si>
    <t>4500003481</t>
  </si>
  <si>
    <t>EDG DP switch PDSH-62051 replacement (0010)</t>
  </si>
  <si>
    <t>Emerg Diesel Driven Generator (DU50.MA.UEP.10.PG001)</t>
  </si>
  <si>
    <t>0000208112</t>
  </si>
  <si>
    <t>/180014097</t>
  </si>
  <si>
    <t>/018001409</t>
  </si>
  <si>
    <t>90002765</t>
  </si>
  <si>
    <t>DANFOSS PRESSURE SWITCH</t>
  </si>
  <si>
    <t>EDG DP switch PDSH-62051 replacement</t>
  </si>
  <si>
    <t>90002765_0010</t>
  </si>
  <si>
    <t>Material shortage/Order Approved/Object created/Pre-costed/Settlement rule created/Released</t>
  </si>
  <si>
    <t>SGCA Varnish Removal System D2 (0020)</t>
  </si>
  <si>
    <t>SGCA Varnish Removal System D2</t>
  </si>
  <si>
    <t>M</t>
  </si>
  <si>
    <t>Pre-costed/Object created/Material committed/Estimated costs/Released/Settlement rule created</t>
  </si>
  <si>
    <t>Mech Svce Pkg D6-Repl Vrnsh Rmv Skd Fltr (0210)</t>
  </si>
  <si>
    <t>Mech Svce Pkg D6-Repl Vrnsh Rmv Skd Fltr</t>
  </si>
  <si>
    <t>100070306</t>
  </si>
  <si>
    <t>@Nitrogen Package- Replace N2 Membranes (100070306)</t>
  </si>
  <si>
    <t>Mech -Isolate 1XN2 train&amp;replace element (0010)</t>
  </si>
  <si>
    <t>0000210555</t>
  </si>
  <si>
    <t>Mech -Isolate 1XN2 train&amp;replace element</t>
  </si>
  <si>
    <t>200133945</t>
  </si>
  <si>
    <t>1Y Mech Svce Flare Drum Pumps (200133945)</t>
  </si>
  <si>
    <t>10171618</t>
  </si>
  <si>
    <t>10171618 (GASKET,SPW,TYPE CG/IR,CL 150,100MM NB,SS)</t>
  </si>
  <si>
    <t>Service 380-P-302A (0010)</t>
  </si>
  <si>
    <t>Flares High Pressure (DU50.MA.VFL.10)</t>
  </si>
  <si>
    <t>0000214632</t>
  </si>
  <si>
    <t>GASKET,SPW,TYPE CG/IR,CL 150,100MM NB,SS</t>
  </si>
  <si>
    <t>Service 380-P-302A</t>
  </si>
  <si>
    <t>Released/Pre-costed/Object created/Material committed/Settlement rule created</t>
  </si>
  <si>
    <t>Purchase Order</t>
  </si>
  <si>
    <t>Item</t>
  </si>
  <si>
    <t>Material</t>
  </si>
  <si>
    <t>Supplier</t>
  </si>
  <si>
    <t>Next Delivery Date</t>
  </si>
  <si>
    <t>Next Delivery Quantity</t>
  </si>
  <si>
    <t>Order Quantity</t>
  </si>
  <si>
    <t>Net Order Value</t>
  </si>
  <si>
    <t>Quantity to be Delivered</t>
  </si>
  <si>
    <t>Value to be Invoiced</t>
  </si>
  <si>
    <t>Formula - No Delete or Edit</t>
  </si>
  <si>
    <t>00040</t>
  </si>
  <si>
    <t>Capacitor | 8MFD | 450V | Mk450.8 (70000150)</t>
  </si>
  <si>
    <t>4500000396</t>
  </si>
  <si>
    <t>00010</t>
  </si>
  <si>
    <t>HELIUM,TECH,336150,SIZE G CYL,GDE 5,99.9 (10509368)</t>
  </si>
  <si>
    <t>COREGAS PTY LTD (30001686)</t>
  </si>
  <si>
    <t>00020</t>
  </si>
  <si>
    <t>UNION ELBOW 3/4" TUBE (70001004)</t>
  </si>
  <si>
    <t>00030</t>
  </si>
  <si>
    <t>40 SERIES BALL VALVE 3/4" TUBE ENDS (70001005)</t>
  </si>
  <si>
    <t xml:space="preserve"> 60 SERIES BALL VALVE 3/4" FNPT ENDS (70001006)</t>
  </si>
  <si>
    <t>00050</t>
  </si>
  <si>
    <t>HEX NIPPLE 3/4" MNPT (70001007)</t>
  </si>
  <si>
    <t>00060</t>
  </si>
  <si>
    <t>MALE CONNECTOR 3/4" TUBE x 3/4" NPT (70001008)</t>
  </si>
  <si>
    <t>00070</t>
  </si>
  <si>
    <t>UNION 3/4" TUBE (70001009)</t>
  </si>
  <si>
    <t>00080</t>
  </si>
  <si>
    <t>3/4` CUSHIONED CLAMP TUBE SUPPORT (70001078)</t>
  </si>
  <si>
    <t>FLANGE-THRD 3"X1" NPT 600 RF/BLIND FLG D (70000879)</t>
  </si>
  <si>
    <t>Additional Charges (70001020)</t>
  </si>
  <si>
    <t>KTEK LMT200 Magnetostrictive Transmitter (70001171)</t>
  </si>
  <si>
    <t>15-20A Single phase test lead adapter (70001197)</t>
  </si>
  <si>
    <t>4500001105</t>
  </si>
  <si>
    <t>Sqwincher Qwik Stiks Mixed Pack Pack of (70000305)</t>
  </si>
  <si>
    <t>4500001116</t>
  </si>
  <si>
    <t>TAPE,SENSING,330FT LG,ENVEENGI 330133XS (10232273)</t>
  </si>
  <si>
    <t>ANALYTICAL CONTROL PTY LTD (30000230)</t>
  </si>
  <si>
    <t>4500001191</t>
  </si>
  <si>
    <t>MAINTENANCE KIT,SERVICE,48 MONTH,RE-SET (11163196)</t>
  </si>
  <si>
    <t>GARDNER DENVER INDUSTRIES PTY LTD (30000270)</t>
  </si>
  <si>
    <t>GAGE,LEVEL,FLOAT (70001096)</t>
  </si>
  <si>
    <t>4500001712</t>
  </si>
  <si>
    <t>HOSE,MTL,FLEX,1-1/4N ID X 42-1/2IN LG (10243314)</t>
  </si>
  <si>
    <t>SOLAR TURBINES INCORPORATED (30000090)</t>
  </si>
  <si>
    <t>HOSE ASSY,FLEX,MTL,SOLATURB 945061C1 (10243340)</t>
  </si>
  <si>
    <t>FILTER ELEMENT,SPIDER WEB XP,324MM DIA X (10385132)</t>
  </si>
  <si>
    <t>DISC,SAFETY,SOLATURB 999887C1 (10898330)</t>
  </si>
  <si>
    <t>4500002032</t>
  </si>
  <si>
    <t>DETECTOR,METHANE GAS,SOLATURB 107832527 (11311235)</t>
  </si>
  <si>
    <t>4500002064</t>
  </si>
  <si>
    <t>O-RING,3.109IN X 0.139IN,CRANE 87460999 (11092272)</t>
  </si>
  <si>
    <t>JOHN CRANE AUSTRALIA PTY LTD (30000329)</t>
  </si>
  <si>
    <t>RING,BACK-UP,CRANE 87480284 (11093583)</t>
  </si>
  <si>
    <t>O-RING,179.3MM X 5.7MM,CRANE 87461607 (11093552)</t>
  </si>
  <si>
    <t>4500002068</t>
  </si>
  <si>
    <t>WATER BOTTLE,15L,BLKWOODS 01029558DS (11229501)</t>
  </si>
  <si>
    <t>CMP, CABLE GLAND, 20'S (M20) T3CDS IP66 (70002200)</t>
  </si>
  <si>
    <t>Band-IT KE0128 Type 316 SS 4.6x200mm (70002202)</t>
  </si>
  <si>
    <t>CMP, ADAPTER, M25 MALE TO M20 FEMALE (70002203)</t>
  </si>
  <si>
    <t>SEALING WASHER M20 X 2MM WHYITE NYLON (70002206)</t>
  </si>
  <si>
    <t>CMP, IP WASHER, 25MM, WHITE NYLONG, 2MM (70002207)</t>
  </si>
  <si>
    <t>4500002532</t>
  </si>
  <si>
    <t>4500002641</t>
  </si>
  <si>
    <t>VALVE,DRAIN,1/2IN,16BAR,230V (11172514)</t>
  </si>
  <si>
    <t>EMER LED PANEL 18W OPAL WHT 295X595IP20 (70002497)</t>
  </si>
  <si>
    <t>EMER LED PANEL 30W OPAL WHT 295X1195IP20 (70002498)</t>
  </si>
  <si>
    <t>LED PANEL 18W 240V NON DIM OPAL WHT (70002499)</t>
  </si>
  <si>
    <t>LED PANEL 30W 240V NON DIM OPAL WHT (70002500)</t>
  </si>
  <si>
    <t>LED PANEL LIGHT 30W 240V OPAL WHT (70002501)</t>
  </si>
  <si>
    <t>SOCKET SURFACE RC 1G 10A 250V 3PIN 1P WH (70002502)</t>
  </si>
  <si>
    <t>FLAT TWIN &amp; EARTH 2C+E 7/0.5 1.5MM PVC W (70002503)</t>
  </si>
  <si>
    <t>4500002741</t>
  </si>
  <si>
    <t>J Burrows A4 Premium Copy Paper 80gsm Wh (70002463)</t>
  </si>
  <si>
    <t>POLYFLEX HOSE -16JICF/1" NPT MALE 316SS (70001858)</t>
  </si>
  <si>
    <t>124224 1" NPT 316 SS NIPPLE (70001859)</t>
  </si>
  <si>
    <t>1" NPT PLUG 316SS (70002290)</t>
  </si>
  <si>
    <t>MATERIAL CERT (70002265)</t>
  </si>
  <si>
    <t>ELEMENT,FLTR,AIR,CYL,SOCK (70002506)</t>
  </si>
  <si>
    <t>CABLE TIE W X 48 IN,NYLON (70002507)</t>
  </si>
  <si>
    <t>4500002969</t>
  </si>
  <si>
    <t>DETECTOR,GAS,ELECTROCHEMICAL SENSOR,O2,2 (11120471)</t>
  </si>
  <si>
    <t>25NPT FEMALE FULL ORE BALL VALVE HOKE (70002738)</t>
  </si>
  <si>
    <t>4500003180</t>
  </si>
  <si>
    <t>GASKET,SPW,TYPE CRIR,600LB,DN80,101MM ID (10509404)</t>
  </si>
  <si>
    <t>KLINGER LIMITED (30000403)</t>
  </si>
  <si>
    <t>GASKET,SPW,CRIR,CL 300/600,25MM NB,SS316 (10015056)</t>
  </si>
  <si>
    <t>4500003282</t>
  </si>
  <si>
    <t>WATER,DRINKING,BOTTLED,STILL WATER,CTN/2 (10276570)</t>
  </si>
  <si>
    <t>Bullivants Ratchet Assembly J Hook 35mm (70002829)</t>
  </si>
  <si>
    <t>Sqwincher Frozen Squeeze Pops Pack of 10 (70001767)</t>
  </si>
  <si>
    <t>CRC 2016 CO Contact Cleaner Clear 350 gr (70000847)</t>
  </si>
  <si>
    <t>Cabac 40HDMI1 4MM10 Male Male Cable HDMI (70002893)</t>
  </si>
  <si>
    <t>Hamilton 7242 Sunscreen Lotion Sensitive (70002850)</t>
  </si>
  <si>
    <t>CRC 5005 5 56 Multi Purpose Lubricant 40 (70002839)</t>
  </si>
  <si>
    <t>Antibacterial Wipes 'MAXX-PACK' 4 X 1200 (70002894)</t>
  </si>
  <si>
    <t>Bucket Plastic Dispenser Empty For WOW W (70002895)</t>
  </si>
  <si>
    <t>STAHL 6V/7Ah BATTERY FOR 6009/6409 (70002778)</t>
  </si>
  <si>
    <t>REGULATOR; 1/2" BSP Black Nylon Flow (70002853)</t>
  </si>
  <si>
    <t>VALVE; Ball 1/2 inch BSP Female/Female 3 (70002854)</t>
  </si>
  <si>
    <t>ASSEMBLY; Push down plate &amp; Valve leaver (70002855)</t>
  </si>
  <si>
    <t>PLATE; Baffle 316L (70002879)</t>
  </si>
  <si>
    <t>BOWL; 316 S/Steel Eyewash (70002900)</t>
  </si>
  <si>
    <t>ASSEMBLY; Ball Valve (70002901)</t>
  </si>
  <si>
    <t>ROD; Pull Assy (70002902)</t>
  </si>
  <si>
    <t>ROSE; Shower SS (70002903)</t>
  </si>
  <si>
    <t>Sample Cell matched pair 1cm P/N KH2001 (70002669)</t>
  </si>
  <si>
    <t>Thermometer -10/110 degrees P/N GT4750 (70002905)</t>
  </si>
  <si>
    <t>DANFOSS PRESSURE SWITCH (70002885)</t>
  </si>
  <si>
    <t>Perfecto HT 5 Heat transfer oil 205l (70002906)</t>
  </si>
  <si>
    <t>Bolle 1614401 Safety Spectacles Prism Me (70003600)</t>
  </si>
  <si>
    <t>Bolle 1614402 Safety Spectacles Prism Me (70003601)</t>
  </si>
  <si>
    <t>Ansell HyFlex 11 618 General Purpose Glo (70000866)</t>
  </si>
  <si>
    <t>Ansell HyFlex 11 618 General Purpose Glo (70000864)</t>
  </si>
  <si>
    <t>Ansell HyFlex 11 618 General Purpose Glo (70000865)</t>
  </si>
  <si>
    <t>New Balance Contour MIDCNTR2E Men Safety (70003602)</t>
  </si>
  <si>
    <t>Energizer EN92 Battery Industrial Alkali (70003603)</t>
  </si>
  <si>
    <t>Oliver Safety Boots Lace Up Zip 55 332Z (70000954)</t>
  </si>
  <si>
    <t>3M S76SP AT010657586 Spectacles Whim Cre (70003591)</t>
  </si>
  <si>
    <t>InvisibleZinc 103699 Mineral Sunscreen S (70000890)</t>
  </si>
  <si>
    <t>JBS Industrial Storage Cupboards Flat To (70003609)</t>
  </si>
  <si>
    <t>SCHELL VALVE / URINAL ROUGH IN KIT (70003681)</t>
  </si>
  <si>
    <t>Procurement and Del to Centurion (70003682)</t>
  </si>
  <si>
    <t>4500006460</t>
  </si>
  <si>
    <t>HYDROGEN,TECH,320150,SIZE G CYLINDER,GDE (10509369)</t>
  </si>
  <si>
    <t>Orion Level + Flag Indicator (70001148)</t>
  </si>
  <si>
    <t>4500006472</t>
  </si>
  <si>
    <t>TESTING FLUID,ABLEWEST WC475MV20 (11153850)</t>
  </si>
  <si>
    <t>ABLE WESTCHEM BORVEK PTY. LTD. (30001235)</t>
  </si>
  <si>
    <t>Phillips DN029BL12CCT150 LED Downlight (70004011)</t>
  </si>
  <si>
    <t>4500007088</t>
  </si>
  <si>
    <t>LOCKPLATE,SOLATURB 905272C1 (10248102)</t>
  </si>
  <si>
    <t>MQ0032611-1635418-100-KIT,RETROFIT,L/O P (10617159)</t>
  </si>
  <si>
    <t>Shroud Repair Kit (Yellow Plastic Parts) (70004024)</t>
  </si>
  <si>
    <t>Aerator Screen and Cap Assembly (70004025)</t>
  </si>
  <si>
    <t>Pierlite ECOHB200LSE5G7 ECO HIGHBAY 200W (70003988)</t>
  </si>
  <si>
    <t>Socket Surface RC 2G 10A 250V 3 Pin 1P (70003989)</t>
  </si>
  <si>
    <t>CHLORINE FREE "SWIFTEST" REAGENT DISPENS (70004042)</t>
  </si>
  <si>
    <t>ALKALINITY KIT 50-500ppm (K-9815) (70004051)</t>
  </si>
  <si>
    <t>O-RING VITON STANDARD (70004229)</t>
  </si>
  <si>
    <t>B2LNWA4006025 BOLT/2FW/2LN SS316 6X25MM (70004110)</t>
  </si>
  <si>
    <t>4500007710</t>
  </si>
  <si>
    <t>BATTERY,STORAGE,12V,MAINT FREE,600CCA,15 (11027363)</t>
  </si>
  <si>
    <t>4500007868</t>
  </si>
  <si>
    <t>FOAM,ARC,FIREPROT FS12132201 (11052391)</t>
  </si>
  <si>
    <t>MERCURY FIRESAFETY PTY LTD (30001728)</t>
  </si>
  <si>
    <t>4500007890</t>
  </si>
  <si>
    <t>DIAPHRAGM KIT,6 PORT,EMERSON GCW9A00096G (10503002)</t>
  </si>
  <si>
    <t>EMERSON PROCESS MANAGEMENT AUSTRALIA PTY LTD (30000401)</t>
  </si>
  <si>
    <t>4500007917</t>
  </si>
  <si>
    <t>REGULATOR,PRESS,SMCPNEU AW20N02BCG2B (11279741)</t>
  </si>
  <si>
    <t>SMC CORPORATION AUSTRALIA PTY LTD SMC PNEUMATICS AUSTRALIA PTY LTD (30001916)</t>
  </si>
  <si>
    <t>4500008163</t>
  </si>
  <si>
    <t>FILTER ELEMENT,HEADLINE 125770C (10231706)</t>
  </si>
  <si>
    <t>TRAP,AIR,DRAIN,MOISTURE,18IN LG X 2-3/8I (11074919)</t>
  </si>
  <si>
    <t>WINDOW,REAR,ENVEENGI 330077 (10231999)</t>
  </si>
  <si>
    <t>O-RING,H/T,KALREZ,EMERSON MC0945 (10232005)</t>
  </si>
  <si>
    <t>O-RING KIT,CELL,AMETEK 76152TE (10504538)</t>
  </si>
  <si>
    <t>GASKET,REAR WINDOW,ENVEENGI 330078 (10231709)</t>
  </si>
  <si>
    <t>ACETIC ACID,UN2789,EMERSON C00082 (10231997)</t>
  </si>
  <si>
    <t>TUBE,QUARTZ,13IN LG,ENVEENGI 330423 (10232001)</t>
  </si>
  <si>
    <t>Nozzle Branch 65mm BIC brass with rubber (70004707)</t>
  </si>
  <si>
    <t>4500008673</t>
  </si>
  <si>
    <t>4500008679</t>
  </si>
  <si>
    <t>FILTER ELEMENT,AIR,COMPAIR 100006374 (10504687)</t>
  </si>
  <si>
    <t>4500009332</t>
  </si>
  <si>
    <t>GAS,CAL,50PPM H20,COREGAS 380122ESIZE (11316075)</t>
  </si>
  <si>
    <t>GAS,CAL,5PPM H2S,COREGAS 380122E (11316098)</t>
  </si>
  <si>
    <t>CALIBRATING GAS,380145,SIZE G 1081 CYLIN (10509372)</t>
  </si>
  <si>
    <t>4500009333</t>
  </si>
  <si>
    <t>WATER,PURIFIED,DEMINERALISED,IBC/1000KG (10202018)</t>
  </si>
  <si>
    <t>4500009334</t>
  </si>
  <si>
    <t>BELT,POS DRV,224T,FALCON PD,SYNC,HNBR,8M (10507326)</t>
  </si>
  <si>
    <t>APPLIED INDUSTRIAL TECHNOLOGIES PTY LTD (30000076)</t>
  </si>
  <si>
    <t>Panduit Pan Ty PLT3S C0 Locking Cable Ti (70004974)</t>
  </si>
  <si>
    <t>Bullivants Polypropylene Cable Haul Rope (70004975)</t>
  </si>
  <si>
    <t>Jamec Pem Air Blow Gun Pistol Grip Brass (70004976)</t>
  </si>
  <si>
    <t>Tesa Tape PVC Ducting Rubber Based Silve (70004980)</t>
  </si>
  <si>
    <t>Loctite 2783777 LB 8009 Heavy Duty Anti (70004981)</t>
  </si>
  <si>
    <t>Ansell Earth HyFlex 11 618 General Purpo (70005171)</t>
  </si>
  <si>
    <t>B513592043</t>
  </si>
  <si>
    <t>B513594607</t>
  </si>
  <si>
    <t>CARD,CTRL,COMPCONT 10500010007 (10992866)</t>
  </si>
  <si>
    <t>COMPRESSOR CONTROLS PTY LTD (30000168)</t>
  </si>
  <si>
    <t>B513596251</t>
  </si>
  <si>
    <t>VALVE,JORDVALV MK6363D025S6PTZZZZ15JLSE0 (11392820)</t>
  </si>
  <si>
    <t>SCORE AUSTRALASIA PTY LTD (30000225)</t>
  </si>
  <si>
    <t>B513596462</t>
  </si>
  <si>
    <t>M01100G31, Absolyte GP 2V Cell, Bank A (10618975)</t>
  </si>
  <si>
    <t>B513596463</t>
  </si>
  <si>
    <t>M01100G31, Absolyte GP 2V Cell, Bank B (10618976)</t>
  </si>
  <si>
    <t>B513596464</t>
  </si>
  <si>
    <t>M01100G31, Absolyte GP 2V Cell, Bank C (10618977)</t>
  </si>
  <si>
    <t>B513596465</t>
  </si>
  <si>
    <t>M01100G31, Absolyte GP 2V Cell, Bank D (10618978)</t>
  </si>
  <si>
    <t>B513596527</t>
  </si>
  <si>
    <t>C3000- HD PTZ Camera Station with integr (10618966)</t>
  </si>
  <si>
    <t>WESTERN ADVANCE PTY LTD (30000287)</t>
  </si>
  <si>
    <t>2-port industrial 10/100/1000BaseT to 10 (10618967)</t>
  </si>
  <si>
    <t>singlemode or multimode fibers 1000Base- (10618968)</t>
  </si>
  <si>
    <t>2M 10GBE ULTRA THIN CAT 6A UTPPATCH CABL (10618969)</t>
  </si>
  <si>
    <t>LC to SC SM Duplex 1 metre lead (10618970)</t>
  </si>
  <si>
    <t>B513596555</t>
  </si>
  <si>
    <t>O-RING,DRESRAND 002272149 (10504496)</t>
  </si>
  <si>
    <t>SIEMENS ENERGY PTY LTD (30000222)</t>
  </si>
  <si>
    <t>O-RING,DRESRAND 002272214 (10504509)</t>
  </si>
  <si>
    <t>O-RING,DRESRAND 002272219 (10273946)</t>
  </si>
  <si>
    <t>O-RING,DRESRAND 002272228 (10273947)</t>
  </si>
  <si>
    <t>O-RING,DRESRAND 002276256 (10504510)</t>
  </si>
  <si>
    <t>O-RING,DRESRAND 002285273 (10504504)</t>
  </si>
  <si>
    <t>B513596833</t>
  </si>
  <si>
    <t>Exide, Absolyte GP 2V Cell, Std. Casing (10618979)</t>
  </si>
  <si>
    <t>Exide, Absolyte GP 2V Cell, Std. Casing (10355271)</t>
  </si>
  <si>
    <t>B513596972</t>
  </si>
  <si>
    <t>VALVE,SAFETY,1/2 X 1IN,2.5BAR,1500PSI,-2 (10893131)</t>
  </si>
  <si>
    <t>CALLIDUS PROCESS SOLUTIONS (30001274)</t>
  </si>
  <si>
    <t>B513597129</t>
  </si>
  <si>
    <t>GASKET,NON-MTL,SOLATURB 11006491 (10504560)</t>
  </si>
  <si>
    <t>B513597960</t>
  </si>
  <si>
    <t>CALIBRATING GAS,2 X 34L AL CYL,40PPM H2S (10232596)</t>
  </si>
  <si>
    <t>THERMO FISHER SCIENTIFIC THERMO FISHER SCIENTIFIC AUSTRALIA (30000313)</t>
  </si>
  <si>
    <t>B513598052</t>
  </si>
  <si>
    <t>Plant</t>
  </si>
  <si>
    <t>Desired Supplier</t>
  </si>
  <si>
    <t>Quantity</t>
  </si>
  <si>
    <t>Valuation Price</t>
  </si>
  <si>
    <t>Total Value</t>
  </si>
  <si>
    <t>Delivery Date</t>
  </si>
  <si>
    <t>Formula - Do Not Delete or Edit</t>
  </si>
  <si>
    <t>1000005381 / 00010</t>
  </si>
  <si>
    <t>VALVE,SAFETY,25*E*50,PILOT OPER,CS SA216 (11175260)</t>
  </si>
  <si>
    <t>PDC - MAC NG (DU01)</t>
  </si>
  <si>
    <t>WESTERN PROCESS CONTROLS PTY LTD (30000278)</t>
  </si>
  <si>
    <t>1.000 EA</t>
  </si>
  <si>
    <t xml:space="preserve">                 1.00   AUD</t>
  </si>
  <si>
    <t xml:space="preserve">         1.00   AUD</t>
  </si>
  <si>
    <t>13/06/2024</t>
  </si>
  <si>
    <t>1000005388 / 00010</t>
  </si>
  <si>
    <t>VALVE,PRESS REG,DN25,BKBPUMP CRV0251796M (11271657)</t>
  </si>
  <si>
    <t>2.000 EA</t>
  </si>
  <si>
    <t xml:space="preserve">         2.00   AUD</t>
  </si>
  <si>
    <t>15/05/2024</t>
  </si>
  <si>
    <t>1000007397 / 00112</t>
  </si>
  <si>
    <t>Markrite Notebook Spiral Bound all weath (70005182)</t>
  </si>
  <si>
    <t>20.000 EA</t>
  </si>
  <si>
    <t xml:space="preserve">               14.68   AUD</t>
  </si>
  <si>
    <t xml:space="preserve">     293.60   AUD</t>
  </si>
  <si>
    <t>30/04/2024</t>
  </si>
  <si>
    <t>1000007397 / 00113</t>
  </si>
  <si>
    <t>Spirax Notebook Top Opening Black 112x77 (70005183)</t>
  </si>
  <si>
    <t xml:space="preserve">                 0.72   AUD</t>
  </si>
  <si>
    <t xml:space="preserve">       14.40   AUD</t>
  </si>
  <si>
    <t>1000007397 / 00115</t>
  </si>
  <si>
    <t>BIC Pen 4 Colour Medium Tip 32mm Box of (70005184)</t>
  </si>
  <si>
    <t>3.000 BOX</t>
  </si>
  <si>
    <t xml:space="preserve">               27.64   AUD</t>
  </si>
  <si>
    <t xml:space="preserve">       82.92   AUD</t>
  </si>
  <si>
    <t>1000007398 / 00111</t>
  </si>
  <si>
    <t>5.000 PAC</t>
  </si>
  <si>
    <t xml:space="preserve">               42.09   AUD</t>
  </si>
  <si>
    <t xml:space="preserve">     210.45   AUD</t>
  </si>
  <si>
    <t>14/04/2024</t>
  </si>
  <si>
    <t>1000007398 / 00114</t>
  </si>
  <si>
    <t>Sharpie Permanent Marker Fine Tip Black (70000312)</t>
  </si>
  <si>
    <t>4.000 BOX</t>
  </si>
  <si>
    <t xml:space="preserve">               16.03   AUD</t>
  </si>
  <si>
    <t xml:space="preserve">       64.12   AUD</t>
  </si>
  <si>
    <t>1000007399 / 00111</t>
  </si>
  <si>
    <t>1000007452 / 00093</t>
  </si>
  <si>
    <t>MEDIA, PHENOL RED DEXTROSE (PRD) FOR DET (70005164)</t>
  </si>
  <si>
    <t>2.000 PAC</t>
  </si>
  <si>
    <t xml:space="preserve">             143.72   AUD</t>
  </si>
  <si>
    <t xml:space="preserve">     287.44   AUD</t>
  </si>
  <si>
    <t>14/05/2024</t>
  </si>
  <si>
    <t>1000007452 / 00095</t>
  </si>
  <si>
    <t>MEDIA MODIFIED POSTGATES (MPB) GROWTH IN (70005165)</t>
  </si>
  <si>
    <t>1000007452 / 00097</t>
  </si>
  <si>
    <t xml:space="preserve">             637.34   AUD</t>
  </si>
  <si>
    <t xml:space="preserve">     637.34   AUD</t>
  </si>
  <si>
    <t>1000007452 / 00099</t>
  </si>
  <si>
    <t>DISTILLED (DEMIN.) WATER IN NATURAL HDPE (70005166)</t>
  </si>
  <si>
    <t xml:space="preserve">               36.63   AUD</t>
  </si>
  <si>
    <t xml:space="preserve">       36.63   AUD</t>
  </si>
  <si>
    <t>22/04/2024</t>
  </si>
  <si>
    <t>1000007452 / 00101</t>
  </si>
  <si>
    <t>DRAGER TUBE HYDROGEN SULFIDE 0.2-5ppm (8 (70005167)</t>
  </si>
  <si>
    <t xml:space="preserve">             191.34   AUD</t>
  </si>
  <si>
    <t xml:space="preserve">     191.34   AUD</t>
  </si>
  <si>
    <t>16/04/2024</t>
  </si>
  <si>
    <t>1000007452 / 00103</t>
  </si>
  <si>
    <t>GAS, CALIBRATION 8AL - 58L - 5 ppm BENZE (70005168)</t>
  </si>
  <si>
    <t xml:space="preserve">          1,444.00   AUD</t>
  </si>
  <si>
    <t xml:space="preserve">  2,888.00   AUD</t>
  </si>
  <si>
    <t>24/05/2024</t>
  </si>
  <si>
    <t>1000007452 / 00105</t>
  </si>
  <si>
    <t>GAS, CALIBRATION 6DM - 58L - 50% METHANE (70005122)</t>
  </si>
  <si>
    <t xml:space="preserve">             465.00   AUD</t>
  </si>
  <si>
    <t xml:space="preserve">     930.00   AUD</t>
  </si>
  <si>
    <t>1000007456 / 00117</t>
  </si>
  <si>
    <t>Thread Sealing Tapes Stainless Steel Sil (70000255)</t>
  </si>
  <si>
    <t>30.000 EA</t>
  </si>
  <si>
    <t xml:space="preserve">               10.67   AUD</t>
  </si>
  <si>
    <t xml:space="preserve">     320.10   AUD</t>
  </si>
  <si>
    <t>19/04/2024</t>
  </si>
  <si>
    <t>2000012385 / 00010</t>
  </si>
  <si>
    <t>27/06/2024</t>
  </si>
  <si>
    <t>2000012396 / 00010</t>
  </si>
  <si>
    <t>9.000 EA</t>
  </si>
  <si>
    <t xml:space="preserve">             209.82   AUD</t>
  </si>
  <si>
    <t xml:space="preserve">  1,888.38   AUD</t>
  </si>
  <si>
    <t>2000012433 / 00010</t>
  </si>
  <si>
    <t>2000012447 / 00010</t>
  </si>
  <si>
    <t>28/06/2024</t>
  </si>
  <si>
    <t>2000012664 / 00010</t>
  </si>
  <si>
    <t>BOTTLE,OIL SAMPLE,1L,SGS SK165 (11086135)</t>
  </si>
  <si>
    <t>11.000 EA</t>
  </si>
  <si>
    <t xml:space="preserve">                 2.00   AUD</t>
  </si>
  <si>
    <t xml:space="preserve">       22.00   AUD</t>
  </si>
  <si>
    <t>2000015936 / 00010</t>
  </si>
  <si>
    <t>COMPOUND,DRESRAND 099010023 (10274029)</t>
  </si>
  <si>
    <t>13/04/2024</t>
  </si>
  <si>
    <t>2000016991 / 00010</t>
  </si>
  <si>
    <t>FILTER,AIR,ELECTROSTATIC,MEDIA MAXIMISIN (11066136)</t>
  </si>
  <si>
    <t xml:space="preserve">         9.00   AUD</t>
  </si>
  <si>
    <t>15/04/2024</t>
  </si>
  <si>
    <t>2000036637 / 00010</t>
  </si>
  <si>
    <t>29/04/2024</t>
  </si>
  <si>
    <t>2000037965 / 00010</t>
  </si>
  <si>
    <t>18/06/2024</t>
  </si>
  <si>
    <t>2000037967 / 00010</t>
  </si>
  <si>
    <t>12.000 EA</t>
  </si>
  <si>
    <t xml:space="preserve">  2,517.84   AUD</t>
  </si>
  <si>
    <t>2000037973 / 00010</t>
  </si>
  <si>
    <t>O-RING,169.3MM ID X 5.7MM,CRANE 89150084 (11093550)</t>
  </si>
  <si>
    <t xml:space="preserve">             612.44   AUD</t>
  </si>
  <si>
    <t xml:space="preserve">     612.44   AUD</t>
  </si>
  <si>
    <t>2000037974 / 00010</t>
  </si>
  <si>
    <t>2000042823 / 00010</t>
  </si>
  <si>
    <t>O-RING,BRANLUEBBE BL152228 (10504623)</t>
  </si>
  <si>
    <t>29/05/2024</t>
  </si>
  <si>
    <t>2000042824 / 00010</t>
  </si>
  <si>
    <t>O-RING,BRANLUEBBE BL051041 (10504617)</t>
  </si>
  <si>
    <t>2000042825 / 00010</t>
  </si>
  <si>
    <t>O-RING,HARDNESS,BRANLUEBBE BL152197 (10504619)</t>
  </si>
  <si>
    <t>2000042826 / 00010</t>
  </si>
  <si>
    <t>SEAL RING,BRANLUEBBE BL051043 (10504620)</t>
  </si>
  <si>
    <t>2000042827 / 00010</t>
  </si>
  <si>
    <t>O-RING,BRANLUEBBE BL152072 (10504622)</t>
  </si>
  <si>
    <t>2000042828 / 00010</t>
  </si>
  <si>
    <t>SEAL RING,GRV,PE,BRANLUEBBE BL369637 (10504618)</t>
  </si>
  <si>
    <t>2000042829 / 00010</t>
  </si>
  <si>
    <t>O-RING,BRANLUEBBE BL090105 (10504621)</t>
  </si>
  <si>
    <t>2000042830 / 00010</t>
  </si>
  <si>
    <t>VALVE,30MM FEEDER,BRANLUEBBE BL051757 (10384751)</t>
  </si>
  <si>
    <t>3.000 EA</t>
  </si>
  <si>
    <t xml:space="preserve">         3.00   AUD</t>
  </si>
  <si>
    <t>2000042831 / 00010</t>
  </si>
  <si>
    <t>RING,BU,SUPPORT,BRANLUEBBE BL150466 (10504731)</t>
  </si>
  <si>
    <t>2000043590 / 00010</t>
  </si>
  <si>
    <t>CLEANING COMPOUND,SOLVENT,SIMPLE GREEN,D (10016991)</t>
  </si>
  <si>
    <t xml:space="preserve">             160.77   AUD</t>
  </si>
  <si>
    <t xml:space="preserve">     482.31   AUD</t>
  </si>
  <si>
    <t>2000043593 / 00010</t>
  </si>
  <si>
    <t>GREASE,SPECIAL,CLIMAX 1034MT,SYNTHETIC P (11165576)</t>
  </si>
  <si>
    <t>5.000 EA</t>
  </si>
  <si>
    <t xml:space="preserve">               54.97   AUD</t>
  </si>
  <si>
    <t xml:space="preserve">     274.85   AUD</t>
  </si>
  <si>
    <t>2000043594 / 00010</t>
  </si>
  <si>
    <t xml:space="preserve">             554.00   AUD</t>
  </si>
  <si>
    <t xml:space="preserve">     554.00   AUD</t>
  </si>
  <si>
    <t>2000043595 / 00010</t>
  </si>
  <si>
    <t>HYDRAULIC FLUID,TRANS,ATF HD,MINERAL OIL (10324023)</t>
  </si>
  <si>
    <t>2000045191 / 00010</t>
  </si>
  <si>
    <t>SODIUM HYPOCHLORITE SOLUTION,12.5%,20L (10355695)</t>
  </si>
  <si>
    <t>1.000 DR</t>
  </si>
  <si>
    <t>31/05/2024</t>
  </si>
  <si>
    <t>2000045800 / 00010</t>
  </si>
  <si>
    <t>2000045801 / 00010</t>
  </si>
  <si>
    <t>2000046587 / 00010</t>
  </si>
  <si>
    <t>FILTER ELEMENT,AIR,CYL,SOLATURB 603346C1 (11359230)</t>
  </si>
  <si>
    <t xml:space="preserve">       12.00   AUD</t>
  </si>
  <si>
    <t>2000047261 / 00010</t>
  </si>
  <si>
    <t>GREASE,GP,PREMIUM H/D,LITHIUM COMPLEX BA (10888808)</t>
  </si>
  <si>
    <t>2000047579 / 00010</t>
  </si>
  <si>
    <t>57.000 EA</t>
  </si>
  <si>
    <t xml:space="preserve">               22.86   AUD</t>
  </si>
  <si>
    <t xml:space="preserve">  1,303.02   AUD</t>
  </si>
  <si>
    <t>2000047715 / 00010</t>
  </si>
  <si>
    <t>FILTER ELEMENT,DUST,COMPAIR CE0258NBE (10504691)</t>
  </si>
  <si>
    <t>2000047716 / 00010</t>
  </si>
  <si>
    <t>FILTER ELEMENT,DUST,COMPAIR CE0258ND (10912588)</t>
  </si>
  <si>
    <t>2000047717 / 00010</t>
  </si>
  <si>
    <t>32.000 EA</t>
  </si>
  <si>
    <t xml:space="preserve">                 9.90   AUD</t>
  </si>
  <si>
    <t xml:space="preserve">     316.80   AUD</t>
  </si>
  <si>
    <t>2000047718 / 00010</t>
  </si>
  <si>
    <t>MUFFLER,8.75 LG,ALLIEDWIT M10 (10042306)</t>
  </si>
  <si>
    <t xml:space="preserve">             114.80   AUD</t>
  </si>
  <si>
    <t xml:space="preserve">  1,377.60   AUD</t>
  </si>
  <si>
    <t>2000048044 / 00010</t>
  </si>
  <si>
    <t>SWITCH,PRESS,N2,SOLATURB 997425C1 (10283476)</t>
  </si>
  <si>
    <t>Storage location</t>
  </si>
  <si>
    <t>DF stor. loc. level</t>
  </si>
  <si>
    <t>Base Unit of Measure</t>
  </si>
  <si>
    <t>Unrestricted</t>
  </si>
  <si>
    <t>Currency</t>
  </si>
  <si>
    <t>Value Unrestricted</t>
  </si>
  <si>
    <t>Transit and Transfer</t>
  </si>
  <si>
    <t>Val. in Trans./Tfr</t>
  </si>
  <si>
    <t>Quality Inspection</t>
  </si>
  <si>
    <t>Value in QualInsp.</t>
  </si>
  <si>
    <t>Restricted-Use Stock</t>
  </si>
  <si>
    <t>Value Restricted</t>
  </si>
  <si>
    <t>Blocked</t>
  </si>
  <si>
    <t>Value BlockedStock</t>
  </si>
  <si>
    <t>Returns</t>
  </si>
  <si>
    <t>Value Rets Blocked</t>
  </si>
  <si>
    <t/>
  </si>
  <si>
    <t>AUD</t>
  </si>
  <si>
    <t>3001</t>
  </si>
  <si>
    <t>1051</t>
  </si>
  <si>
    <t>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</si>
</sst>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"/>
    <numFmt numFmtId="165" formatCode="0.000\ &quot;EA&quot;"/>
    <numFmt numFmtId="166" formatCode="* #,##0.00_0_0\ &quot;AUD&quot;;* \-\ #,##0.00_0_0\ &quot;AUD&quot;"/>
    <numFmt numFmtId="167" formatCode="0.000\ &quot;BOX&quot;"/>
    <numFmt numFmtId="168" formatCode="0.000\ &quot;DR&quot;"/>
    <numFmt numFmtId="169" formatCode="0.000\ &quot;ROL&quot;"/>
    <numFmt numFmtId="170" formatCode="0.000\ &quot;PAC&quot;"/>
    <numFmt numFmtId="171" formatCode="0.00000000000000"/>
    <numFmt numFmtId="172" formatCode="&quot;Yes&quot;;;&quot;No&quot;"/>
    <numFmt numFmtId="173" formatCode="0.00000000000000\ &quot;EA&quot;"/>
    <numFmt numFmtId="174" formatCode="0.000\ &quot;M&quot;"/>
    <numFmt numFmtId="175" formatCode="0.000\ &quot;L&quot;"/>
    <numFmt numFmtId="176" formatCode="0.000\ &quot;PAA&quot;"/>
    <numFmt numFmtId="177" formatCode="0.00000000000000\ &quot;BOX&quot;"/>
    <numFmt numFmtId="178" formatCode="[$-409]d\-mmm\-yy;@"/>
  </numFmts>
  <fonts count="14" x14ac:knownFonts="1"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9C000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rgb="FF32363A"/>
      <name val="Arial"/>
    </font>
    <font>
      <sz val="8"/>
      <color rgb="FF000000"/>
      <name val="Arial"/>
      <family val="2"/>
    </font>
    <font>
      <sz val="10"/>
      <color rgb="FF33333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7F7F7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7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/>
    <xf numFmtId="14" fontId="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169" fontId="5" fillId="0" borderId="0" xfId="0" applyNumberFormat="1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right"/>
    </xf>
    <xf numFmtId="173" fontId="5" fillId="0" borderId="0" xfId="0" applyNumberFormat="1" applyFont="1" applyAlignment="1">
      <alignment horizontal="right"/>
    </xf>
    <xf numFmtId="172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right"/>
    </xf>
    <xf numFmtId="175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77" fontId="5" fillId="0" borderId="0" xfId="0" applyNumberFormat="1" applyFont="1" applyAlignment="1">
      <alignment horizontal="right"/>
    </xf>
    <xf numFmtId="174" fontId="5" fillId="0" borderId="0" xfId="0" applyNumberFormat="1" applyFont="1" applyAlignment="1">
      <alignment horizontal="right"/>
    </xf>
    <xf numFmtId="0" fontId="5" fillId="0" borderId="0" xfId="0" quotePrefix="1" applyFont="1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6" borderId="0" xfId="0" applyFont="1" applyFill="1"/>
    <xf numFmtId="0" fontId="10" fillId="0" borderId="0" xfId="0" applyFont="1"/>
    <xf numFmtId="14" fontId="10" fillId="0" borderId="0" xfId="0" applyNumberFormat="1" applyFont="1"/>
    <xf numFmtId="178" fontId="5" fillId="0" borderId="0" xfId="0" applyNumberFormat="1" applyFont="1" applyAlignment="1">
      <alignment horizontal="right"/>
    </xf>
    <xf numFmtId="178" fontId="5" fillId="0" borderId="0" xfId="0" applyNumberFormat="1" applyFont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8" fillId="2" borderId="3" xfId="0" applyFont="1" applyFill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left"/>
    </xf>
    <xf numFmtId="178" fontId="8" fillId="2" borderId="3" xfId="0" applyNumberFormat="1" applyFont="1" applyFill="1" applyBorder="1" applyAlignment="1">
      <alignment horizontal="left" vertical="center" wrapText="1"/>
    </xf>
    <xf numFmtId="178" fontId="5" fillId="0" borderId="3" xfId="0" applyNumberFormat="1" applyFont="1" applyBorder="1" applyAlignment="1">
      <alignment horizontal="left"/>
    </xf>
    <xf numFmtId="0" fontId="7" fillId="5" borderId="0" xfId="3" applyFont="1" applyAlignment="1" applyProtection="1">
      <alignment horizontal="left" vertical="center" wrapText="1"/>
    </xf>
    <xf numFmtId="0" fontId="7" fillId="4" borderId="0" xfId="2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65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71" fontId="5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/>
    <xf numFmtId="0" fontId="4" fillId="2" borderId="7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/>
    </xf>
    <xf numFmtId="165" fontId="5" fillId="0" borderId="3" xfId="0" applyNumberFormat="1" applyFont="1" applyBorder="1" applyAlignment="1">
      <alignment horizontal="left"/>
    </xf>
    <xf numFmtId="176" fontId="5" fillId="0" borderId="3" xfId="0" applyNumberFormat="1" applyFont="1" applyBorder="1" applyAlignment="1">
      <alignment horizontal="left"/>
    </xf>
    <xf numFmtId="170" fontId="5" fillId="0" borderId="3" xfId="0" applyNumberFormat="1" applyFont="1" applyBorder="1" applyAlignment="1">
      <alignment horizontal="left"/>
    </xf>
    <xf numFmtId="0" fontId="7" fillId="5" borderId="8" xfId="3" applyFont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0" xfId="0" applyFont="1" applyFill="1" applyAlignment="1">
      <alignment horizontal="left"/>
    </xf>
    <xf numFmtId="178" fontId="5" fillId="7" borderId="3" xfId="0" applyNumberFormat="1" applyFont="1" applyFill="1" applyBorder="1" applyAlignment="1">
      <alignment horizontal="left"/>
    </xf>
    <xf numFmtId="165" fontId="5" fillId="7" borderId="3" xfId="0" applyNumberFormat="1" applyFont="1" applyFill="1" applyBorder="1" applyAlignment="1">
      <alignment horizontal="left"/>
    </xf>
    <xf numFmtId="164" fontId="5" fillId="7" borderId="0" xfId="0" applyNumberFormat="1" applyFont="1" applyFill="1" applyAlignment="1">
      <alignment horizontal="right"/>
    </xf>
    <xf numFmtId="0" fontId="5" fillId="7" borderId="0" xfId="0" applyFont="1" applyFill="1"/>
    <xf numFmtId="14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" fontId="5" fillId="7" borderId="0" xfId="0" applyNumberFormat="1" applyFont="1" applyFill="1" applyAlignment="1">
      <alignment horizontal="left"/>
    </xf>
    <xf numFmtId="171" fontId="5" fillId="7" borderId="0" xfId="0" applyNumberFormat="1" applyFont="1" applyFill="1" applyAlignment="1">
      <alignment horizontal="left"/>
    </xf>
    <xf numFmtId="172" fontId="5" fillId="7" borderId="0" xfId="0" applyNumberFormat="1" applyFont="1" applyFill="1" applyAlignment="1">
      <alignment horizontal="left"/>
    </xf>
    <xf numFmtId="0" fontId="5" fillId="0" borderId="10" xfId="0" applyFont="1" applyBorder="1" applyAlignment="1">
      <alignment horizontal="left"/>
    </xf>
    <xf numFmtId="0" fontId="11" fillId="7" borderId="7" xfId="0" applyFont="1" applyFill="1" applyBorder="1"/>
    <xf numFmtId="0" fontId="5" fillId="0" borderId="9" xfId="0" applyFont="1" applyBorder="1"/>
    <xf numFmtId="178" fontId="5" fillId="0" borderId="3" xfId="0" applyNumberFormat="1" applyFont="1" applyBorder="1" applyAlignment="1">
      <alignment horizontal="right"/>
    </xf>
    <xf numFmtId="178" fontId="5" fillId="7" borderId="0" xfId="0" applyNumberFormat="1" applyFont="1" applyFill="1" applyAlignment="1">
      <alignment horizontal="left"/>
    </xf>
    <xf numFmtId="0" fontId="5" fillId="0" borderId="7" xfId="0" applyFont="1" applyBorder="1"/>
    <xf numFmtId="165" fontId="5" fillId="0" borderId="3" xfId="0" applyNumberFormat="1" applyFont="1" applyBorder="1" applyAlignment="1">
      <alignment horizontal="right"/>
    </xf>
    <xf numFmtId="165" fontId="5" fillId="7" borderId="0" xfId="0" applyNumberFormat="1" applyFont="1" applyFill="1" applyAlignment="1">
      <alignment horizontal="left"/>
    </xf>
    <xf numFmtId="176" fontId="5" fillId="0" borderId="3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left"/>
    </xf>
    <xf numFmtId="167" fontId="5" fillId="0" borderId="3" xfId="0" applyNumberFormat="1" applyFont="1" applyBorder="1" applyAlignment="1">
      <alignment horizontal="right"/>
    </xf>
    <xf numFmtId="170" fontId="5" fillId="0" borderId="0" xfId="0" applyNumberFormat="1" applyFont="1" applyAlignment="1">
      <alignment horizontal="left"/>
    </xf>
    <xf numFmtId="170" fontId="5" fillId="0" borderId="3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left"/>
    </xf>
    <xf numFmtId="169" fontId="5" fillId="0" borderId="0" xfId="0" applyNumberFormat="1" applyFont="1" applyAlignment="1">
      <alignment horizontal="left"/>
    </xf>
    <xf numFmtId="0" fontId="5" fillId="7" borderId="5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14" fontId="5" fillId="0" borderId="3" xfId="0" applyNumberFormat="1" applyFont="1" applyBorder="1" applyAlignment="1">
      <alignment horizontal="right"/>
    </xf>
    <xf numFmtId="0" fontId="12" fillId="7" borderId="7" xfId="0" applyFont="1" applyFill="1" applyBorder="1" applyAlignment="1">
      <alignment horizontal="left"/>
    </xf>
    <xf numFmtId="164" fontId="5" fillId="8" borderId="0" xfId="0" applyNumberFormat="1" applyFont="1" applyFill="1" applyAlignment="1">
      <alignment horizontal="right"/>
    </xf>
    <xf numFmtId="0" fontId="5" fillId="8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8" borderId="7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178" fontId="5" fillId="8" borderId="3" xfId="0" applyNumberFormat="1" applyFont="1" applyFill="1" applyBorder="1" applyAlignment="1">
      <alignment horizontal="left"/>
    </xf>
    <xf numFmtId="165" fontId="5" fillId="8" borderId="3" xfId="0" applyNumberFormat="1" applyFont="1" applyFill="1" applyBorder="1" applyAlignment="1">
      <alignment horizontal="left"/>
    </xf>
    <xf numFmtId="0" fontId="5" fillId="8" borderId="0" xfId="0" applyFont="1" applyFill="1"/>
    <xf numFmtId="0" fontId="5" fillId="8" borderId="0" xfId="0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4" fontId="5" fillId="8" borderId="0" xfId="0" applyNumberFormat="1" applyFont="1" applyFill="1" applyAlignment="1">
      <alignment horizontal="left"/>
    </xf>
    <xf numFmtId="1" fontId="5" fillId="8" borderId="0" xfId="0" applyNumberFormat="1" applyFont="1" applyFill="1" applyAlignment="1">
      <alignment horizontal="left"/>
    </xf>
    <xf numFmtId="171" fontId="5" fillId="8" borderId="0" xfId="0" applyNumberFormat="1" applyFont="1" applyFill="1" applyAlignment="1">
      <alignment horizontal="left"/>
    </xf>
    <xf numFmtId="172" fontId="5" fillId="8" borderId="0" xfId="0" applyNumberFormat="1" applyFont="1" applyFill="1" applyAlignment="1">
      <alignment horizontal="left"/>
    </xf>
    <xf numFmtId="178" fontId="5" fillId="8" borderId="0" xfId="0" applyNumberFormat="1" applyFont="1" applyFill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9" borderId="0" xfId="0" applyFont="1" applyFill="1" applyAlignment="1">
      <alignment horizontal="left"/>
    </xf>
    <xf numFmtId="178" fontId="5" fillId="9" borderId="0" xfId="0" applyNumberFormat="1" applyFont="1" applyFill="1" applyAlignment="1">
      <alignment horizontal="left"/>
    </xf>
    <xf numFmtId="165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right"/>
    </xf>
    <xf numFmtId="0" fontId="5" fillId="9" borderId="0" xfId="0" applyFont="1" applyFill="1"/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1" fontId="5" fillId="9" borderId="0" xfId="0" applyNumberFormat="1" applyFont="1" applyFill="1" applyAlignment="1">
      <alignment horizontal="left"/>
    </xf>
    <xf numFmtId="171" fontId="5" fillId="9" borderId="0" xfId="0" applyNumberFormat="1" applyFont="1" applyFill="1" applyAlignment="1">
      <alignment horizontal="left"/>
    </xf>
    <xf numFmtId="172" fontId="5" fillId="9" borderId="0" xfId="0" applyNumberFormat="1" applyFont="1" applyFill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7" borderId="7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178" fontId="5" fillId="8" borderId="4" xfId="0" applyNumberFormat="1" applyFont="1" applyFill="1" applyBorder="1" applyAlignment="1">
      <alignment horizontal="left"/>
    </xf>
    <xf numFmtId="0" fontId="5" fillId="8" borderId="10" xfId="0" applyFont="1" applyFill="1" applyBorder="1" applyAlignment="1">
      <alignment horizontal="left"/>
    </xf>
    <xf numFmtId="165" fontId="5" fillId="8" borderId="4" xfId="0" applyNumberFormat="1" applyFont="1" applyFill="1" applyBorder="1" applyAlignment="1">
      <alignment horizontal="left"/>
    </xf>
    <xf numFmtId="178" fontId="5" fillId="7" borderId="4" xfId="0" applyNumberFormat="1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left"/>
    </xf>
    <xf numFmtId="178" fontId="5" fillId="0" borderId="4" xfId="0" applyNumberFormat="1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178" fontId="5" fillId="0" borderId="4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78" fontId="5" fillId="0" borderId="6" xfId="0" applyNumberFormat="1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5" fontId="5" fillId="0" borderId="6" xfId="0" applyNumberFormat="1" applyFont="1" applyBorder="1" applyAlignment="1">
      <alignment horizontal="left"/>
    </xf>
    <xf numFmtId="178" fontId="5" fillId="0" borderId="6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78" fontId="5" fillId="8" borderId="6" xfId="0" applyNumberFormat="1" applyFont="1" applyFill="1" applyBorder="1" applyAlignment="1">
      <alignment horizontal="left"/>
    </xf>
    <xf numFmtId="0" fontId="5" fillId="8" borderId="11" xfId="0" applyFont="1" applyFill="1" applyBorder="1" applyAlignment="1">
      <alignment horizontal="left"/>
    </xf>
    <xf numFmtId="165" fontId="5" fillId="8" borderId="6" xfId="0" applyNumberFormat="1" applyFont="1" applyFill="1" applyBorder="1" applyAlignment="1">
      <alignment horizontal="left"/>
    </xf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vertical="top" wrapText="1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13" fillId="0" borderId="0" xfId="0" applyFont="1"/>
    <xf numFmtId="0" fontId="6" fillId="3" borderId="0" xfId="1" applyFont="1" applyAlignment="1">
      <alignment horizontal="center"/>
    </xf>
    <xf numFmtId="0" fontId="3" fillId="3" borderId="0" xfId="1" applyAlignment="1">
      <alignment horizontal="center"/>
    </xf>
  </cellXfs>
  <cellStyles count="4">
    <cellStyle name="Accent1" xfId="2" builtinId="29"/>
    <cellStyle name="Accent3" xfId="3" builtinId="37"/>
    <cellStyle name="Bad" xfId="1" builtinId="27"/>
    <cellStyle name="Normal" xfId="0" builtinId="0"/>
  </cellStyles>
  <dxfs count="8"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GJ489"/>
  <sheetViews>
    <sheetView tabSelected="1" zoomScaleNormal="100" workbookViewId="0">
      <pane xSplit="5" topLeftCell="F1" activePane="topRight" state="frozen"/>
      <selection pane="topRight" activeCell="E496" sqref="E496"/>
    </sheetView>
  </sheetViews>
  <sheetFormatPr defaultColWidth="9" defaultRowHeight="14.25" x14ac:dyDescent="0.2"/>
  <cols>
    <col min="1" max="1" width="31.75" style="3" customWidth="1"/>
    <col min="2" max="2" width="9.375" style="3" customWidth="1"/>
    <col min="3" max="3" width="8.125" style="3" customWidth="1"/>
    <col min="4" max="4" width="15.375" style="3" customWidth="1"/>
    <col min="5" max="5" width="36.75" style="3" customWidth="1"/>
    <col min="6" max="6" width="8" style="32" customWidth="1"/>
    <col min="7" max="7" width="4.625" style="3" hidden="1" customWidth="1"/>
    <col min="8" max="8" width="8.25" style="32" customWidth="1"/>
    <col min="9" max="9" width="39.125" style="32" bestFit="1" customWidth="1"/>
    <col min="10" max="10" width="9.875" style="2" hidden="1" customWidth="1"/>
    <col min="11" max="11" width="19.25" style="2" hidden="1" customWidth="1"/>
    <col min="12" max="12" width="8.875" style="37" customWidth="1"/>
    <col min="13" max="13" width="16.25" style="2" hidden="1" customWidth="1"/>
    <col min="14" max="14" width="14.375" style="2" hidden="1" customWidth="1"/>
    <col min="15" max="15" width="7.625" style="58" customWidth="1"/>
    <col min="16" max="16" width="44.25" style="32" bestFit="1" customWidth="1"/>
    <col min="17" max="17" width="28.75" style="2" hidden="1" customWidth="1"/>
    <col min="18" max="18" width="28.125" style="2" hidden="1" customWidth="1"/>
    <col min="19" max="19" width="9.125" style="32" bestFit="1" customWidth="1"/>
    <col min="20" max="20" width="7.625" style="2" customWidth="1"/>
    <col min="21" max="21" width="6.25" style="2" customWidth="1"/>
    <col min="22" max="22" width="17.125" style="2" hidden="1" customWidth="1"/>
    <col min="23" max="23" width="18.125" style="2" customWidth="1"/>
    <col min="24" max="24" width="17.625" style="2" customWidth="1"/>
    <col min="25" max="25" width="32.75" style="2" customWidth="1"/>
    <col min="26" max="26" width="8.125" style="3" customWidth="1"/>
    <col min="27" max="27" width="8.25" style="32" customWidth="1"/>
    <col min="28" max="28" width="6.875" style="32" customWidth="1"/>
    <col min="29" max="29" width="8.25" style="32" customWidth="1"/>
    <col min="30" max="30" width="27.625" style="32" customWidth="1"/>
    <col min="31" max="31" width="9.875" style="37" customWidth="1"/>
    <col min="32" max="32" width="11" style="3" customWidth="1"/>
    <col min="33" max="33" width="13.375" style="3" customWidth="1"/>
    <col min="34" max="34" width="5.625" style="3" customWidth="1"/>
    <col min="35" max="35" width="4.5" style="3" customWidth="1"/>
    <col min="36" max="36" width="47.875" style="3" customWidth="1"/>
    <col min="37" max="37" width="1.75" style="3" bestFit="1" customWidth="1"/>
    <col min="38" max="38" width="12.125" style="3" customWidth="1"/>
    <col min="39" max="39" width="22.75" style="3" bestFit="1" customWidth="1"/>
    <col min="40" max="40" width="37.75" style="3" bestFit="1" customWidth="1"/>
    <col min="41" max="41" width="52.5" style="3" bestFit="1" customWidth="1"/>
    <col min="42" max="42" width="15.875" style="3" bestFit="1" customWidth="1"/>
    <col min="43" max="43" width="15.75" style="3" bestFit="1" customWidth="1"/>
    <col min="44" max="44" width="11.125" style="3" bestFit="1" customWidth="1"/>
    <col min="45" max="45" width="14.625" style="3" bestFit="1" customWidth="1"/>
    <col min="46" max="46" width="10" style="3" bestFit="1" customWidth="1"/>
    <col min="47" max="47" width="12.75" style="3" bestFit="1" customWidth="1"/>
    <col min="48" max="48" width="12.125" style="3" bestFit="1" customWidth="1"/>
    <col min="49" max="49" width="15.5" style="3" bestFit="1" customWidth="1"/>
    <col min="50" max="50" width="17.625" style="3" bestFit="1" customWidth="1"/>
    <col min="51" max="51" width="11.375" style="3" bestFit="1" customWidth="1"/>
    <col min="52" max="52" width="16.375" style="3" bestFit="1" customWidth="1"/>
    <col min="53" max="53" width="15" style="3" bestFit="1" customWidth="1"/>
    <col min="54" max="54" width="18.125" style="3" bestFit="1" customWidth="1"/>
    <col min="55" max="55" width="20.25" style="3" bestFit="1" customWidth="1"/>
    <col min="56" max="56" width="17.125" style="3" bestFit="1" customWidth="1"/>
    <col min="57" max="57" width="15" style="3" bestFit="1" customWidth="1"/>
    <col min="58" max="58" width="16" style="3" bestFit="1" customWidth="1"/>
    <col min="59" max="59" width="16.875" style="3" bestFit="1" customWidth="1"/>
    <col min="60" max="60" width="10.25" style="3" bestFit="1" customWidth="1"/>
    <col min="61" max="61" width="19.25" style="3" bestFit="1" customWidth="1"/>
    <col min="62" max="62" width="16.125" style="3" bestFit="1" customWidth="1"/>
    <col min="63" max="63" width="17.875" style="3" bestFit="1" customWidth="1"/>
    <col min="64" max="64" width="47.75" style="3" bestFit="1" customWidth="1"/>
    <col min="65" max="65" width="127" style="3" bestFit="1" customWidth="1"/>
    <col min="66" max="66" width="16.5" style="3" bestFit="1" customWidth="1"/>
    <col min="67" max="67" width="15" style="3" bestFit="1" customWidth="1"/>
    <col min="68" max="68" width="15.375" style="3" bestFit="1" customWidth="1"/>
    <col min="69" max="69" width="31.875" style="3" bestFit="1" customWidth="1"/>
    <col min="70" max="70" width="23.625" style="3" bestFit="1" customWidth="1"/>
    <col min="71" max="71" width="14.125" style="3" bestFit="1" customWidth="1"/>
    <col min="72" max="72" width="19.625" style="3" bestFit="1" customWidth="1"/>
    <col min="73" max="73" width="16.625" style="3" bestFit="1" customWidth="1"/>
    <col min="74" max="74" width="30.875" style="3" bestFit="1" customWidth="1"/>
    <col min="75" max="75" width="28.875" style="3" bestFit="1" customWidth="1"/>
    <col min="76" max="76" width="30" style="3" bestFit="1" customWidth="1"/>
    <col min="77" max="77" width="22.25" style="3" bestFit="1" customWidth="1"/>
    <col min="78" max="78" width="10.625" style="3" bestFit="1" customWidth="1"/>
    <col min="79" max="79" width="17.75" style="3" bestFit="1" customWidth="1"/>
    <col min="80" max="80" width="18.625" style="3" bestFit="1" customWidth="1"/>
    <col min="81" max="81" width="19.625" style="3" bestFit="1" customWidth="1"/>
    <col min="82" max="82" width="15.5" style="3" bestFit="1" customWidth="1"/>
    <col min="83" max="83" width="17" style="3" bestFit="1" customWidth="1"/>
    <col min="84" max="84" width="13.125" style="3" bestFit="1" customWidth="1"/>
    <col min="85" max="85" width="15.75" style="3" bestFit="1" customWidth="1"/>
    <col min="86" max="86" width="12.75" style="3" bestFit="1" customWidth="1"/>
    <col min="87" max="87" width="16.25" style="3" bestFit="1" customWidth="1"/>
    <col min="88" max="88" width="19.5" style="3" bestFit="1" customWidth="1"/>
    <col min="89" max="89" width="15.375" style="3" bestFit="1" customWidth="1"/>
    <col min="90" max="90" width="13" style="3" bestFit="1" customWidth="1"/>
    <col min="91" max="91" width="23.625" style="3" bestFit="1" customWidth="1"/>
    <col min="92" max="92" width="23.75" style="3" bestFit="1" customWidth="1"/>
    <col min="93" max="94" width="17.625" style="3" bestFit="1" customWidth="1"/>
    <col min="95" max="95" width="26.625" style="3" bestFit="1" customWidth="1"/>
    <col min="96" max="96" width="21.875" style="3" bestFit="1" customWidth="1"/>
    <col min="97" max="97" width="33.875" style="3" bestFit="1" customWidth="1"/>
    <col min="98" max="98" width="24" style="3" bestFit="1" customWidth="1"/>
    <col min="99" max="99" width="57.125" style="3" bestFit="1" customWidth="1"/>
    <col min="100" max="100" width="21.625" style="3" bestFit="1" customWidth="1"/>
    <col min="101" max="101" width="30.75" style="3" bestFit="1" customWidth="1"/>
    <col min="102" max="103" width="13.375" style="3" bestFit="1" customWidth="1"/>
    <col min="104" max="104" width="16.125" style="3" bestFit="1" customWidth="1"/>
    <col min="105" max="105" width="33.125" style="3" bestFit="1" customWidth="1"/>
    <col min="106" max="106" width="18.125" style="3" bestFit="1" customWidth="1"/>
    <col min="107" max="107" width="18" style="3" bestFit="1" customWidth="1"/>
    <col min="108" max="108" width="22.5" style="3" bestFit="1" customWidth="1"/>
    <col min="109" max="109" width="16.375" style="3" bestFit="1" customWidth="1"/>
    <col min="110" max="110" width="19.875" style="3" bestFit="1" customWidth="1"/>
    <col min="111" max="111" width="16.75" style="3" bestFit="1" customWidth="1"/>
    <col min="112" max="112" width="10.375" style="3" bestFit="1" customWidth="1"/>
    <col min="113" max="113" width="27.125" style="3" bestFit="1" customWidth="1"/>
    <col min="114" max="114" width="29" style="3" bestFit="1" customWidth="1"/>
    <col min="115" max="115" width="18" style="3" bestFit="1" customWidth="1"/>
    <col min="116" max="116" width="15.375" style="3" bestFit="1" customWidth="1"/>
    <col min="117" max="117" width="8.5" style="3" bestFit="1" customWidth="1"/>
    <col min="118" max="118" width="16.875" style="3" bestFit="1" customWidth="1"/>
    <col min="119" max="119" width="17" style="3" bestFit="1" customWidth="1"/>
    <col min="120" max="120" width="15.875" style="3" bestFit="1" customWidth="1"/>
    <col min="121" max="121" width="14.375" style="3" bestFit="1" customWidth="1"/>
    <col min="122" max="122" width="12" style="3" bestFit="1" customWidth="1"/>
    <col min="123" max="123" width="19.5" style="3" bestFit="1" customWidth="1"/>
    <col min="124" max="124" width="24.25" style="3" bestFit="1" customWidth="1"/>
    <col min="125" max="125" width="25.5" style="3" bestFit="1" customWidth="1"/>
    <col min="126" max="126" width="17.5" style="3" bestFit="1" customWidth="1"/>
    <col min="127" max="127" width="27.5" style="3" bestFit="1" customWidth="1"/>
    <col min="128" max="128" width="15" style="3" bestFit="1" customWidth="1"/>
    <col min="129" max="129" width="15.625" style="3" bestFit="1" customWidth="1"/>
    <col min="130" max="130" width="15.5" style="3" bestFit="1" customWidth="1"/>
    <col min="131" max="131" width="19.5" style="3" bestFit="1" customWidth="1"/>
    <col min="132" max="132" width="24.75" style="3" bestFit="1" customWidth="1"/>
    <col min="133" max="133" width="27.5" style="3" bestFit="1" customWidth="1"/>
    <col min="134" max="134" width="23.875" style="3" bestFit="1" customWidth="1"/>
    <col min="135" max="135" width="24.125" style="3" bestFit="1" customWidth="1"/>
    <col min="136" max="136" width="17.375" style="3" bestFit="1" customWidth="1"/>
    <col min="137" max="137" width="10.625" style="3" bestFit="1" customWidth="1"/>
    <col min="138" max="138" width="14.125" style="3" bestFit="1" customWidth="1"/>
    <col min="139" max="139" width="13.25" style="3" bestFit="1" customWidth="1"/>
    <col min="140" max="140" width="12.5" style="3" bestFit="1" customWidth="1"/>
    <col min="141" max="141" width="11" style="3" bestFit="1" customWidth="1"/>
    <col min="142" max="142" width="26.875" style="3" bestFit="1" customWidth="1"/>
    <col min="143" max="143" width="17" style="3" bestFit="1" customWidth="1"/>
    <col min="144" max="144" width="12.625" style="3" bestFit="1" customWidth="1"/>
    <col min="145" max="145" width="26" style="3" bestFit="1" customWidth="1"/>
    <col min="146" max="146" width="27.125" style="3" bestFit="1" customWidth="1"/>
    <col min="147" max="147" width="20.5" style="3" bestFit="1" customWidth="1"/>
    <col min="148" max="148" width="24.125" style="3" bestFit="1" customWidth="1"/>
    <col min="149" max="149" width="21.5" style="3" bestFit="1" customWidth="1"/>
    <col min="150" max="150" width="18.75" style="3" bestFit="1" customWidth="1"/>
    <col min="151" max="151" width="22.25" style="3" bestFit="1" customWidth="1"/>
    <col min="152" max="152" width="15.75" style="3" bestFit="1" customWidth="1"/>
    <col min="153" max="153" width="19.25" style="3" bestFit="1" customWidth="1"/>
    <col min="154" max="154" width="22.75" style="3" bestFit="1" customWidth="1"/>
    <col min="155" max="155" width="28.5" style="3" bestFit="1" customWidth="1"/>
    <col min="156" max="156" width="17.625" style="3" bestFit="1" customWidth="1"/>
    <col min="157" max="157" width="7.625" style="3" bestFit="1" customWidth="1"/>
    <col min="158" max="158" width="27.375" style="3" bestFit="1" customWidth="1"/>
    <col min="159" max="159" width="13.5" style="3" bestFit="1" customWidth="1"/>
    <col min="160" max="160" width="9.75" style="3" bestFit="1" customWidth="1"/>
    <col min="161" max="161" width="15.25" style="3" bestFit="1" customWidth="1"/>
    <col min="162" max="162" width="11" style="3" bestFit="1" customWidth="1"/>
    <col min="163" max="163" width="18.75" style="3" bestFit="1" customWidth="1"/>
    <col min="164" max="164" width="13.75" style="3" bestFit="1" customWidth="1"/>
    <col min="165" max="165" width="16" style="3" bestFit="1" customWidth="1"/>
    <col min="166" max="166" width="12.75" style="3" bestFit="1" customWidth="1"/>
    <col min="167" max="167" width="11.375" style="3" bestFit="1" customWidth="1"/>
    <col min="168" max="168" width="9.75" style="3" bestFit="1" customWidth="1"/>
    <col min="169" max="169" width="10.75" style="3" bestFit="1" customWidth="1"/>
    <col min="170" max="170" width="16.25" style="3" bestFit="1" customWidth="1"/>
    <col min="171" max="171" width="17.75" style="3" bestFit="1" customWidth="1"/>
    <col min="172" max="172" width="16.875" style="3" bestFit="1" customWidth="1"/>
    <col min="173" max="173" width="16.125" style="3" bestFit="1" customWidth="1"/>
    <col min="174" max="174" width="16.875" style="3" bestFit="1" customWidth="1"/>
    <col min="175" max="175" width="12.75" style="3" bestFit="1" customWidth="1"/>
    <col min="176" max="176" width="14.5" style="3" bestFit="1" customWidth="1"/>
    <col min="177" max="177" width="21" style="3" bestFit="1" customWidth="1"/>
    <col min="178" max="178" width="14.5" style="3" bestFit="1" customWidth="1"/>
    <col min="179" max="179" width="17.75" style="3" bestFit="1" customWidth="1"/>
    <col min="180" max="180" width="15.125" style="3" bestFit="1" customWidth="1"/>
    <col min="181" max="181" width="18.75" style="3" bestFit="1" customWidth="1"/>
    <col min="182" max="182" width="10.5" style="3" bestFit="1" customWidth="1"/>
    <col min="183" max="183" width="23.25" style="3" bestFit="1" customWidth="1"/>
    <col min="184" max="184" width="11.375" style="3" bestFit="1" customWidth="1"/>
    <col min="185" max="185" width="20.875" style="3" bestFit="1" customWidth="1"/>
    <col min="186" max="186" width="22.25" style="3" bestFit="1" customWidth="1"/>
    <col min="187" max="187" width="20" style="3" bestFit="1" customWidth="1"/>
    <col min="188" max="188" width="108.5" style="3" bestFit="1" customWidth="1"/>
    <col min="189" max="189" width="20.75" style="3" bestFit="1" customWidth="1"/>
    <col min="190" max="190" width="14.625" style="3" bestFit="1" customWidth="1"/>
    <col min="191" max="191" width="14.875" style="3" bestFit="1" customWidth="1"/>
    <col min="192" max="192" width="9" style="3"/>
  </cols>
  <sheetData>
    <row r="1" spans="1:192" ht="37.5" customHeight="1" x14ac:dyDescent="0.2">
      <c r="A1" s="38" t="s">
        <v>0</v>
      </c>
      <c r="B1" s="38" t="s">
        <v>1</v>
      </c>
      <c r="C1" s="38" t="s">
        <v>2</v>
      </c>
      <c r="D1" s="39" t="s">
        <v>3</v>
      </c>
      <c r="E1" s="62" t="s">
        <v>4</v>
      </c>
      <c r="F1" s="41" t="s">
        <v>5</v>
      </c>
      <c r="G1" s="40" t="s">
        <v>6</v>
      </c>
      <c r="H1" s="41" t="s">
        <v>7</v>
      </c>
      <c r="I1" s="41" t="s">
        <v>8</v>
      </c>
      <c r="J1" s="24" t="s">
        <v>9</v>
      </c>
      <c r="K1" s="24" t="s">
        <v>10</v>
      </c>
      <c r="L1" s="36" t="s">
        <v>11</v>
      </c>
      <c r="M1" s="24" t="s">
        <v>12</v>
      </c>
      <c r="N1" s="24" t="s">
        <v>13</v>
      </c>
      <c r="O1" s="57" t="s">
        <v>14</v>
      </c>
      <c r="P1" s="41" t="s">
        <v>15</v>
      </c>
      <c r="Q1" s="24" t="s">
        <v>16</v>
      </c>
      <c r="R1" s="24" t="s">
        <v>17</v>
      </c>
      <c r="S1" s="41" t="s">
        <v>18</v>
      </c>
      <c r="T1" s="25" t="s">
        <v>19</v>
      </c>
      <c r="U1" s="25" t="s">
        <v>20</v>
      </c>
      <c r="V1" s="24" t="s">
        <v>21</v>
      </c>
      <c r="W1" s="26" t="s">
        <v>22</v>
      </c>
      <c r="X1" s="25" t="s">
        <v>23</v>
      </c>
      <c r="Y1" s="25" t="s">
        <v>24</v>
      </c>
      <c r="Z1" s="42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6" t="s">
        <v>30</v>
      </c>
      <c r="AF1" s="40" t="s">
        <v>31</v>
      </c>
      <c r="AG1" s="40" t="s">
        <v>32</v>
      </c>
      <c r="AH1" s="40" t="s">
        <v>33</v>
      </c>
      <c r="AI1" s="40" t="s">
        <v>34</v>
      </c>
      <c r="AJ1" s="40" t="s">
        <v>35</v>
      </c>
      <c r="AK1" s="40"/>
      <c r="AL1" s="40" t="s">
        <v>36</v>
      </c>
      <c r="AM1" s="40" t="s">
        <v>37</v>
      </c>
      <c r="AN1" s="40" t="s">
        <v>38</v>
      </c>
      <c r="AO1" s="40" t="s">
        <v>39</v>
      </c>
      <c r="AP1" s="40" t="s">
        <v>40</v>
      </c>
      <c r="AQ1" s="40" t="s">
        <v>41</v>
      </c>
      <c r="AR1" s="40" t="s">
        <v>42</v>
      </c>
      <c r="AS1" s="40" t="s">
        <v>43</v>
      </c>
      <c r="AT1" s="40" t="s">
        <v>44</v>
      </c>
      <c r="AU1" s="40" t="s">
        <v>45</v>
      </c>
      <c r="AV1" s="40" t="s">
        <v>46</v>
      </c>
      <c r="AW1" s="40" t="s">
        <v>47</v>
      </c>
      <c r="AX1" s="40" t="s">
        <v>48</v>
      </c>
      <c r="AY1" s="40" t="s">
        <v>49</v>
      </c>
      <c r="AZ1" s="40" t="s">
        <v>50</v>
      </c>
      <c r="BA1" s="40" t="s">
        <v>51</v>
      </c>
      <c r="BB1" s="40" t="s">
        <v>52</v>
      </c>
      <c r="BC1" s="40" t="s">
        <v>53</v>
      </c>
      <c r="BD1" s="40" t="s">
        <v>54</v>
      </c>
      <c r="BE1" s="40" t="s">
        <v>55</v>
      </c>
      <c r="BF1" s="40" t="s">
        <v>56</v>
      </c>
      <c r="BG1" s="40" t="s">
        <v>57</v>
      </c>
      <c r="BH1" s="40" t="s">
        <v>58</v>
      </c>
      <c r="BI1" s="40" t="s">
        <v>59</v>
      </c>
      <c r="BJ1" s="40" t="s">
        <v>60</v>
      </c>
      <c r="BK1" s="40" t="s">
        <v>61</v>
      </c>
      <c r="BL1" s="40" t="s">
        <v>62</v>
      </c>
      <c r="BM1" s="40" t="s">
        <v>63</v>
      </c>
      <c r="BN1" s="40" t="s">
        <v>64</v>
      </c>
      <c r="BO1" s="40" t="s">
        <v>65</v>
      </c>
      <c r="BP1" s="40" t="s">
        <v>66</v>
      </c>
      <c r="BQ1" s="40" t="s">
        <v>67</v>
      </c>
      <c r="BR1" s="40" t="s">
        <v>68</v>
      </c>
      <c r="BS1" s="40" t="s">
        <v>69</v>
      </c>
      <c r="BT1" s="40" t="s">
        <v>70</v>
      </c>
      <c r="BU1" s="40" t="s">
        <v>71</v>
      </c>
      <c r="BV1" s="40" t="s">
        <v>72</v>
      </c>
      <c r="BW1" s="40" t="s">
        <v>73</v>
      </c>
      <c r="BX1" s="40" t="s">
        <v>74</v>
      </c>
      <c r="BY1" s="40" t="s">
        <v>75</v>
      </c>
      <c r="BZ1" s="40" t="s">
        <v>76</v>
      </c>
      <c r="CA1" s="40" t="s">
        <v>77</v>
      </c>
      <c r="CB1" s="40" t="s">
        <v>78</v>
      </c>
      <c r="CC1" s="40" t="s">
        <v>79</v>
      </c>
      <c r="CD1" s="40" t="s">
        <v>80</v>
      </c>
      <c r="CE1" s="40" t="s">
        <v>81</v>
      </c>
      <c r="CF1" s="40" t="s">
        <v>82</v>
      </c>
      <c r="CG1" s="40" t="s">
        <v>83</v>
      </c>
      <c r="CH1" s="40" t="s">
        <v>84</v>
      </c>
      <c r="CI1" s="40" t="s">
        <v>85</v>
      </c>
      <c r="CJ1" s="40" t="s">
        <v>86</v>
      </c>
      <c r="CK1" s="40" t="s">
        <v>87</v>
      </c>
      <c r="CL1" s="40" t="s">
        <v>88</v>
      </c>
      <c r="CM1" s="40" t="s">
        <v>89</v>
      </c>
      <c r="CN1" s="40" t="s">
        <v>90</v>
      </c>
      <c r="CO1" s="40" t="s">
        <v>91</v>
      </c>
      <c r="CP1" s="40" t="s">
        <v>92</v>
      </c>
      <c r="CQ1" s="40" t="s">
        <v>93</v>
      </c>
      <c r="CR1" s="40" t="s">
        <v>94</v>
      </c>
      <c r="CS1" s="40" t="s">
        <v>95</v>
      </c>
      <c r="CT1" s="40" t="s">
        <v>96</v>
      </c>
      <c r="CU1" s="40" t="s">
        <v>97</v>
      </c>
      <c r="CV1" s="40" t="s">
        <v>98</v>
      </c>
      <c r="CW1" s="40" t="s">
        <v>99</v>
      </c>
      <c r="CX1" s="40" t="s">
        <v>100</v>
      </c>
      <c r="CY1" s="40" t="s">
        <v>101</v>
      </c>
      <c r="CZ1" s="40" t="s">
        <v>102</v>
      </c>
      <c r="DA1" s="40" t="s">
        <v>103</v>
      </c>
      <c r="DB1" s="40" t="s">
        <v>104</v>
      </c>
      <c r="DC1" s="40" t="s">
        <v>105</v>
      </c>
      <c r="DD1" s="40" t="s">
        <v>106</v>
      </c>
      <c r="DE1" s="40" t="s">
        <v>107</v>
      </c>
      <c r="DF1" s="40" t="s">
        <v>108</v>
      </c>
      <c r="DG1" s="40" t="s">
        <v>109</v>
      </c>
      <c r="DH1" s="40" t="s">
        <v>110</v>
      </c>
      <c r="DI1" s="40" t="s">
        <v>111</v>
      </c>
      <c r="DJ1" s="40" t="s">
        <v>112</v>
      </c>
      <c r="DK1" s="40" t="s">
        <v>113</v>
      </c>
      <c r="DL1" s="40" t="s">
        <v>114</v>
      </c>
      <c r="DM1" s="40" t="s">
        <v>115</v>
      </c>
      <c r="DN1" s="40" t="s">
        <v>116</v>
      </c>
      <c r="DO1" s="40" t="s">
        <v>117</v>
      </c>
      <c r="DP1" s="40" t="s">
        <v>118</v>
      </c>
      <c r="DQ1" s="40" t="s">
        <v>119</v>
      </c>
      <c r="DR1" s="40" t="s">
        <v>120</v>
      </c>
      <c r="DS1" s="40" t="s">
        <v>121</v>
      </c>
      <c r="DT1" s="40" t="s">
        <v>122</v>
      </c>
      <c r="DU1" s="40" t="s">
        <v>123</v>
      </c>
      <c r="DV1" s="40" t="s">
        <v>124</v>
      </c>
      <c r="DW1" s="40" t="s">
        <v>125</v>
      </c>
      <c r="DX1" s="40" t="s">
        <v>126</v>
      </c>
      <c r="DY1" s="40" t="s">
        <v>127</v>
      </c>
      <c r="DZ1" s="40" t="s">
        <v>128</v>
      </c>
      <c r="EA1" s="40" t="s">
        <v>129</v>
      </c>
      <c r="EB1" s="40" t="s">
        <v>130</v>
      </c>
      <c r="EC1" s="40" t="s">
        <v>131</v>
      </c>
      <c r="ED1" s="40" t="s">
        <v>132</v>
      </c>
      <c r="EE1" s="40" t="s">
        <v>133</v>
      </c>
      <c r="EF1" s="40" t="s">
        <v>134</v>
      </c>
      <c r="EG1" s="40" t="s">
        <v>135</v>
      </c>
      <c r="EH1" s="40" t="s">
        <v>136</v>
      </c>
      <c r="EI1" s="40" t="s">
        <v>137</v>
      </c>
      <c r="EJ1" s="40" t="s">
        <v>138</v>
      </c>
      <c r="EK1" s="40" t="s">
        <v>139</v>
      </c>
      <c r="EL1" s="40" t="s">
        <v>140</v>
      </c>
      <c r="EM1" s="40" t="s">
        <v>141</v>
      </c>
      <c r="EN1" s="40" t="s">
        <v>142</v>
      </c>
      <c r="EO1" s="40" t="s">
        <v>143</v>
      </c>
      <c r="EP1" s="40" t="s">
        <v>144</v>
      </c>
      <c r="EQ1" s="40" t="s">
        <v>145</v>
      </c>
      <c r="ER1" s="40" t="s">
        <v>146</v>
      </c>
      <c r="ES1" s="40" t="s">
        <v>147</v>
      </c>
      <c r="ET1" s="40" t="s">
        <v>148</v>
      </c>
      <c r="EU1" s="40" t="s">
        <v>149</v>
      </c>
      <c r="EV1" s="40" t="s">
        <v>150</v>
      </c>
      <c r="EW1" s="40" t="s">
        <v>151</v>
      </c>
      <c r="EX1" s="40" t="s">
        <v>152</v>
      </c>
      <c r="EY1" s="40" t="s">
        <v>153</v>
      </c>
      <c r="EZ1" s="40" t="s">
        <v>154</v>
      </c>
      <c r="FA1" s="40" t="s">
        <v>155</v>
      </c>
      <c r="FB1" s="40" t="s">
        <v>156</v>
      </c>
      <c r="FC1" s="40" t="s">
        <v>157</v>
      </c>
      <c r="FD1" s="40" t="s">
        <v>158</v>
      </c>
      <c r="FE1" s="40" t="s">
        <v>159</v>
      </c>
      <c r="FF1" s="40" t="s">
        <v>160</v>
      </c>
      <c r="FG1" s="40" t="s">
        <v>161</v>
      </c>
      <c r="FH1" s="40" t="s">
        <v>162</v>
      </c>
      <c r="FI1" s="40" t="s">
        <v>163</v>
      </c>
      <c r="FJ1" s="40" t="s">
        <v>164</v>
      </c>
      <c r="FK1" s="40" t="s">
        <v>165</v>
      </c>
      <c r="FL1" s="40" t="s">
        <v>166</v>
      </c>
      <c r="FM1" s="40" t="s">
        <v>167</v>
      </c>
      <c r="FN1" s="40" t="s">
        <v>168</v>
      </c>
      <c r="FO1" s="40" t="s">
        <v>169</v>
      </c>
      <c r="FP1" s="40" t="s">
        <v>170</v>
      </c>
      <c r="FQ1" s="40" t="s">
        <v>171</v>
      </c>
      <c r="FR1" s="40" t="s">
        <v>172</v>
      </c>
      <c r="FS1" s="40" t="s">
        <v>173</v>
      </c>
      <c r="FT1" s="40" t="s">
        <v>174</v>
      </c>
      <c r="FU1" s="40" t="s">
        <v>175</v>
      </c>
      <c r="FV1" s="40" t="s">
        <v>176</v>
      </c>
      <c r="FW1" s="40" t="s">
        <v>177</v>
      </c>
      <c r="FX1" s="40" t="s">
        <v>178</v>
      </c>
      <c r="FY1" s="40" t="s">
        <v>179</v>
      </c>
      <c r="FZ1" s="40" t="s">
        <v>180</v>
      </c>
      <c r="GA1" s="40" t="s">
        <v>181</v>
      </c>
      <c r="GB1" s="40" t="s">
        <v>182</v>
      </c>
      <c r="GC1" s="40" t="s">
        <v>183</v>
      </c>
      <c r="GD1" s="40" t="s">
        <v>184</v>
      </c>
      <c r="GE1" s="40" t="s">
        <v>185</v>
      </c>
      <c r="GF1" s="40" t="s">
        <v>186</v>
      </c>
      <c r="GG1" s="40" t="s">
        <v>187</v>
      </c>
      <c r="GH1" s="40" t="s">
        <v>188</v>
      </c>
      <c r="GI1" s="40" t="s">
        <v>189</v>
      </c>
      <c r="GJ1" s="40"/>
    </row>
    <row r="2" spans="1:192" s="2" customFormat="1" ht="11.25" hidden="1" x14ac:dyDescent="0.2">
      <c r="A2" s="11" t="str">
        <f t="shared" ref="A2:A65" si="0">IF(P2="","ECC6 Material",IF(AL2="X","Created W/O",IF(AL2="1","PR Never",IF(S2&lt;0,"Refurb Return",IF(RIGHT(W2,3)="Sea","In Tranist via Sea",IF(RIGHT(W2,4)="Road","In Transit via Road",IF(RIGHT(W2,14)="w/ Maintenance","Onsite - Sloc 5001",IF(MID(W2,10,11)="work-packed","Onsite - Sloc 2001",IF(AND(OR(X2="Stock at Remote (SP13)",X2="Stock at Base and Remote (SP11)"),S2&gt;T2),"Remote Pick - Low Stock",IF(OR(X2="Stock at Remote (SP13)",X2="Stock at Base and Remote (SP11)"),"Remote Stock - Stock Available",IF(U2=0,"No Stock at Base",IF(S2&gt;U2,"Low Stock at Base","Stock Available at Base"))))))))))))</f>
        <v>No Stock at Base</v>
      </c>
      <c r="B2" s="11" t="str">
        <f>IF(OR(A2="No Stock at Base",A2="Low Stock at Base",A2="Remote Pick - Low Stock"),_xlfn.XLOOKUP(O2,PO!M:M,PO!N:N,"No PO",0,1),"-")</f>
        <v xml:space="preserve">4500000674/00030 - Due Date </v>
      </c>
      <c r="C2" s="11" t="str">
        <f>IF(OR(A2="No Stock at Base",A2="Low Stock at Base",A2="Remote Stock - Low Stock"),_xlfn.XLOOKUP(O2,PR!K:K,PR!L:L,"No Req or Processed",0,1),"-")</f>
        <v>No Req or Processed</v>
      </c>
      <c r="D2" s="12"/>
      <c r="E2" s="32" t="s">
        <v>190</v>
      </c>
      <c r="G2" s="3" t="s">
        <v>191</v>
      </c>
      <c r="H2" s="3" t="s">
        <v>192</v>
      </c>
      <c r="I2" s="3" t="s">
        <v>193</v>
      </c>
      <c r="J2" s="3" t="s">
        <v>194</v>
      </c>
      <c r="K2" s="6">
        <v>45292</v>
      </c>
      <c r="L2" s="30">
        <v>45348</v>
      </c>
      <c r="M2" s="6">
        <v>45373</v>
      </c>
      <c r="N2" s="6">
        <v>45373</v>
      </c>
      <c r="O2" s="32" t="s">
        <v>195</v>
      </c>
      <c r="P2" s="3" t="s">
        <v>196</v>
      </c>
      <c r="Q2" s="3">
        <v>30</v>
      </c>
      <c r="R2" s="3">
        <v>30</v>
      </c>
      <c r="S2" s="4">
        <v>4</v>
      </c>
      <c r="T2" s="13">
        <v>4</v>
      </c>
      <c r="U2" s="13">
        <v>0</v>
      </c>
      <c r="V2" s="3" t="s">
        <v>197</v>
      </c>
      <c r="W2" s="3" t="s">
        <v>198</v>
      </c>
      <c r="X2" s="3" t="s">
        <v>199</v>
      </c>
      <c r="Y2" s="3" t="s">
        <v>200</v>
      </c>
      <c r="Z2" s="3" t="s">
        <v>201</v>
      </c>
      <c r="AA2" s="53" t="s">
        <v>202</v>
      </c>
      <c r="AB2" s="3">
        <v>10</v>
      </c>
      <c r="AC2" s="53" t="s">
        <v>203</v>
      </c>
      <c r="AD2" s="3" t="s">
        <v>204</v>
      </c>
      <c r="AE2" s="6">
        <v>45328</v>
      </c>
      <c r="AF2" s="6">
        <v>45335</v>
      </c>
      <c r="AG2" s="3" t="s">
        <v>205</v>
      </c>
      <c r="AI2" s="3" t="s">
        <v>206</v>
      </c>
      <c r="AJ2" s="3" t="s">
        <v>190</v>
      </c>
      <c r="AK2" s="3" t="s">
        <v>207</v>
      </c>
      <c r="AL2" s="3" t="s">
        <v>208</v>
      </c>
      <c r="AM2" s="3" t="s">
        <v>209</v>
      </c>
      <c r="AN2" s="3" t="s">
        <v>210</v>
      </c>
      <c r="AO2" s="3" t="s">
        <v>211</v>
      </c>
      <c r="AP2" s="3" t="s">
        <v>212</v>
      </c>
      <c r="AQ2" s="3">
        <v>10</v>
      </c>
      <c r="AR2" s="6">
        <v>45339</v>
      </c>
      <c r="AS2" s="6">
        <v>45340</v>
      </c>
      <c r="AT2" s="3" t="s">
        <v>213</v>
      </c>
      <c r="AU2" s="3" t="s">
        <v>214</v>
      </c>
      <c r="AW2" s="6">
        <v>45313</v>
      </c>
      <c r="AX2" s="3">
        <v>30</v>
      </c>
      <c r="AY2" s="14">
        <v>0</v>
      </c>
      <c r="AZ2" s="14">
        <v>0</v>
      </c>
      <c r="BA2" s="14">
        <v>4</v>
      </c>
      <c r="BB2" s="6">
        <v>45328</v>
      </c>
      <c r="BC2" s="6">
        <v>45332</v>
      </c>
      <c r="BD2" s="6">
        <v>45348</v>
      </c>
      <c r="BG2" s="6">
        <v>45331</v>
      </c>
      <c r="BH2" s="3" t="s">
        <v>215</v>
      </c>
      <c r="BI2" s="3" t="s">
        <v>216</v>
      </c>
      <c r="BJ2" s="6">
        <v>45424</v>
      </c>
      <c r="BK2" s="13">
        <v>4</v>
      </c>
      <c r="BL2" s="3" t="s">
        <v>217</v>
      </c>
      <c r="BM2" s="3" t="s">
        <v>218</v>
      </c>
      <c r="BN2" s="6">
        <v>45338</v>
      </c>
      <c r="BO2" s="6">
        <v>45335</v>
      </c>
      <c r="BP2" s="3" t="s">
        <v>219</v>
      </c>
      <c r="BQ2" s="3" t="s">
        <v>220</v>
      </c>
      <c r="BR2" s="15">
        <v>0</v>
      </c>
      <c r="BS2" s="15">
        <v>2</v>
      </c>
      <c r="BT2" s="15">
        <v>3</v>
      </c>
      <c r="BU2" s="13">
        <v>4</v>
      </c>
      <c r="BV2" s="13">
        <v>4</v>
      </c>
      <c r="BW2" s="16">
        <v>4</v>
      </c>
      <c r="BX2" s="3" t="s">
        <v>221</v>
      </c>
      <c r="BY2" s="3" t="s">
        <v>222</v>
      </c>
      <c r="BZ2" s="17">
        <v>0</v>
      </c>
      <c r="CA2" s="3" t="s">
        <v>223</v>
      </c>
      <c r="CB2" s="3" t="s">
        <v>224</v>
      </c>
      <c r="CC2" s="3" t="s">
        <v>225</v>
      </c>
      <c r="CD2" s="3" t="s">
        <v>226</v>
      </c>
      <c r="CE2" s="3">
        <v>2024</v>
      </c>
      <c r="CF2" s="3" t="s">
        <v>227</v>
      </c>
      <c r="CG2" s="3" t="s">
        <v>228</v>
      </c>
      <c r="CH2" s="3">
        <v>2024</v>
      </c>
      <c r="CI2" s="3" t="s">
        <v>229</v>
      </c>
      <c r="CJ2" s="3" t="s">
        <v>230</v>
      </c>
      <c r="CK2" s="3" t="s">
        <v>222</v>
      </c>
      <c r="CL2" s="3" t="s">
        <v>231</v>
      </c>
      <c r="CM2" s="3" t="s">
        <v>232</v>
      </c>
      <c r="CN2" s="6">
        <v>45327</v>
      </c>
      <c r="CP2" s="3" t="s">
        <v>233</v>
      </c>
      <c r="CQ2" s="3" t="s">
        <v>233</v>
      </c>
      <c r="CR2" s="3" t="s">
        <v>234</v>
      </c>
      <c r="CS2" s="3" t="s">
        <v>235</v>
      </c>
      <c r="CT2" s="6">
        <v>45327</v>
      </c>
      <c r="CU2" s="3" t="s">
        <v>236</v>
      </c>
      <c r="CY2" s="3" t="s">
        <v>237</v>
      </c>
      <c r="CZ2" s="3" t="s">
        <v>238</v>
      </c>
      <c r="DA2" s="3" t="s">
        <v>239</v>
      </c>
      <c r="DD2" s="3" t="s">
        <v>240</v>
      </c>
      <c r="DG2" s="15">
        <v>7</v>
      </c>
      <c r="DH2" s="15">
        <v>7</v>
      </c>
      <c r="DJ2" s="13">
        <v>4</v>
      </c>
      <c r="DL2" s="3" t="s">
        <v>241</v>
      </c>
      <c r="DM2" s="3" t="s">
        <v>242</v>
      </c>
      <c r="DP2" s="13">
        <v>0</v>
      </c>
      <c r="DQ2" s="3" t="s">
        <v>205</v>
      </c>
      <c r="DR2" s="3" t="s">
        <v>243</v>
      </c>
      <c r="DS2" s="3">
        <v>5</v>
      </c>
      <c r="DT2" s="3" t="s">
        <v>191</v>
      </c>
      <c r="DU2" s="3" t="s">
        <v>244</v>
      </c>
      <c r="DV2" s="6">
        <v>45313</v>
      </c>
      <c r="DX2" s="13">
        <v>4</v>
      </c>
      <c r="DY2" s="3" t="s">
        <v>245</v>
      </c>
      <c r="DZ2" s="6">
        <v>45331</v>
      </c>
      <c r="EA2" s="3">
        <v>10</v>
      </c>
      <c r="EB2" s="17">
        <v>0</v>
      </c>
      <c r="ED2" s="3">
        <v>0</v>
      </c>
      <c r="EG2" s="3">
        <v>0</v>
      </c>
      <c r="EH2" s="13">
        <v>0</v>
      </c>
      <c r="EJ2" s="3" t="s">
        <v>246</v>
      </c>
      <c r="EK2" s="3">
        <v>1000207863</v>
      </c>
      <c r="EL2" s="3" t="s">
        <v>247</v>
      </c>
      <c r="EM2" s="3" t="s">
        <v>248</v>
      </c>
      <c r="EP2" s="3" t="s">
        <v>201</v>
      </c>
      <c r="EQ2" s="3">
        <v>30</v>
      </c>
      <c r="ET2" s="3">
        <v>0</v>
      </c>
      <c r="EU2" s="13">
        <v>4</v>
      </c>
      <c r="EV2" s="3" t="s">
        <v>245</v>
      </c>
      <c r="EW2" s="13">
        <v>0</v>
      </c>
      <c r="EX2" s="3" t="s">
        <v>249</v>
      </c>
      <c r="EY2" s="3" t="s">
        <v>206</v>
      </c>
      <c r="EZ2" s="3" t="s">
        <v>250</v>
      </c>
      <c r="FA2" s="6">
        <v>45327</v>
      </c>
      <c r="FB2" s="3" t="s">
        <v>219</v>
      </c>
      <c r="FC2" s="3" t="s">
        <v>245</v>
      </c>
      <c r="FG2" s="3">
        <v>30</v>
      </c>
      <c r="FH2" s="3" t="s">
        <v>243</v>
      </c>
      <c r="FI2" s="3" t="s">
        <v>251</v>
      </c>
      <c r="FK2" s="3" t="s">
        <v>252</v>
      </c>
      <c r="FL2" s="3" t="s">
        <v>253</v>
      </c>
      <c r="FM2" s="13">
        <v>0</v>
      </c>
      <c r="FO2" s="6">
        <v>45348</v>
      </c>
      <c r="FP2" s="3" t="s">
        <v>254</v>
      </c>
      <c r="FQ2" s="3" t="s">
        <v>255</v>
      </c>
      <c r="FR2" s="3" t="s">
        <v>256</v>
      </c>
      <c r="FS2" s="6">
        <v>45290</v>
      </c>
      <c r="FT2" s="3">
        <v>208448</v>
      </c>
      <c r="FU2" s="3">
        <v>0</v>
      </c>
      <c r="FV2" s="3" t="s">
        <v>257</v>
      </c>
      <c r="FX2" s="3" t="s">
        <v>224</v>
      </c>
      <c r="GA2" s="3" t="s">
        <v>258</v>
      </c>
      <c r="GC2" s="6">
        <v>45373</v>
      </c>
      <c r="GD2" s="6">
        <v>45373</v>
      </c>
      <c r="GE2" s="6">
        <v>45373</v>
      </c>
      <c r="GF2" s="3" t="s">
        <v>259</v>
      </c>
      <c r="GG2" s="3" t="s">
        <v>260</v>
      </c>
    </row>
    <row r="3" spans="1:192" s="3" customFormat="1" ht="11.25" hidden="1" x14ac:dyDescent="0.2">
      <c r="A3" s="43" t="str">
        <f t="shared" si="0"/>
        <v>No Stock at Base</v>
      </c>
      <c r="B3" s="43" t="str">
        <f>IF(OR(A3="No Stock at Base",A3="Low Stock at Base",A3="Remote Pick - Low Stock"),_xlfn.XLOOKUP(O3,PO!M:M,PO!N:N,"No PO",0,1),"-")</f>
        <v>No PO</v>
      </c>
      <c r="C3" s="43" t="str">
        <f>IF(OR(A3="No Stock at Base",A3="Low Stock at Base",A3="Remote Stock - Low Stock"),_xlfn.XLOOKUP(O3,PR!K:K,PR!L:L,"No Req or Processed",0,1),"-")</f>
        <v>No Req or Processed</v>
      </c>
      <c r="D3" s="44"/>
      <c r="E3" s="58" t="s">
        <v>261</v>
      </c>
      <c r="F3" s="32"/>
      <c r="G3" s="3" t="s">
        <v>191</v>
      </c>
      <c r="H3" s="32" t="s">
        <v>192</v>
      </c>
      <c r="I3" s="32" t="s">
        <v>193</v>
      </c>
      <c r="J3" s="3" t="s">
        <v>194</v>
      </c>
      <c r="K3" s="6">
        <v>45292</v>
      </c>
      <c r="L3" s="37">
        <v>45348</v>
      </c>
      <c r="M3" s="6">
        <v>45373</v>
      </c>
      <c r="N3" s="6">
        <v>45373</v>
      </c>
      <c r="O3" s="58" t="s">
        <v>262</v>
      </c>
      <c r="P3" s="32" t="s">
        <v>263</v>
      </c>
      <c r="Q3" s="3">
        <v>30</v>
      </c>
      <c r="R3" s="3">
        <v>30</v>
      </c>
      <c r="S3" s="59">
        <v>1</v>
      </c>
      <c r="T3" s="13">
        <v>0</v>
      </c>
      <c r="U3" s="13">
        <v>0</v>
      </c>
      <c r="V3" s="3" t="s">
        <v>264</v>
      </c>
      <c r="W3" s="3" t="s">
        <v>265</v>
      </c>
      <c r="X3" s="3" t="s">
        <v>199</v>
      </c>
      <c r="Y3" s="3" t="s">
        <v>266</v>
      </c>
      <c r="Z3" s="3" t="s">
        <v>201</v>
      </c>
      <c r="AA3" s="32" t="s">
        <v>267</v>
      </c>
      <c r="AB3" s="32">
        <v>24</v>
      </c>
      <c r="AC3" s="32" t="s">
        <v>203</v>
      </c>
      <c r="AD3" s="32" t="s">
        <v>204</v>
      </c>
      <c r="AE3" s="35">
        <v>45328</v>
      </c>
      <c r="AF3" s="46">
        <v>45337</v>
      </c>
      <c r="AG3" s="3" t="s">
        <v>205</v>
      </c>
      <c r="AI3" s="3" t="s">
        <v>206</v>
      </c>
      <c r="AJ3" s="3" t="s">
        <v>261</v>
      </c>
      <c r="AK3" s="3" t="s">
        <v>207</v>
      </c>
      <c r="AL3" s="3" t="s">
        <v>208</v>
      </c>
      <c r="AM3" s="3" t="s">
        <v>209</v>
      </c>
      <c r="AN3" s="3" t="s">
        <v>210</v>
      </c>
      <c r="AO3" s="3" t="s">
        <v>211</v>
      </c>
      <c r="AP3" s="3" t="s">
        <v>212</v>
      </c>
      <c r="AQ3" s="3">
        <v>24</v>
      </c>
      <c r="AT3" s="3" t="s">
        <v>268</v>
      </c>
      <c r="AU3" s="3" t="s">
        <v>214</v>
      </c>
      <c r="AW3" s="46">
        <v>45313</v>
      </c>
      <c r="AX3" s="3">
        <v>110</v>
      </c>
      <c r="AY3" s="3">
        <v>0</v>
      </c>
      <c r="AZ3" s="3">
        <v>0</v>
      </c>
      <c r="BA3" s="3">
        <v>5</v>
      </c>
      <c r="BB3" s="46">
        <v>45329</v>
      </c>
      <c r="BC3" s="46">
        <v>45332</v>
      </c>
      <c r="BD3" s="46">
        <v>45348</v>
      </c>
      <c r="BG3" s="46">
        <v>45332</v>
      </c>
      <c r="BJ3" s="46">
        <v>45424</v>
      </c>
      <c r="BK3" s="47">
        <v>0</v>
      </c>
      <c r="BN3" s="46">
        <v>45327</v>
      </c>
      <c r="BO3" s="46">
        <v>45334</v>
      </c>
      <c r="BP3" s="3" t="s">
        <v>219</v>
      </c>
      <c r="BR3" s="48">
        <v>0</v>
      </c>
      <c r="BS3" s="48">
        <v>2</v>
      </c>
      <c r="BT3" s="48">
        <v>3</v>
      </c>
      <c r="BU3" s="47">
        <v>0</v>
      </c>
      <c r="BV3" s="47">
        <v>0</v>
      </c>
      <c r="BW3" s="49">
        <v>0</v>
      </c>
      <c r="BX3" s="3" t="s">
        <v>221</v>
      </c>
      <c r="BZ3" s="17">
        <v>0</v>
      </c>
      <c r="CA3" s="3" t="s">
        <v>223</v>
      </c>
      <c r="CB3" s="3" t="s">
        <v>224</v>
      </c>
      <c r="CC3" s="3" t="s">
        <v>225</v>
      </c>
      <c r="CE3" s="3">
        <v>0</v>
      </c>
      <c r="CH3" s="3">
        <v>0</v>
      </c>
      <c r="CJ3" s="3" t="s">
        <v>230</v>
      </c>
      <c r="CL3" s="3" t="s">
        <v>244</v>
      </c>
      <c r="CM3" s="3" t="s">
        <v>232</v>
      </c>
      <c r="CN3" s="46">
        <v>45327</v>
      </c>
      <c r="CP3" s="3" t="s">
        <v>233</v>
      </c>
      <c r="CQ3" s="3" t="s">
        <v>233</v>
      </c>
      <c r="CR3" s="3" t="s">
        <v>234</v>
      </c>
      <c r="CS3" s="3" t="s">
        <v>269</v>
      </c>
      <c r="CT3" s="46">
        <v>45327</v>
      </c>
      <c r="CU3" s="3" t="s">
        <v>270</v>
      </c>
      <c r="CY3" s="3" t="s">
        <v>237</v>
      </c>
      <c r="CZ3" s="3" t="s">
        <v>238</v>
      </c>
      <c r="DA3" s="3" t="s">
        <v>239</v>
      </c>
      <c r="DD3" s="3" t="s">
        <v>271</v>
      </c>
      <c r="DG3" s="48">
        <v>7</v>
      </c>
      <c r="DH3" s="48">
        <v>7</v>
      </c>
      <c r="DI3" s="3" t="s">
        <v>225</v>
      </c>
      <c r="DJ3" s="47">
        <v>1</v>
      </c>
      <c r="DL3" s="3" t="s">
        <v>241</v>
      </c>
      <c r="DM3" s="3" t="s">
        <v>242</v>
      </c>
      <c r="DP3" s="47">
        <v>0</v>
      </c>
      <c r="DQ3" s="3" t="s">
        <v>205</v>
      </c>
      <c r="DR3" s="3" t="s">
        <v>243</v>
      </c>
      <c r="DS3" s="3">
        <v>5</v>
      </c>
      <c r="DT3" s="3" t="s">
        <v>191</v>
      </c>
      <c r="DU3" s="3" t="s">
        <v>244</v>
      </c>
      <c r="DV3" s="46">
        <v>45314</v>
      </c>
      <c r="DX3" s="47">
        <v>1</v>
      </c>
      <c r="DY3" s="3" t="s">
        <v>245</v>
      </c>
      <c r="DZ3" s="46">
        <v>45332</v>
      </c>
      <c r="EA3" s="3">
        <v>24</v>
      </c>
      <c r="EB3" s="17">
        <v>0</v>
      </c>
      <c r="ED3" s="3">
        <v>0</v>
      </c>
      <c r="EG3" s="3">
        <v>0</v>
      </c>
      <c r="EH3" s="47">
        <v>0</v>
      </c>
      <c r="EJ3" s="3" t="s">
        <v>246</v>
      </c>
      <c r="EK3" s="3">
        <v>1000207863</v>
      </c>
      <c r="EL3" s="3" t="s">
        <v>247</v>
      </c>
      <c r="EP3" s="3" t="s">
        <v>201</v>
      </c>
      <c r="EQ3" s="3">
        <v>110</v>
      </c>
      <c r="ET3" s="3">
        <v>0</v>
      </c>
      <c r="EU3" s="47">
        <v>1</v>
      </c>
      <c r="EV3" s="3" t="s">
        <v>245</v>
      </c>
      <c r="EW3" s="47">
        <v>0</v>
      </c>
      <c r="EX3" s="3" t="s">
        <v>249</v>
      </c>
      <c r="EY3" s="3" t="s">
        <v>206</v>
      </c>
      <c r="FA3" s="46">
        <v>45327</v>
      </c>
      <c r="FB3" s="3" t="s">
        <v>219</v>
      </c>
      <c r="FG3" s="3">
        <v>90</v>
      </c>
      <c r="FH3" s="3" t="s">
        <v>243</v>
      </c>
      <c r="FL3" s="3" t="s">
        <v>253</v>
      </c>
      <c r="FM3" s="47">
        <v>0</v>
      </c>
      <c r="FO3" s="46">
        <v>45348</v>
      </c>
      <c r="FP3" s="3" t="s">
        <v>254</v>
      </c>
      <c r="FQ3" s="3" t="s">
        <v>255</v>
      </c>
      <c r="FR3" s="3" t="s">
        <v>256</v>
      </c>
      <c r="FS3" s="46">
        <v>45290</v>
      </c>
      <c r="FT3" s="3">
        <v>208448</v>
      </c>
      <c r="FU3" s="3">
        <v>0</v>
      </c>
      <c r="FV3" s="3" t="s">
        <v>257</v>
      </c>
      <c r="FX3" s="3" t="s">
        <v>224</v>
      </c>
      <c r="GA3" s="3" t="s">
        <v>258</v>
      </c>
      <c r="GC3" s="46">
        <v>45373</v>
      </c>
      <c r="GD3" s="46">
        <v>45373</v>
      </c>
      <c r="GE3" s="46">
        <v>45373</v>
      </c>
      <c r="GF3" s="3" t="s">
        <v>259</v>
      </c>
      <c r="GG3" s="3" t="s">
        <v>260</v>
      </c>
    </row>
    <row r="4" spans="1:192" s="2" customFormat="1" ht="11.25" hidden="1" x14ac:dyDescent="0.2">
      <c r="A4" s="11" t="str">
        <f t="shared" si="0"/>
        <v>Remote Stock - Stock Available</v>
      </c>
      <c r="B4" s="11" t="str">
        <f>IF(OR(A4="No Stock at Base",A4="Low Stock at Base",A4="Remote Pick - Low Stock"),_xlfn.XLOOKUP(O4,PO!M:M,PO!N:N,"No PO",0,1),"-")</f>
        <v>-</v>
      </c>
      <c r="C4" s="11" t="str">
        <f>IF(OR(A4="No Stock at Base",A4="Low Stock at Base",A4="Remote Stock - Low Stock"),_xlfn.XLOOKUP(O4,PR!K:K,PR!L:L,"No Req or Processed",0,1),"-")</f>
        <v>-</v>
      </c>
      <c r="D4" s="12"/>
      <c r="E4" s="32" t="s">
        <v>261</v>
      </c>
      <c r="G4" s="3" t="s">
        <v>191</v>
      </c>
      <c r="H4" s="3" t="s">
        <v>192</v>
      </c>
      <c r="I4" s="3" t="s">
        <v>193</v>
      </c>
      <c r="J4" s="3" t="s">
        <v>194</v>
      </c>
      <c r="K4" s="6">
        <v>45292</v>
      </c>
      <c r="L4" s="30">
        <v>45348</v>
      </c>
      <c r="M4" s="6">
        <v>45373</v>
      </c>
      <c r="N4" s="6">
        <v>45373</v>
      </c>
      <c r="O4" s="3" t="s">
        <v>272</v>
      </c>
      <c r="P4" s="3" t="s">
        <v>273</v>
      </c>
      <c r="Q4" s="3">
        <v>30</v>
      </c>
      <c r="R4" s="3">
        <v>30</v>
      </c>
      <c r="S4" s="4">
        <v>3</v>
      </c>
      <c r="T4" s="13">
        <v>14</v>
      </c>
      <c r="U4" s="13">
        <v>0</v>
      </c>
      <c r="X4" s="3" t="s">
        <v>274</v>
      </c>
      <c r="AB4" s="3">
        <v>0</v>
      </c>
      <c r="AI4" s="3" t="s">
        <v>206</v>
      </c>
      <c r="AJ4" s="3" t="s">
        <v>261</v>
      </c>
      <c r="AK4" s="3" t="s">
        <v>207</v>
      </c>
      <c r="AL4" s="3" t="s">
        <v>208</v>
      </c>
      <c r="AM4" s="3" t="s">
        <v>209</v>
      </c>
      <c r="AN4" s="3" t="s">
        <v>210</v>
      </c>
      <c r="AO4" s="3" t="s">
        <v>211</v>
      </c>
      <c r="AP4" s="3" t="s">
        <v>212</v>
      </c>
      <c r="AQ4" s="3">
        <v>15</v>
      </c>
      <c r="AT4" s="3" t="s">
        <v>275</v>
      </c>
      <c r="AX4" s="3">
        <v>0</v>
      </c>
      <c r="AY4" s="14">
        <v>0</v>
      </c>
      <c r="AZ4" s="14">
        <v>0</v>
      </c>
      <c r="BA4" s="14">
        <v>0</v>
      </c>
      <c r="BD4" s="6">
        <v>45348</v>
      </c>
      <c r="BJ4" s="6">
        <v>45424</v>
      </c>
      <c r="BK4" s="13">
        <v>0</v>
      </c>
      <c r="BR4" s="15">
        <v>0</v>
      </c>
      <c r="BS4" s="15">
        <v>0</v>
      </c>
      <c r="BT4" s="15">
        <v>0</v>
      </c>
      <c r="BU4" s="13">
        <v>0</v>
      </c>
      <c r="BV4" s="13">
        <v>0</v>
      </c>
      <c r="BW4" s="18">
        <v>0</v>
      </c>
      <c r="BZ4" s="17">
        <v>0</v>
      </c>
      <c r="CB4" s="3" t="s">
        <v>276</v>
      </c>
      <c r="CC4" s="3" t="s">
        <v>225</v>
      </c>
      <c r="CE4" s="3">
        <v>0</v>
      </c>
      <c r="CH4" s="3">
        <v>0</v>
      </c>
      <c r="CM4" s="3" t="s">
        <v>232</v>
      </c>
      <c r="CP4" s="3" t="s">
        <v>233</v>
      </c>
      <c r="CQ4" s="3" t="s">
        <v>233</v>
      </c>
      <c r="CR4" s="3" t="s">
        <v>234</v>
      </c>
      <c r="CS4" s="3" t="s">
        <v>277</v>
      </c>
      <c r="CY4" s="3" t="s">
        <v>237</v>
      </c>
      <c r="CZ4" s="3" t="s">
        <v>238</v>
      </c>
      <c r="DA4" s="3" t="s">
        <v>239</v>
      </c>
      <c r="DF4" s="3" t="s">
        <v>278</v>
      </c>
      <c r="DG4" s="15">
        <v>0</v>
      </c>
      <c r="DH4" s="15">
        <v>0</v>
      </c>
      <c r="DJ4" s="13">
        <v>0</v>
      </c>
      <c r="DP4" s="13">
        <v>0</v>
      </c>
      <c r="DT4" s="3" t="s">
        <v>191</v>
      </c>
      <c r="DX4" s="13">
        <v>3</v>
      </c>
      <c r="DY4" s="3" t="s">
        <v>245</v>
      </c>
      <c r="EA4" s="3">
        <v>0</v>
      </c>
      <c r="EB4" s="17">
        <v>0</v>
      </c>
      <c r="ED4" s="3">
        <v>0</v>
      </c>
      <c r="EG4" s="3">
        <v>0</v>
      </c>
      <c r="EH4" s="13">
        <v>0</v>
      </c>
      <c r="EK4" s="3">
        <v>1000207863</v>
      </c>
      <c r="EN4" s="3" t="s">
        <v>279</v>
      </c>
      <c r="EO4" s="3" t="s">
        <v>279</v>
      </c>
      <c r="EQ4" s="3">
        <v>0</v>
      </c>
      <c r="ET4" s="3">
        <v>0</v>
      </c>
      <c r="EU4" s="13">
        <v>0</v>
      </c>
      <c r="EW4" s="13">
        <v>0</v>
      </c>
      <c r="FG4" s="3">
        <v>0</v>
      </c>
      <c r="FL4" s="3" t="s">
        <v>253</v>
      </c>
      <c r="FM4" s="13">
        <v>0</v>
      </c>
      <c r="FO4" s="6">
        <v>45348</v>
      </c>
      <c r="FP4" s="3" t="s">
        <v>254</v>
      </c>
      <c r="FQ4" s="3" t="s">
        <v>255</v>
      </c>
      <c r="FR4" s="3" t="s">
        <v>256</v>
      </c>
      <c r="FS4" s="6">
        <v>45290</v>
      </c>
      <c r="FT4" s="3">
        <v>0</v>
      </c>
      <c r="FU4" s="3">
        <v>0</v>
      </c>
      <c r="FV4" s="3" t="s">
        <v>257</v>
      </c>
      <c r="FX4" s="3" t="s">
        <v>224</v>
      </c>
      <c r="GA4" s="3" t="s">
        <v>258</v>
      </c>
      <c r="GC4" s="6">
        <v>45373</v>
      </c>
      <c r="GD4" s="6">
        <v>45373</v>
      </c>
      <c r="GE4" s="6">
        <v>45373</v>
      </c>
      <c r="GF4" s="3" t="s">
        <v>259</v>
      </c>
      <c r="GG4" s="3" t="s">
        <v>260</v>
      </c>
    </row>
    <row r="5" spans="1:192" s="2" customFormat="1" ht="11.25" hidden="1" x14ac:dyDescent="0.2">
      <c r="A5" s="11" t="str">
        <f t="shared" si="0"/>
        <v>No Stock at Base</v>
      </c>
      <c r="B5" s="11" t="str">
        <f>IF(OR(A5="No Stock at Base",A5="Low Stock at Base",A5="Remote Pick - Low Stock"),_xlfn.XLOOKUP(O5,PO!M:M,PO!N:N,"No PO",0,1),"-")</f>
        <v xml:space="preserve">4500000674/00070 - Due Date </v>
      </c>
      <c r="C5" s="11" t="str">
        <f>IF(OR(A5="No Stock at Base",A5="Low Stock at Base",A5="Remote Stock - Low Stock"),_xlfn.XLOOKUP(O5,PR!K:K,PR!L:L,"No Req or Processed",0,1),"-")</f>
        <v>No Req or Processed</v>
      </c>
      <c r="D5" s="12"/>
      <c r="E5" s="32" t="s">
        <v>190</v>
      </c>
      <c r="G5" s="3" t="s">
        <v>191</v>
      </c>
      <c r="H5" s="3" t="s">
        <v>192</v>
      </c>
      <c r="I5" s="3" t="s">
        <v>193</v>
      </c>
      <c r="J5" s="3" t="s">
        <v>194</v>
      </c>
      <c r="K5" s="6">
        <v>45292</v>
      </c>
      <c r="L5" s="30">
        <v>45348</v>
      </c>
      <c r="M5" s="6">
        <v>45373</v>
      </c>
      <c r="N5" s="6">
        <v>45373</v>
      </c>
      <c r="O5" s="32" t="s">
        <v>280</v>
      </c>
      <c r="P5" s="3" t="s">
        <v>281</v>
      </c>
      <c r="Q5" s="3">
        <v>30</v>
      </c>
      <c r="R5" s="3">
        <v>30</v>
      </c>
      <c r="S5" s="4">
        <v>20</v>
      </c>
      <c r="T5" s="13">
        <v>20</v>
      </c>
      <c r="U5" s="13">
        <v>0</v>
      </c>
      <c r="V5" s="3" t="s">
        <v>197</v>
      </c>
      <c r="W5" s="3" t="s">
        <v>198</v>
      </c>
      <c r="X5" s="3" t="s">
        <v>199</v>
      </c>
      <c r="Y5" s="3" t="s">
        <v>200</v>
      </c>
      <c r="Z5" s="3" t="s">
        <v>201</v>
      </c>
      <c r="AA5" s="32" t="s">
        <v>202</v>
      </c>
      <c r="AB5" s="3">
        <v>14</v>
      </c>
      <c r="AC5" s="32" t="s">
        <v>203</v>
      </c>
      <c r="AD5" s="3" t="s">
        <v>204</v>
      </c>
      <c r="AE5" s="6">
        <v>45328</v>
      </c>
      <c r="AF5" s="6">
        <v>45335</v>
      </c>
      <c r="AG5" s="3" t="s">
        <v>205</v>
      </c>
      <c r="AI5" s="3" t="s">
        <v>206</v>
      </c>
      <c r="AJ5" s="3" t="s">
        <v>190</v>
      </c>
      <c r="AK5" s="3" t="s">
        <v>207</v>
      </c>
      <c r="AL5" s="3" t="s">
        <v>208</v>
      </c>
      <c r="AM5" s="3" t="s">
        <v>209</v>
      </c>
      <c r="AN5" s="3" t="s">
        <v>210</v>
      </c>
      <c r="AO5" s="3" t="s">
        <v>211</v>
      </c>
      <c r="AP5" s="3" t="s">
        <v>212</v>
      </c>
      <c r="AQ5" s="3">
        <v>14</v>
      </c>
      <c r="AR5" s="6">
        <v>45339</v>
      </c>
      <c r="AS5" s="6">
        <v>45340</v>
      </c>
      <c r="AT5" s="3" t="s">
        <v>282</v>
      </c>
      <c r="AU5" s="3" t="s">
        <v>214</v>
      </c>
      <c r="AW5" s="6">
        <v>45313</v>
      </c>
      <c r="AX5" s="3">
        <v>70</v>
      </c>
      <c r="AY5" s="14">
        <v>0</v>
      </c>
      <c r="AZ5" s="14">
        <v>0</v>
      </c>
      <c r="BA5" s="14">
        <v>4</v>
      </c>
      <c r="BB5" s="6">
        <v>45328</v>
      </c>
      <c r="BC5" s="6">
        <v>45332</v>
      </c>
      <c r="BD5" s="6">
        <v>45348</v>
      </c>
      <c r="BG5" s="6">
        <v>45331</v>
      </c>
      <c r="BH5" s="3" t="s">
        <v>215</v>
      </c>
      <c r="BI5" s="3" t="s">
        <v>216</v>
      </c>
      <c r="BJ5" s="6">
        <v>45424</v>
      </c>
      <c r="BK5" s="13">
        <v>20</v>
      </c>
      <c r="BL5" s="3" t="s">
        <v>283</v>
      </c>
      <c r="BM5" s="3" t="s">
        <v>284</v>
      </c>
      <c r="BN5" s="6">
        <v>45338</v>
      </c>
      <c r="BO5" s="6">
        <v>45335</v>
      </c>
      <c r="BP5" s="3" t="s">
        <v>219</v>
      </c>
      <c r="BQ5" s="3" t="s">
        <v>285</v>
      </c>
      <c r="BR5" s="15">
        <v>0</v>
      </c>
      <c r="BS5" s="15">
        <v>2</v>
      </c>
      <c r="BT5" s="15">
        <v>3</v>
      </c>
      <c r="BU5" s="13">
        <v>20</v>
      </c>
      <c r="BV5" s="13">
        <v>20</v>
      </c>
      <c r="BW5" s="16">
        <v>20</v>
      </c>
      <c r="BX5" s="3" t="s">
        <v>221</v>
      </c>
      <c r="BY5" s="3" t="s">
        <v>222</v>
      </c>
      <c r="BZ5" s="17">
        <v>0</v>
      </c>
      <c r="CA5" s="3" t="s">
        <v>223</v>
      </c>
      <c r="CB5" s="3" t="s">
        <v>224</v>
      </c>
      <c r="CC5" s="3" t="s">
        <v>225</v>
      </c>
      <c r="CD5" s="3" t="s">
        <v>226</v>
      </c>
      <c r="CE5" s="3">
        <v>2024</v>
      </c>
      <c r="CF5" s="3" t="s">
        <v>286</v>
      </c>
      <c r="CG5" s="3" t="s">
        <v>228</v>
      </c>
      <c r="CH5" s="3">
        <v>2024</v>
      </c>
      <c r="CI5" s="3" t="s">
        <v>229</v>
      </c>
      <c r="CJ5" s="3" t="s">
        <v>230</v>
      </c>
      <c r="CK5" s="3" t="s">
        <v>222</v>
      </c>
      <c r="CL5" s="3" t="s">
        <v>231</v>
      </c>
      <c r="CM5" s="3" t="s">
        <v>232</v>
      </c>
      <c r="CN5" s="6">
        <v>45327</v>
      </c>
      <c r="CP5" s="3" t="s">
        <v>233</v>
      </c>
      <c r="CQ5" s="3" t="s">
        <v>233</v>
      </c>
      <c r="CR5" s="3" t="s">
        <v>234</v>
      </c>
      <c r="CS5" s="3" t="s">
        <v>287</v>
      </c>
      <c r="CT5" s="6">
        <v>45327</v>
      </c>
      <c r="CU5" s="3" t="s">
        <v>288</v>
      </c>
      <c r="CY5" s="3" t="s">
        <v>237</v>
      </c>
      <c r="CZ5" s="3" t="s">
        <v>238</v>
      </c>
      <c r="DA5" s="3" t="s">
        <v>239</v>
      </c>
      <c r="DD5" s="3" t="s">
        <v>289</v>
      </c>
      <c r="DG5" s="15">
        <v>7</v>
      </c>
      <c r="DH5" s="15">
        <v>7</v>
      </c>
      <c r="DJ5" s="13">
        <v>20</v>
      </c>
      <c r="DL5" s="3" t="s">
        <v>241</v>
      </c>
      <c r="DM5" s="3" t="s">
        <v>242</v>
      </c>
      <c r="DP5" s="13">
        <v>0</v>
      </c>
      <c r="DQ5" s="3" t="s">
        <v>205</v>
      </c>
      <c r="DR5" s="3" t="s">
        <v>243</v>
      </c>
      <c r="DS5" s="3">
        <v>5</v>
      </c>
      <c r="DT5" s="3" t="s">
        <v>191</v>
      </c>
      <c r="DU5" s="3" t="s">
        <v>244</v>
      </c>
      <c r="DV5" s="6">
        <v>45313</v>
      </c>
      <c r="DX5" s="13">
        <v>20</v>
      </c>
      <c r="DY5" s="3" t="s">
        <v>245</v>
      </c>
      <c r="DZ5" s="6">
        <v>45331</v>
      </c>
      <c r="EA5" s="3">
        <v>14</v>
      </c>
      <c r="EB5" s="17">
        <v>0</v>
      </c>
      <c r="ED5" s="3">
        <v>0</v>
      </c>
      <c r="EG5" s="3">
        <v>0</v>
      </c>
      <c r="EH5" s="13">
        <v>0</v>
      </c>
      <c r="EJ5" s="3" t="s">
        <v>246</v>
      </c>
      <c r="EK5" s="3">
        <v>1000207863</v>
      </c>
      <c r="EL5" s="3" t="s">
        <v>247</v>
      </c>
      <c r="EM5" s="3" t="s">
        <v>248</v>
      </c>
      <c r="EP5" s="3" t="s">
        <v>201</v>
      </c>
      <c r="EQ5" s="3">
        <v>70</v>
      </c>
      <c r="ET5" s="3">
        <v>0</v>
      </c>
      <c r="EU5" s="13">
        <v>20</v>
      </c>
      <c r="EV5" s="3" t="s">
        <v>245</v>
      </c>
      <c r="EW5" s="13">
        <v>0</v>
      </c>
      <c r="EX5" s="3" t="s">
        <v>249</v>
      </c>
      <c r="EY5" s="3" t="s">
        <v>206</v>
      </c>
      <c r="EZ5" s="3" t="s">
        <v>250</v>
      </c>
      <c r="FA5" s="6">
        <v>45327</v>
      </c>
      <c r="FB5" s="3" t="s">
        <v>219</v>
      </c>
      <c r="FC5" s="3" t="s">
        <v>245</v>
      </c>
      <c r="FG5" s="3">
        <v>70</v>
      </c>
      <c r="FH5" s="3" t="s">
        <v>243</v>
      </c>
      <c r="FI5" s="3" t="s">
        <v>251</v>
      </c>
      <c r="FK5" s="3" t="s">
        <v>252</v>
      </c>
      <c r="FL5" s="3" t="s">
        <v>253</v>
      </c>
      <c r="FM5" s="13">
        <v>0</v>
      </c>
      <c r="FO5" s="6">
        <v>45348</v>
      </c>
      <c r="FP5" s="3" t="s">
        <v>254</v>
      </c>
      <c r="FQ5" s="3" t="s">
        <v>255</v>
      </c>
      <c r="FR5" s="3" t="s">
        <v>256</v>
      </c>
      <c r="FS5" s="6">
        <v>45290</v>
      </c>
      <c r="FT5" s="3">
        <v>208448</v>
      </c>
      <c r="FU5" s="3">
        <v>0</v>
      </c>
      <c r="FV5" s="3" t="s">
        <v>257</v>
      </c>
      <c r="FX5" s="3" t="s">
        <v>224</v>
      </c>
      <c r="GA5" s="3" t="s">
        <v>258</v>
      </c>
      <c r="GC5" s="6">
        <v>45373</v>
      </c>
      <c r="GD5" s="6">
        <v>45373</v>
      </c>
      <c r="GE5" s="6">
        <v>45373</v>
      </c>
      <c r="GF5" s="3" t="s">
        <v>259</v>
      </c>
      <c r="GG5" s="3" t="s">
        <v>260</v>
      </c>
    </row>
    <row r="6" spans="1:192" s="2" customFormat="1" ht="11.25" hidden="1" x14ac:dyDescent="0.2">
      <c r="A6" s="11" t="str">
        <f t="shared" si="0"/>
        <v>No Stock at Base</v>
      </c>
      <c r="B6" s="11" t="str">
        <f>IF(OR(A6="No Stock at Base",A6="Low Stock at Base",A6="Remote Pick - Low Stock"),_xlfn.XLOOKUP(O6,PO!M:M,PO!N:N,"No PO",0,1),"-")</f>
        <v xml:space="preserve">4500000674/00050 - Due Date </v>
      </c>
      <c r="C6" s="11" t="str">
        <f>IF(OR(A6="No Stock at Base",A6="Low Stock at Base",A6="Remote Stock - Low Stock"),_xlfn.XLOOKUP(O6,PR!K:K,PR!L:L,"No Req or Processed",0,1),"-")</f>
        <v>No Req or Processed</v>
      </c>
      <c r="D6" s="12"/>
      <c r="E6" s="32" t="s">
        <v>190</v>
      </c>
      <c r="G6" s="3" t="s">
        <v>191</v>
      </c>
      <c r="H6" s="3" t="s">
        <v>192</v>
      </c>
      <c r="I6" s="3" t="s">
        <v>193</v>
      </c>
      <c r="J6" s="3" t="s">
        <v>194</v>
      </c>
      <c r="K6" s="6">
        <v>45292</v>
      </c>
      <c r="L6" s="30">
        <v>45348</v>
      </c>
      <c r="M6" s="6">
        <v>45373</v>
      </c>
      <c r="N6" s="6">
        <v>45373</v>
      </c>
      <c r="O6" s="32" t="s">
        <v>290</v>
      </c>
      <c r="P6" s="3" t="s">
        <v>291</v>
      </c>
      <c r="Q6" s="3">
        <v>30</v>
      </c>
      <c r="R6" s="3">
        <v>30</v>
      </c>
      <c r="S6" s="4">
        <v>4</v>
      </c>
      <c r="T6" s="13">
        <v>4</v>
      </c>
      <c r="U6" s="13">
        <v>0</v>
      </c>
      <c r="V6" s="3" t="s">
        <v>197</v>
      </c>
      <c r="W6" s="3" t="s">
        <v>198</v>
      </c>
      <c r="X6" s="3" t="s">
        <v>199</v>
      </c>
      <c r="Y6" s="3" t="s">
        <v>200</v>
      </c>
      <c r="Z6" s="3" t="s">
        <v>201</v>
      </c>
      <c r="AA6" s="32" t="s">
        <v>202</v>
      </c>
      <c r="AB6" s="3">
        <v>12</v>
      </c>
      <c r="AC6" s="32" t="s">
        <v>203</v>
      </c>
      <c r="AD6" s="3" t="s">
        <v>204</v>
      </c>
      <c r="AE6" s="6">
        <v>45328</v>
      </c>
      <c r="AF6" s="6">
        <v>45335</v>
      </c>
      <c r="AG6" s="3" t="s">
        <v>205</v>
      </c>
      <c r="AI6" s="3" t="s">
        <v>206</v>
      </c>
      <c r="AJ6" s="3" t="s">
        <v>190</v>
      </c>
      <c r="AK6" s="3" t="s">
        <v>207</v>
      </c>
      <c r="AL6" s="3" t="s">
        <v>208</v>
      </c>
      <c r="AM6" s="3" t="s">
        <v>209</v>
      </c>
      <c r="AN6" s="3" t="s">
        <v>210</v>
      </c>
      <c r="AO6" s="3" t="s">
        <v>211</v>
      </c>
      <c r="AP6" s="3" t="s">
        <v>212</v>
      </c>
      <c r="AQ6" s="3">
        <v>12</v>
      </c>
      <c r="AR6" s="6">
        <v>45339</v>
      </c>
      <c r="AS6" s="6">
        <v>45340</v>
      </c>
      <c r="AT6" s="3" t="s">
        <v>292</v>
      </c>
      <c r="AU6" s="3" t="s">
        <v>214</v>
      </c>
      <c r="AW6" s="6">
        <v>45313</v>
      </c>
      <c r="AX6" s="3">
        <v>50</v>
      </c>
      <c r="AY6" s="14">
        <v>0</v>
      </c>
      <c r="AZ6" s="14">
        <v>0</v>
      </c>
      <c r="BA6" s="14">
        <v>4</v>
      </c>
      <c r="BB6" s="6">
        <v>45328</v>
      </c>
      <c r="BC6" s="6">
        <v>45332</v>
      </c>
      <c r="BD6" s="6">
        <v>45348</v>
      </c>
      <c r="BG6" s="6">
        <v>45331</v>
      </c>
      <c r="BH6" s="3" t="s">
        <v>215</v>
      </c>
      <c r="BI6" s="3" t="s">
        <v>216</v>
      </c>
      <c r="BJ6" s="6">
        <v>45424</v>
      </c>
      <c r="BK6" s="13">
        <v>4</v>
      </c>
      <c r="BL6" s="3" t="s">
        <v>293</v>
      </c>
      <c r="BM6" s="3" t="s">
        <v>294</v>
      </c>
      <c r="BN6" s="6">
        <v>45338</v>
      </c>
      <c r="BO6" s="6">
        <v>45335</v>
      </c>
      <c r="BP6" s="3" t="s">
        <v>219</v>
      </c>
      <c r="BQ6" s="3" t="s">
        <v>295</v>
      </c>
      <c r="BR6" s="15">
        <v>0</v>
      </c>
      <c r="BS6" s="15">
        <v>2</v>
      </c>
      <c r="BT6" s="15">
        <v>3</v>
      </c>
      <c r="BU6" s="13">
        <v>4</v>
      </c>
      <c r="BV6" s="13">
        <v>4</v>
      </c>
      <c r="BW6" s="16">
        <v>4</v>
      </c>
      <c r="BX6" s="3" t="s">
        <v>221</v>
      </c>
      <c r="BY6" s="3" t="s">
        <v>222</v>
      </c>
      <c r="BZ6" s="17">
        <v>0</v>
      </c>
      <c r="CA6" s="3" t="s">
        <v>223</v>
      </c>
      <c r="CB6" s="3" t="s">
        <v>224</v>
      </c>
      <c r="CC6" s="3" t="s">
        <v>225</v>
      </c>
      <c r="CD6" s="3" t="s">
        <v>226</v>
      </c>
      <c r="CE6" s="3">
        <v>2024</v>
      </c>
      <c r="CF6" s="3" t="s">
        <v>296</v>
      </c>
      <c r="CG6" s="3" t="s">
        <v>228</v>
      </c>
      <c r="CH6" s="3">
        <v>2024</v>
      </c>
      <c r="CI6" s="3" t="s">
        <v>229</v>
      </c>
      <c r="CJ6" s="3" t="s">
        <v>230</v>
      </c>
      <c r="CK6" s="3" t="s">
        <v>222</v>
      </c>
      <c r="CL6" s="3" t="s">
        <v>231</v>
      </c>
      <c r="CM6" s="3" t="s">
        <v>232</v>
      </c>
      <c r="CN6" s="6">
        <v>45327</v>
      </c>
      <c r="CP6" s="3" t="s">
        <v>233</v>
      </c>
      <c r="CQ6" s="3" t="s">
        <v>233</v>
      </c>
      <c r="CR6" s="3" t="s">
        <v>234</v>
      </c>
      <c r="CS6" s="3" t="s">
        <v>297</v>
      </c>
      <c r="CT6" s="6">
        <v>45327</v>
      </c>
      <c r="CU6" s="3" t="s">
        <v>298</v>
      </c>
      <c r="CY6" s="3" t="s">
        <v>237</v>
      </c>
      <c r="CZ6" s="3" t="s">
        <v>238</v>
      </c>
      <c r="DA6" s="3" t="s">
        <v>239</v>
      </c>
      <c r="DD6" s="3" t="s">
        <v>299</v>
      </c>
      <c r="DG6" s="15">
        <v>7</v>
      </c>
      <c r="DH6" s="15">
        <v>7</v>
      </c>
      <c r="DJ6" s="13">
        <v>4</v>
      </c>
      <c r="DL6" s="3" t="s">
        <v>241</v>
      </c>
      <c r="DM6" s="3" t="s">
        <v>242</v>
      </c>
      <c r="DP6" s="13">
        <v>0</v>
      </c>
      <c r="DQ6" s="3" t="s">
        <v>205</v>
      </c>
      <c r="DR6" s="3" t="s">
        <v>243</v>
      </c>
      <c r="DS6" s="3">
        <v>5</v>
      </c>
      <c r="DT6" s="3" t="s">
        <v>191</v>
      </c>
      <c r="DU6" s="3" t="s">
        <v>244</v>
      </c>
      <c r="DV6" s="6">
        <v>45313</v>
      </c>
      <c r="DX6" s="13">
        <v>4</v>
      </c>
      <c r="DY6" s="3" t="s">
        <v>245</v>
      </c>
      <c r="DZ6" s="6">
        <v>45331</v>
      </c>
      <c r="EA6" s="3">
        <v>12</v>
      </c>
      <c r="EB6" s="17">
        <v>0</v>
      </c>
      <c r="ED6" s="3">
        <v>0</v>
      </c>
      <c r="EG6" s="3">
        <v>0</v>
      </c>
      <c r="EH6" s="13">
        <v>0</v>
      </c>
      <c r="EJ6" s="3" t="s">
        <v>246</v>
      </c>
      <c r="EK6" s="3">
        <v>1000207863</v>
      </c>
      <c r="EL6" s="3" t="s">
        <v>247</v>
      </c>
      <c r="EM6" s="3" t="s">
        <v>248</v>
      </c>
      <c r="EP6" s="3" t="s">
        <v>201</v>
      </c>
      <c r="EQ6" s="3">
        <v>50</v>
      </c>
      <c r="ET6" s="3">
        <v>0</v>
      </c>
      <c r="EU6" s="13">
        <v>4</v>
      </c>
      <c r="EV6" s="3" t="s">
        <v>245</v>
      </c>
      <c r="EW6" s="13">
        <v>0</v>
      </c>
      <c r="EX6" s="3" t="s">
        <v>249</v>
      </c>
      <c r="EY6" s="3" t="s">
        <v>206</v>
      </c>
      <c r="EZ6" s="3" t="s">
        <v>250</v>
      </c>
      <c r="FA6" s="6">
        <v>45327</v>
      </c>
      <c r="FB6" s="3" t="s">
        <v>219</v>
      </c>
      <c r="FC6" s="3" t="s">
        <v>245</v>
      </c>
      <c r="FG6" s="3">
        <v>50</v>
      </c>
      <c r="FH6" s="3" t="s">
        <v>243</v>
      </c>
      <c r="FI6" s="3" t="s">
        <v>251</v>
      </c>
      <c r="FK6" s="3" t="s">
        <v>252</v>
      </c>
      <c r="FL6" s="3" t="s">
        <v>253</v>
      </c>
      <c r="FM6" s="13">
        <v>0</v>
      </c>
      <c r="FO6" s="6">
        <v>45348</v>
      </c>
      <c r="FP6" s="3" t="s">
        <v>254</v>
      </c>
      <c r="FQ6" s="3" t="s">
        <v>255</v>
      </c>
      <c r="FR6" s="3" t="s">
        <v>256</v>
      </c>
      <c r="FS6" s="6">
        <v>45290</v>
      </c>
      <c r="FT6" s="3">
        <v>208448</v>
      </c>
      <c r="FU6" s="3">
        <v>0</v>
      </c>
      <c r="FV6" s="3" t="s">
        <v>257</v>
      </c>
      <c r="FX6" s="3" t="s">
        <v>224</v>
      </c>
      <c r="GA6" s="3" t="s">
        <v>258</v>
      </c>
      <c r="GC6" s="6">
        <v>45373</v>
      </c>
      <c r="GD6" s="6">
        <v>45373</v>
      </c>
      <c r="GE6" s="6">
        <v>45373</v>
      </c>
      <c r="GF6" s="3" t="s">
        <v>259</v>
      </c>
      <c r="GG6" s="3" t="s">
        <v>260</v>
      </c>
    </row>
    <row r="7" spans="1:192" s="2" customFormat="1" ht="11.25" hidden="1" x14ac:dyDescent="0.2">
      <c r="A7" s="11" t="str">
        <f t="shared" si="0"/>
        <v>No Stock at Base</v>
      </c>
      <c r="B7" s="11" t="str">
        <f>IF(OR(A7="No Stock at Base",A7="Low Stock at Base",A7="Remote Pick - Low Stock"),_xlfn.XLOOKUP(O7,PO!M:M,PO!N:N,"No PO",0,1),"-")</f>
        <v xml:space="preserve">4500002761/00030 - Due Date </v>
      </c>
      <c r="C7" s="11" t="str">
        <f>IF(OR(A7="No Stock at Base",A7="Low Stock at Base",A7="Remote Stock - Low Stock"),_xlfn.XLOOKUP(O7,PR!K:K,PR!L:L,"No Req or Processed",0,1),"-")</f>
        <v>No Req or Processed</v>
      </c>
      <c r="D7" s="12"/>
      <c r="E7" s="32" t="s">
        <v>300</v>
      </c>
      <c r="G7" s="3" t="s">
        <v>191</v>
      </c>
      <c r="H7" s="3" t="s">
        <v>192</v>
      </c>
      <c r="I7" s="3" t="s">
        <v>193</v>
      </c>
      <c r="J7" s="3" t="s">
        <v>194</v>
      </c>
      <c r="K7" s="6">
        <v>45292</v>
      </c>
      <c r="L7" s="30">
        <v>45348</v>
      </c>
      <c r="M7" s="6">
        <v>45373</v>
      </c>
      <c r="N7" s="6">
        <v>45373</v>
      </c>
      <c r="O7" s="32" t="s">
        <v>301</v>
      </c>
      <c r="P7" s="3" t="s">
        <v>302</v>
      </c>
      <c r="Q7" s="3">
        <v>30</v>
      </c>
      <c r="R7" s="3">
        <v>30</v>
      </c>
      <c r="S7" s="4">
        <v>4</v>
      </c>
      <c r="T7" s="13">
        <v>4</v>
      </c>
      <c r="U7" s="13">
        <v>0</v>
      </c>
      <c r="V7" s="3" t="s">
        <v>303</v>
      </c>
      <c r="W7" s="3" t="s">
        <v>198</v>
      </c>
      <c r="X7" s="3" t="s">
        <v>199</v>
      </c>
      <c r="Y7" s="3" t="s">
        <v>304</v>
      </c>
      <c r="Z7" s="3" t="s">
        <v>201</v>
      </c>
      <c r="AA7" s="32" t="s">
        <v>305</v>
      </c>
      <c r="AB7" s="3">
        <v>32</v>
      </c>
      <c r="AC7" s="32" t="s">
        <v>306</v>
      </c>
      <c r="AD7" s="3" t="s">
        <v>307</v>
      </c>
      <c r="AE7" s="6">
        <v>45348</v>
      </c>
      <c r="AF7" s="6">
        <v>45361</v>
      </c>
      <c r="AG7" s="3" t="s">
        <v>205</v>
      </c>
      <c r="AI7" s="3" t="s">
        <v>206</v>
      </c>
      <c r="AJ7" s="3" t="s">
        <v>300</v>
      </c>
      <c r="AK7" s="3" t="s">
        <v>207</v>
      </c>
      <c r="AL7" s="3" t="s">
        <v>208</v>
      </c>
      <c r="AM7" s="3" t="s">
        <v>209</v>
      </c>
      <c r="AN7" s="3" t="s">
        <v>210</v>
      </c>
      <c r="AO7" s="3" t="s">
        <v>211</v>
      </c>
      <c r="AP7" s="3" t="s">
        <v>212</v>
      </c>
      <c r="AQ7" s="3">
        <v>32</v>
      </c>
      <c r="AS7" s="6">
        <v>45358</v>
      </c>
      <c r="AT7" s="3" t="s">
        <v>308</v>
      </c>
      <c r="AU7" s="3" t="s">
        <v>214</v>
      </c>
      <c r="AW7" s="6">
        <v>45313</v>
      </c>
      <c r="AX7" s="3">
        <v>150</v>
      </c>
      <c r="AY7" s="14">
        <v>0</v>
      </c>
      <c r="AZ7" s="14">
        <v>0</v>
      </c>
      <c r="BA7" s="14">
        <v>10</v>
      </c>
      <c r="BB7" s="6">
        <v>45348</v>
      </c>
      <c r="BC7" s="6">
        <v>45346</v>
      </c>
      <c r="BD7" s="6">
        <v>45348</v>
      </c>
      <c r="BG7" s="6">
        <v>45351</v>
      </c>
      <c r="BH7" s="3" t="s">
        <v>309</v>
      </c>
      <c r="BI7" s="3" t="s">
        <v>216</v>
      </c>
      <c r="BJ7" s="6">
        <v>45424</v>
      </c>
      <c r="BK7" s="13">
        <v>4</v>
      </c>
      <c r="BL7" s="3" t="s">
        <v>310</v>
      </c>
      <c r="BM7" s="3" t="s">
        <v>311</v>
      </c>
      <c r="BN7" s="6">
        <v>45356</v>
      </c>
      <c r="BO7" s="6">
        <v>45342</v>
      </c>
      <c r="BQ7" s="3" t="s">
        <v>312</v>
      </c>
      <c r="BR7" s="15">
        <v>0</v>
      </c>
      <c r="BS7" s="15">
        <v>2</v>
      </c>
      <c r="BT7" s="15">
        <v>3</v>
      </c>
      <c r="BU7" s="13">
        <v>4</v>
      </c>
      <c r="BV7" s="13">
        <v>4</v>
      </c>
      <c r="BW7" s="16">
        <v>4</v>
      </c>
      <c r="BX7" s="3" t="s">
        <v>313</v>
      </c>
      <c r="BY7" s="3" t="s">
        <v>314</v>
      </c>
      <c r="BZ7" s="17">
        <v>0</v>
      </c>
      <c r="CA7" s="3" t="s">
        <v>223</v>
      </c>
      <c r="CB7" s="3" t="s">
        <v>315</v>
      </c>
      <c r="CC7" s="3" t="s">
        <v>225</v>
      </c>
      <c r="CD7" s="3" t="s">
        <v>316</v>
      </c>
      <c r="CE7" s="3">
        <v>2024</v>
      </c>
      <c r="CF7" s="3" t="s">
        <v>317</v>
      </c>
      <c r="CG7" s="3" t="s">
        <v>318</v>
      </c>
      <c r="CH7" s="3">
        <v>2024</v>
      </c>
      <c r="CI7" s="3" t="s">
        <v>229</v>
      </c>
      <c r="CJ7" s="3" t="s">
        <v>319</v>
      </c>
      <c r="CK7" s="3" t="s">
        <v>314</v>
      </c>
      <c r="CL7" s="3" t="s">
        <v>320</v>
      </c>
      <c r="CM7" s="3" t="s">
        <v>232</v>
      </c>
      <c r="CN7" s="6">
        <v>45341</v>
      </c>
      <c r="CP7" s="3" t="s">
        <v>233</v>
      </c>
      <c r="CQ7" s="3" t="s">
        <v>233</v>
      </c>
      <c r="CR7" s="3" t="s">
        <v>234</v>
      </c>
      <c r="CS7" s="3" t="s">
        <v>321</v>
      </c>
      <c r="CT7" s="6">
        <v>45341</v>
      </c>
      <c r="CU7" s="3" t="s">
        <v>322</v>
      </c>
      <c r="CY7" s="3" t="s">
        <v>237</v>
      </c>
      <c r="CZ7" s="3" t="s">
        <v>238</v>
      </c>
      <c r="DA7" s="3" t="s">
        <v>239</v>
      </c>
      <c r="DD7" s="3" t="s">
        <v>323</v>
      </c>
      <c r="DG7" s="15">
        <v>10</v>
      </c>
      <c r="DH7" s="15">
        <v>10</v>
      </c>
      <c r="DJ7" s="13">
        <v>4</v>
      </c>
      <c r="DL7" s="3" t="s">
        <v>241</v>
      </c>
      <c r="DM7" s="3" t="s">
        <v>242</v>
      </c>
      <c r="DP7" s="13">
        <v>0</v>
      </c>
      <c r="DQ7" s="3" t="s">
        <v>205</v>
      </c>
      <c r="DR7" s="3" t="s">
        <v>243</v>
      </c>
      <c r="DS7" s="3">
        <v>5</v>
      </c>
      <c r="DT7" s="3" t="s">
        <v>191</v>
      </c>
      <c r="DU7" s="3" t="s">
        <v>320</v>
      </c>
      <c r="DV7" s="6">
        <v>45331</v>
      </c>
      <c r="DX7" s="13">
        <v>4</v>
      </c>
      <c r="DY7" s="3" t="s">
        <v>245</v>
      </c>
      <c r="DZ7" s="6">
        <v>45351</v>
      </c>
      <c r="EA7" s="3">
        <v>32</v>
      </c>
      <c r="EB7" s="17">
        <v>0</v>
      </c>
      <c r="ED7" s="3">
        <v>0</v>
      </c>
      <c r="EG7" s="3">
        <v>0</v>
      </c>
      <c r="EH7" s="13">
        <v>0</v>
      </c>
      <c r="EJ7" s="3" t="s">
        <v>246</v>
      </c>
      <c r="EK7" s="3">
        <v>1000207863</v>
      </c>
      <c r="EL7" s="3" t="s">
        <v>247</v>
      </c>
      <c r="EM7" s="3" t="s">
        <v>248</v>
      </c>
      <c r="EP7" s="3" t="s">
        <v>201</v>
      </c>
      <c r="EQ7" s="3">
        <v>150</v>
      </c>
      <c r="ET7" s="3">
        <v>0</v>
      </c>
      <c r="EU7" s="13">
        <v>4</v>
      </c>
      <c r="EV7" s="3" t="s">
        <v>245</v>
      </c>
      <c r="EW7" s="13">
        <v>0</v>
      </c>
      <c r="EX7" s="3" t="s">
        <v>249</v>
      </c>
      <c r="EY7" s="3" t="s">
        <v>206</v>
      </c>
      <c r="EZ7" s="3" t="s">
        <v>324</v>
      </c>
      <c r="FA7" s="6">
        <v>45341</v>
      </c>
      <c r="FC7" s="3" t="s">
        <v>245</v>
      </c>
      <c r="FG7" s="3">
        <v>30</v>
      </c>
      <c r="FH7" s="3" t="s">
        <v>243</v>
      </c>
      <c r="FI7" s="3" t="s">
        <v>325</v>
      </c>
      <c r="FK7" s="3" t="s">
        <v>326</v>
      </c>
      <c r="FL7" s="3" t="s">
        <v>253</v>
      </c>
      <c r="FM7" s="13">
        <v>0</v>
      </c>
      <c r="FO7" s="6">
        <v>45348</v>
      </c>
      <c r="FP7" s="3" t="s">
        <v>254</v>
      </c>
      <c r="FQ7" s="3" t="s">
        <v>255</v>
      </c>
      <c r="FR7" s="3" t="s">
        <v>256</v>
      </c>
      <c r="FS7" s="6">
        <v>45290</v>
      </c>
      <c r="FT7" s="3">
        <v>208448</v>
      </c>
      <c r="FU7" s="3">
        <v>0</v>
      </c>
      <c r="FV7" s="3" t="s">
        <v>257</v>
      </c>
      <c r="FX7" s="3" t="s">
        <v>224</v>
      </c>
      <c r="GA7" s="3" t="s">
        <v>258</v>
      </c>
      <c r="GC7" s="6">
        <v>45373</v>
      </c>
      <c r="GD7" s="6">
        <v>45373</v>
      </c>
      <c r="GE7" s="6">
        <v>45373</v>
      </c>
      <c r="GF7" s="3" t="s">
        <v>259</v>
      </c>
      <c r="GG7" s="3" t="s">
        <v>260</v>
      </c>
    </row>
    <row r="8" spans="1:192" s="2" customFormat="1" ht="11.25" hidden="1" x14ac:dyDescent="0.2">
      <c r="A8" s="11" t="str">
        <f t="shared" si="0"/>
        <v>Onsite - Sloc 5001</v>
      </c>
      <c r="B8" s="11" t="str">
        <f>IF(OR(A8="No Stock at Base",A8="Low Stock at Base",A8="Remote Pick - Low Stock"),_xlfn.XLOOKUP(O8,PO!M:M,PO!N:N,"No PO",0,1),"-")</f>
        <v>-</v>
      </c>
      <c r="C8" s="11" t="str">
        <f>IF(OR(A8="No Stock at Base",A8="Low Stock at Base",A8="Remote Stock - Low Stock"),_xlfn.XLOOKUP(O8,PR!K:K,PR!L:L,"No Req or Processed",0,1),"-")</f>
        <v>-</v>
      </c>
      <c r="D8" s="12"/>
      <c r="E8" s="32" t="s">
        <v>190</v>
      </c>
      <c r="G8" s="3" t="s">
        <v>191</v>
      </c>
      <c r="H8" s="3" t="s">
        <v>192</v>
      </c>
      <c r="I8" s="3" t="s">
        <v>193</v>
      </c>
      <c r="J8" s="3" t="s">
        <v>194</v>
      </c>
      <c r="K8" s="6">
        <v>45292</v>
      </c>
      <c r="L8" s="30">
        <v>45348</v>
      </c>
      <c r="M8" s="6">
        <v>45373</v>
      </c>
      <c r="N8" s="6">
        <v>45373</v>
      </c>
      <c r="O8" s="32" t="s">
        <v>327</v>
      </c>
      <c r="P8" s="3" t="s">
        <v>328</v>
      </c>
      <c r="Q8" s="3">
        <v>30</v>
      </c>
      <c r="R8" s="3">
        <v>30</v>
      </c>
      <c r="S8" s="4">
        <v>3</v>
      </c>
      <c r="T8" s="13">
        <v>3</v>
      </c>
      <c r="U8" s="13">
        <v>0</v>
      </c>
      <c r="V8" s="3" t="s">
        <v>329</v>
      </c>
      <c r="W8" s="3" t="s">
        <v>330</v>
      </c>
      <c r="X8" s="3" t="s">
        <v>199</v>
      </c>
      <c r="Y8" s="3" t="s">
        <v>331</v>
      </c>
      <c r="Z8" s="3" t="s">
        <v>201</v>
      </c>
      <c r="AA8" s="32" t="s">
        <v>332</v>
      </c>
      <c r="AB8" s="3">
        <v>19</v>
      </c>
      <c r="AC8" s="32" t="s">
        <v>333</v>
      </c>
      <c r="AD8" s="3" t="s">
        <v>334</v>
      </c>
      <c r="AE8" s="6">
        <v>45331</v>
      </c>
      <c r="AF8" s="6">
        <v>45349</v>
      </c>
      <c r="AG8" s="3" t="s">
        <v>205</v>
      </c>
      <c r="AI8" s="3" t="s">
        <v>206</v>
      </c>
      <c r="AJ8" s="3" t="s">
        <v>190</v>
      </c>
      <c r="AK8" s="3" t="s">
        <v>207</v>
      </c>
      <c r="AL8" s="3" t="s">
        <v>208</v>
      </c>
      <c r="AM8" s="3" t="s">
        <v>209</v>
      </c>
      <c r="AN8" s="3" t="s">
        <v>210</v>
      </c>
      <c r="AO8" s="3" t="s">
        <v>211</v>
      </c>
      <c r="AP8" s="3" t="s">
        <v>212</v>
      </c>
      <c r="AQ8" s="3">
        <v>19</v>
      </c>
      <c r="AR8" s="6">
        <v>45353</v>
      </c>
      <c r="AT8" s="3" t="s">
        <v>335</v>
      </c>
      <c r="AU8" s="3" t="s">
        <v>214</v>
      </c>
      <c r="AW8" s="6">
        <v>45313</v>
      </c>
      <c r="AX8" s="3">
        <v>80</v>
      </c>
      <c r="AY8" s="14">
        <v>0</v>
      </c>
      <c r="AZ8" s="14">
        <v>0</v>
      </c>
      <c r="BA8" s="14">
        <v>11</v>
      </c>
      <c r="BB8" s="6">
        <v>45335</v>
      </c>
      <c r="BC8" s="6">
        <v>45332</v>
      </c>
      <c r="BD8" s="6">
        <v>45348</v>
      </c>
      <c r="BG8" s="6">
        <v>45338</v>
      </c>
      <c r="BH8" s="3" t="s">
        <v>336</v>
      </c>
      <c r="BI8" s="3" t="s">
        <v>216</v>
      </c>
      <c r="BJ8" s="6">
        <v>45424</v>
      </c>
      <c r="BK8" s="13">
        <v>3</v>
      </c>
      <c r="BL8" s="3" t="s">
        <v>337</v>
      </c>
      <c r="BM8" s="3" t="s">
        <v>338</v>
      </c>
      <c r="BN8" s="6">
        <v>45345</v>
      </c>
      <c r="BO8" s="6">
        <v>45328</v>
      </c>
      <c r="BP8" s="3" t="s">
        <v>219</v>
      </c>
      <c r="BQ8" s="3" t="s">
        <v>339</v>
      </c>
      <c r="BR8" s="15">
        <v>0</v>
      </c>
      <c r="BS8" s="15">
        <v>2</v>
      </c>
      <c r="BT8" s="15">
        <v>3</v>
      </c>
      <c r="BU8" s="13">
        <v>3</v>
      </c>
      <c r="BV8" s="13">
        <v>3</v>
      </c>
      <c r="BW8" s="16">
        <v>3</v>
      </c>
      <c r="BX8" s="3" t="s">
        <v>340</v>
      </c>
      <c r="BY8" s="3" t="s">
        <v>341</v>
      </c>
      <c r="BZ8" s="17">
        <v>0</v>
      </c>
      <c r="CA8" s="3" t="s">
        <v>223</v>
      </c>
      <c r="CB8" s="3" t="s">
        <v>224</v>
      </c>
      <c r="CC8" s="3" t="s">
        <v>225</v>
      </c>
      <c r="CD8" s="3" t="s">
        <v>342</v>
      </c>
      <c r="CE8" s="3">
        <v>2024</v>
      </c>
      <c r="CF8" s="3" t="s">
        <v>343</v>
      </c>
      <c r="CG8" s="3" t="s">
        <v>344</v>
      </c>
      <c r="CH8" s="3">
        <v>2024</v>
      </c>
      <c r="CI8" s="3" t="s">
        <v>229</v>
      </c>
      <c r="CJ8" s="3" t="s">
        <v>345</v>
      </c>
      <c r="CK8" s="3" t="s">
        <v>341</v>
      </c>
      <c r="CL8" s="3" t="s">
        <v>346</v>
      </c>
      <c r="CM8" s="3" t="s">
        <v>232</v>
      </c>
      <c r="CN8" s="6">
        <v>45327</v>
      </c>
      <c r="CP8" s="3" t="s">
        <v>233</v>
      </c>
      <c r="CQ8" s="3" t="s">
        <v>233</v>
      </c>
      <c r="CR8" s="3" t="s">
        <v>234</v>
      </c>
      <c r="CS8" s="3" t="s">
        <v>347</v>
      </c>
      <c r="CT8" s="6">
        <v>45327</v>
      </c>
      <c r="CU8" s="3" t="s">
        <v>348</v>
      </c>
      <c r="CY8" s="3" t="s">
        <v>237</v>
      </c>
      <c r="CZ8" s="3" t="s">
        <v>238</v>
      </c>
      <c r="DA8" s="3" t="s">
        <v>239</v>
      </c>
      <c r="DD8" s="3" t="s">
        <v>349</v>
      </c>
      <c r="DG8" s="15">
        <v>14</v>
      </c>
      <c r="DH8" s="15">
        <v>14</v>
      </c>
      <c r="DJ8" s="13">
        <v>3</v>
      </c>
      <c r="DL8" s="3" t="s">
        <v>241</v>
      </c>
      <c r="DM8" s="3" t="s">
        <v>242</v>
      </c>
      <c r="DP8" s="13">
        <v>0</v>
      </c>
      <c r="DQ8" s="3" t="s">
        <v>205</v>
      </c>
      <c r="DR8" s="3" t="s">
        <v>243</v>
      </c>
      <c r="DS8" s="3">
        <v>5</v>
      </c>
      <c r="DT8" s="3" t="s">
        <v>191</v>
      </c>
      <c r="DU8" s="3" t="s">
        <v>244</v>
      </c>
      <c r="DV8" s="6">
        <v>45313</v>
      </c>
      <c r="DX8" s="13">
        <v>3</v>
      </c>
      <c r="DY8" s="3" t="s">
        <v>245</v>
      </c>
      <c r="DZ8" s="6">
        <v>45338</v>
      </c>
      <c r="EA8" s="3">
        <v>19</v>
      </c>
      <c r="EB8" s="17">
        <v>0</v>
      </c>
      <c r="ED8" s="3">
        <v>0</v>
      </c>
      <c r="EG8" s="3">
        <v>0</v>
      </c>
      <c r="EH8" s="13">
        <v>0</v>
      </c>
      <c r="EJ8" s="3" t="s">
        <v>246</v>
      </c>
      <c r="EK8" s="3">
        <v>1000207863</v>
      </c>
      <c r="EL8" s="3" t="s">
        <v>247</v>
      </c>
      <c r="EM8" s="3" t="s">
        <v>350</v>
      </c>
      <c r="EP8" s="3" t="s">
        <v>201</v>
      </c>
      <c r="EQ8" s="3">
        <v>80</v>
      </c>
      <c r="ET8" s="3">
        <v>0</v>
      </c>
      <c r="EU8" s="13">
        <v>3</v>
      </c>
      <c r="EV8" s="3" t="s">
        <v>245</v>
      </c>
      <c r="EW8" s="13">
        <v>0</v>
      </c>
      <c r="EX8" s="3" t="s">
        <v>249</v>
      </c>
      <c r="EY8" s="3" t="s">
        <v>206</v>
      </c>
      <c r="EZ8" s="3" t="s">
        <v>351</v>
      </c>
      <c r="FA8" s="6">
        <v>45327</v>
      </c>
      <c r="FB8" s="3" t="s">
        <v>219</v>
      </c>
      <c r="FC8" s="3" t="s">
        <v>245</v>
      </c>
      <c r="FF8" s="6">
        <v>45345</v>
      </c>
      <c r="FG8" s="3">
        <v>10</v>
      </c>
      <c r="FH8" s="3" t="s">
        <v>243</v>
      </c>
      <c r="FI8" s="3" t="s">
        <v>251</v>
      </c>
      <c r="FK8" s="3" t="s">
        <v>352</v>
      </c>
      <c r="FL8" s="3" t="s">
        <v>253</v>
      </c>
      <c r="FM8" s="13">
        <v>0</v>
      </c>
      <c r="FO8" s="6">
        <v>45348</v>
      </c>
      <c r="FP8" s="3" t="s">
        <v>254</v>
      </c>
      <c r="FQ8" s="3" t="s">
        <v>255</v>
      </c>
      <c r="FR8" s="3" t="s">
        <v>256</v>
      </c>
      <c r="FS8" s="6">
        <v>45290</v>
      </c>
      <c r="FT8" s="3">
        <v>208448</v>
      </c>
      <c r="FU8" s="3">
        <v>0</v>
      </c>
      <c r="FV8" s="3" t="s">
        <v>257</v>
      </c>
      <c r="FX8" s="3" t="s">
        <v>224</v>
      </c>
      <c r="GA8" s="3" t="s">
        <v>258</v>
      </c>
      <c r="GC8" s="6">
        <v>45373</v>
      </c>
      <c r="GD8" s="6">
        <v>45373</v>
      </c>
      <c r="GE8" s="6">
        <v>45373</v>
      </c>
      <c r="GF8" s="3" t="s">
        <v>259</v>
      </c>
      <c r="GG8" s="3" t="s">
        <v>260</v>
      </c>
      <c r="GI8" s="3" t="s">
        <v>353</v>
      </c>
    </row>
    <row r="9" spans="1:192" s="2" customFormat="1" ht="11.25" hidden="1" x14ac:dyDescent="0.2">
      <c r="A9" s="11" t="str">
        <f t="shared" si="0"/>
        <v>No Stock at Base</v>
      </c>
      <c r="B9" s="11" t="str">
        <f>IF(OR(A9="No Stock at Base",A9="Low Stock at Base",A9="Remote Pick - Low Stock"),_xlfn.XLOOKUP(O9,PO!M:M,PO!N:N,"No PO",0,1),"-")</f>
        <v xml:space="preserve">4500000674/00060 - Due Date </v>
      </c>
      <c r="C9" s="11" t="str">
        <f>IF(OR(A9="No Stock at Base",A9="Low Stock at Base",A9="Remote Stock - Low Stock"),_xlfn.XLOOKUP(O9,PR!K:K,PR!L:L,"No Req or Processed",0,1),"-")</f>
        <v>No Req or Processed</v>
      </c>
      <c r="D9" s="12"/>
      <c r="E9" s="32" t="s">
        <v>190</v>
      </c>
      <c r="G9" s="3" t="s">
        <v>191</v>
      </c>
      <c r="H9" s="3" t="s">
        <v>192</v>
      </c>
      <c r="I9" s="3" t="s">
        <v>193</v>
      </c>
      <c r="J9" s="3" t="s">
        <v>194</v>
      </c>
      <c r="K9" s="6">
        <v>45292</v>
      </c>
      <c r="L9" s="30">
        <v>45348</v>
      </c>
      <c r="M9" s="6">
        <v>45373</v>
      </c>
      <c r="N9" s="6">
        <v>45373</v>
      </c>
      <c r="O9" s="32" t="s">
        <v>354</v>
      </c>
      <c r="P9" s="3" t="s">
        <v>355</v>
      </c>
      <c r="Q9" s="3">
        <v>30</v>
      </c>
      <c r="R9" s="3">
        <v>30</v>
      </c>
      <c r="S9" s="4">
        <v>12</v>
      </c>
      <c r="T9" s="13">
        <v>12</v>
      </c>
      <c r="U9" s="13">
        <v>0</v>
      </c>
      <c r="V9" s="3" t="s">
        <v>197</v>
      </c>
      <c r="W9" s="3" t="s">
        <v>198</v>
      </c>
      <c r="X9" s="3" t="s">
        <v>199</v>
      </c>
      <c r="Y9" s="3" t="s">
        <v>200</v>
      </c>
      <c r="Z9" s="3" t="s">
        <v>201</v>
      </c>
      <c r="AA9" s="51" t="s">
        <v>202</v>
      </c>
      <c r="AB9" s="3">
        <v>13</v>
      </c>
      <c r="AC9" s="51" t="s">
        <v>203</v>
      </c>
      <c r="AD9" s="3" t="s">
        <v>204</v>
      </c>
      <c r="AE9" s="6">
        <v>45328</v>
      </c>
      <c r="AF9" s="6">
        <v>45335</v>
      </c>
      <c r="AG9" s="3" t="s">
        <v>205</v>
      </c>
      <c r="AI9" s="3" t="s">
        <v>206</v>
      </c>
      <c r="AJ9" s="3" t="s">
        <v>190</v>
      </c>
      <c r="AK9" s="3" t="s">
        <v>207</v>
      </c>
      <c r="AL9" s="3" t="s">
        <v>208</v>
      </c>
      <c r="AM9" s="3" t="s">
        <v>209</v>
      </c>
      <c r="AN9" s="3" t="s">
        <v>210</v>
      </c>
      <c r="AO9" s="3" t="s">
        <v>211</v>
      </c>
      <c r="AP9" s="3" t="s">
        <v>212</v>
      </c>
      <c r="AQ9" s="3">
        <v>13</v>
      </c>
      <c r="AR9" s="6">
        <v>45339</v>
      </c>
      <c r="AS9" s="6">
        <v>45340</v>
      </c>
      <c r="AT9" s="3" t="s">
        <v>356</v>
      </c>
      <c r="AU9" s="3" t="s">
        <v>214</v>
      </c>
      <c r="AW9" s="6">
        <v>45313</v>
      </c>
      <c r="AX9" s="3">
        <v>60</v>
      </c>
      <c r="AY9" s="14">
        <v>0</v>
      </c>
      <c r="AZ9" s="14">
        <v>0</v>
      </c>
      <c r="BA9" s="14">
        <v>4</v>
      </c>
      <c r="BB9" s="6">
        <v>45328</v>
      </c>
      <c r="BC9" s="6">
        <v>45332</v>
      </c>
      <c r="BD9" s="6">
        <v>45348</v>
      </c>
      <c r="BG9" s="6">
        <v>45331</v>
      </c>
      <c r="BH9" s="3" t="s">
        <v>215</v>
      </c>
      <c r="BI9" s="3" t="s">
        <v>216</v>
      </c>
      <c r="BJ9" s="6">
        <v>45424</v>
      </c>
      <c r="BK9" s="13">
        <v>12</v>
      </c>
      <c r="BL9" s="3" t="s">
        <v>357</v>
      </c>
      <c r="BM9" s="3" t="s">
        <v>358</v>
      </c>
      <c r="BN9" s="6">
        <v>45338</v>
      </c>
      <c r="BO9" s="6">
        <v>45335</v>
      </c>
      <c r="BP9" s="3" t="s">
        <v>219</v>
      </c>
      <c r="BQ9" s="3" t="s">
        <v>359</v>
      </c>
      <c r="BR9" s="15">
        <v>0</v>
      </c>
      <c r="BS9" s="15">
        <v>2</v>
      </c>
      <c r="BT9" s="15">
        <v>3</v>
      </c>
      <c r="BU9" s="13">
        <v>12</v>
      </c>
      <c r="BV9" s="13">
        <v>12</v>
      </c>
      <c r="BW9" s="16">
        <v>12</v>
      </c>
      <c r="BX9" s="3" t="s">
        <v>221</v>
      </c>
      <c r="BY9" s="3" t="s">
        <v>222</v>
      </c>
      <c r="BZ9" s="17">
        <v>0</v>
      </c>
      <c r="CA9" s="3" t="s">
        <v>223</v>
      </c>
      <c r="CB9" s="3" t="s">
        <v>224</v>
      </c>
      <c r="CC9" s="3" t="s">
        <v>225</v>
      </c>
      <c r="CD9" s="3" t="s">
        <v>226</v>
      </c>
      <c r="CE9" s="3">
        <v>2024</v>
      </c>
      <c r="CF9" s="3" t="s">
        <v>360</v>
      </c>
      <c r="CG9" s="3" t="s">
        <v>228</v>
      </c>
      <c r="CH9" s="3">
        <v>2024</v>
      </c>
      <c r="CI9" s="3" t="s">
        <v>229</v>
      </c>
      <c r="CJ9" s="3" t="s">
        <v>230</v>
      </c>
      <c r="CK9" s="3" t="s">
        <v>222</v>
      </c>
      <c r="CL9" s="3" t="s">
        <v>231</v>
      </c>
      <c r="CM9" s="3" t="s">
        <v>232</v>
      </c>
      <c r="CN9" s="6">
        <v>45327</v>
      </c>
      <c r="CP9" s="3" t="s">
        <v>233</v>
      </c>
      <c r="CQ9" s="3" t="s">
        <v>233</v>
      </c>
      <c r="CR9" s="3" t="s">
        <v>234</v>
      </c>
      <c r="CS9" s="3" t="s">
        <v>361</v>
      </c>
      <c r="CT9" s="6">
        <v>45327</v>
      </c>
      <c r="CU9" s="3" t="s">
        <v>362</v>
      </c>
      <c r="CY9" s="3" t="s">
        <v>237</v>
      </c>
      <c r="CZ9" s="3" t="s">
        <v>238</v>
      </c>
      <c r="DA9" s="3" t="s">
        <v>239</v>
      </c>
      <c r="DD9" s="3" t="s">
        <v>363</v>
      </c>
      <c r="DG9" s="15">
        <v>7</v>
      </c>
      <c r="DH9" s="15">
        <v>7</v>
      </c>
      <c r="DJ9" s="13">
        <v>12</v>
      </c>
      <c r="DL9" s="3" t="s">
        <v>241</v>
      </c>
      <c r="DM9" s="3" t="s">
        <v>242</v>
      </c>
      <c r="DP9" s="13">
        <v>0</v>
      </c>
      <c r="DQ9" s="3" t="s">
        <v>205</v>
      </c>
      <c r="DR9" s="3" t="s">
        <v>243</v>
      </c>
      <c r="DS9" s="3">
        <v>5</v>
      </c>
      <c r="DT9" s="3" t="s">
        <v>191</v>
      </c>
      <c r="DU9" s="3" t="s">
        <v>244</v>
      </c>
      <c r="DV9" s="6">
        <v>45313</v>
      </c>
      <c r="DX9" s="13">
        <v>12</v>
      </c>
      <c r="DY9" s="3" t="s">
        <v>245</v>
      </c>
      <c r="DZ9" s="6">
        <v>45331</v>
      </c>
      <c r="EA9" s="3">
        <v>13</v>
      </c>
      <c r="EB9" s="17">
        <v>0</v>
      </c>
      <c r="ED9" s="3">
        <v>0</v>
      </c>
      <c r="EG9" s="3">
        <v>0</v>
      </c>
      <c r="EH9" s="13">
        <v>0</v>
      </c>
      <c r="EJ9" s="3" t="s">
        <v>246</v>
      </c>
      <c r="EK9" s="3">
        <v>1000207863</v>
      </c>
      <c r="EL9" s="3" t="s">
        <v>247</v>
      </c>
      <c r="EM9" s="3" t="s">
        <v>248</v>
      </c>
      <c r="EP9" s="3" t="s">
        <v>201</v>
      </c>
      <c r="EQ9" s="3">
        <v>60</v>
      </c>
      <c r="ET9" s="3">
        <v>0</v>
      </c>
      <c r="EU9" s="13">
        <v>12</v>
      </c>
      <c r="EV9" s="3" t="s">
        <v>245</v>
      </c>
      <c r="EW9" s="13">
        <v>0</v>
      </c>
      <c r="EX9" s="3" t="s">
        <v>249</v>
      </c>
      <c r="EY9" s="3" t="s">
        <v>206</v>
      </c>
      <c r="EZ9" s="3" t="s">
        <v>250</v>
      </c>
      <c r="FA9" s="6">
        <v>45327</v>
      </c>
      <c r="FB9" s="3" t="s">
        <v>219</v>
      </c>
      <c r="FC9" s="3" t="s">
        <v>245</v>
      </c>
      <c r="FG9" s="3">
        <v>60</v>
      </c>
      <c r="FH9" s="3" t="s">
        <v>243</v>
      </c>
      <c r="FI9" s="3" t="s">
        <v>251</v>
      </c>
      <c r="FK9" s="3" t="s">
        <v>252</v>
      </c>
      <c r="FL9" s="3" t="s">
        <v>253</v>
      </c>
      <c r="FM9" s="13">
        <v>0</v>
      </c>
      <c r="FO9" s="6">
        <v>45348</v>
      </c>
      <c r="FP9" s="3" t="s">
        <v>254</v>
      </c>
      <c r="FQ9" s="3" t="s">
        <v>255</v>
      </c>
      <c r="FR9" s="3" t="s">
        <v>256</v>
      </c>
      <c r="FS9" s="6">
        <v>45290</v>
      </c>
      <c r="FT9" s="3">
        <v>208448</v>
      </c>
      <c r="FU9" s="3">
        <v>0</v>
      </c>
      <c r="FV9" s="3" t="s">
        <v>257</v>
      </c>
      <c r="FX9" s="3" t="s">
        <v>224</v>
      </c>
      <c r="GA9" s="3" t="s">
        <v>258</v>
      </c>
      <c r="GC9" s="6">
        <v>45373</v>
      </c>
      <c r="GD9" s="6">
        <v>45373</v>
      </c>
      <c r="GE9" s="6">
        <v>45373</v>
      </c>
      <c r="GF9" s="3" t="s">
        <v>259</v>
      </c>
      <c r="GG9" s="3" t="s">
        <v>260</v>
      </c>
    </row>
    <row r="10" spans="1:192" x14ac:dyDescent="0.2">
      <c r="A10" s="97" t="str">
        <f>IF(P10="","ECC6 Material",IF(AL10="X","Created W/O",IF(AL10="1","PR Never",IF(S10&lt;0,"Refurb Return",IF(RIGHT(W10,3)="Sea","In Tranist via Sea",IF(RIGHT(W10,4)="Road","In Transit via Road",IF(RIGHT(W10,14)="w/ Maintenance","Onsite - Sloc 5001",IF(MID(W10,10,11)="work-packed","Onsite - Sloc 2001",IF(AND(OR(X10="Stock at Remote (SP13)",X10="Stock at Base and Remote (SP11)"),S10&gt;T10),"Remote Pick - Low Stock",IF(OR(X10="Stock at Remote (SP13)",X10="Stock at Base and Remote (SP11)"),"Remote Stock - Stock Available",IF(U10&lt;&gt;IF(U10=0,_xlfn.XLOOKUP(_xlfn.MAXIFS('Display WH Stock'!F:F,'Display WH Stock'!A:A,'Master Sheet'!O10),'Display WH Stock'!F:F,'Display WH Stock'!F:F,"STOCK AVAILABLE")),_xlfn.CONCAT("Remote Stock - Stock Available","-",IF(U10=0,_xlfn.XLOOKUP(_xlfn.MAXIFS('Display WH Stock'!F:F,'Display WH Stock'!A:A,'Master Sheet'!O10),'Display WH Stock'!F:F,'Display WH Stock'!F:F,"STOCK AVAILABLE"))),IF(U10=0,"No Stock at Base",IF(U10&gt;GJ10,"Stock Availabe",IF(S10&gt;U10,"Low Stock at Base","Stock Available at Base"))))))))))))))</f>
        <v>Remote Pick - Low Stock</v>
      </c>
      <c r="B10" s="97" t="str">
        <f>IF(OR(A10="No Stock at Base",A10="Low Stock at Base",A10="Remote Pick - Low Stock"),_xlfn.XLOOKUP(O10,PO!M:M,PO!N:N,"No PO",0,1),"-")</f>
        <v xml:space="preserve">4500003180/00020 - Due Date </v>
      </c>
      <c r="C10" s="97" t="str">
        <f>IF(OR(A10="No Stock at Base",A10="Low Stock at Base",A10="Remote Stock - Low Stock"),_xlfn.XLOOKUP(O10,PR!K:K,PR!L:L,"No Req or Processed",0,1),"-")</f>
        <v>-</v>
      </c>
      <c r="D10" s="98"/>
      <c r="E10" s="99" t="s">
        <v>364</v>
      </c>
      <c r="F10" s="100"/>
      <c r="G10" s="3" t="s">
        <v>191</v>
      </c>
      <c r="H10" s="100" t="s">
        <v>192</v>
      </c>
      <c r="I10" s="100" t="s">
        <v>193</v>
      </c>
      <c r="J10" s="3" t="s">
        <v>194</v>
      </c>
      <c r="K10" s="6">
        <v>45292</v>
      </c>
      <c r="L10" s="101">
        <v>45348</v>
      </c>
      <c r="M10" s="6">
        <v>45373</v>
      </c>
      <c r="N10" s="6">
        <v>45373</v>
      </c>
      <c r="O10" s="99" t="s">
        <v>365</v>
      </c>
      <c r="P10" s="100" t="s">
        <v>366</v>
      </c>
      <c r="Q10" s="3">
        <v>30</v>
      </c>
      <c r="R10" s="3">
        <v>30</v>
      </c>
      <c r="S10" s="102">
        <v>3</v>
      </c>
      <c r="T10" s="96">
        <v>1</v>
      </c>
      <c r="U10" s="96">
        <v>0</v>
      </c>
      <c r="V10" s="103"/>
      <c r="W10" s="103"/>
      <c r="X10" s="104" t="s">
        <v>274</v>
      </c>
      <c r="Y10" s="103"/>
      <c r="Z10" s="103"/>
      <c r="AA10" s="100"/>
      <c r="AB10" s="100">
        <v>0</v>
      </c>
      <c r="AC10" s="100"/>
      <c r="AD10" s="100"/>
      <c r="AE10" s="100"/>
      <c r="AF10" s="104"/>
      <c r="AG10" s="104"/>
      <c r="AH10" s="104"/>
      <c r="AI10" s="104" t="s">
        <v>206</v>
      </c>
      <c r="AJ10" s="104" t="s">
        <v>367</v>
      </c>
      <c r="AK10" s="104" t="s">
        <v>207</v>
      </c>
      <c r="AL10" s="104" t="s">
        <v>208</v>
      </c>
      <c r="AM10" s="104" t="s">
        <v>209</v>
      </c>
      <c r="AN10" s="104" t="s">
        <v>210</v>
      </c>
      <c r="AO10" s="104" t="s">
        <v>211</v>
      </c>
      <c r="AP10" s="104" t="s">
        <v>212</v>
      </c>
      <c r="AQ10" s="104">
        <v>16</v>
      </c>
      <c r="AR10" s="104"/>
      <c r="AS10" s="104"/>
      <c r="AT10" s="104" t="s">
        <v>368</v>
      </c>
      <c r="AU10" s="104"/>
      <c r="AV10" s="104"/>
      <c r="AW10" s="104"/>
      <c r="AX10" s="104">
        <v>0</v>
      </c>
      <c r="AY10" s="104">
        <v>0</v>
      </c>
      <c r="AZ10" s="104">
        <v>0</v>
      </c>
      <c r="BA10" s="104">
        <v>0</v>
      </c>
      <c r="BB10" s="104"/>
      <c r="BC10" s="104"/>
      <c r="BD10" s="105">
        <v>45348</v>
      </c>
      <c r="BE10" s="104"/>
      <c r="BF10" s="104"/>
      <c r="BG10" s="104"/>
      <c r="BH10" s="104"/>
      <c r="BI10" s="104"/>
      <c r="BJ10" s="105">
        <v>45424</v>
      </c>
      <c r="BK10" s="106">
        <v>0</v>
      </c>
      <c r="BL10" s="104"/>
      <c r="BM10" s="104"/>
      <c r="BN10" s="104"/>
      <c r="BO10" s="104"/>
      <c r="BP10" s="104"/>
      <c r="BQ10" s="104"/>
      <c r="BR10" s="107">
        <v>0</v>
      </c>
      <c r="BS10" s="107">
        <v>0</v>
      </c>
      <c r="BT10" s="107">
        <v>0</v>
      </c>
      <c r="BU10" s="106">
        <v>0</v>
      </c>
      <c r="BV10" s="106">
        <v>0</v>
      </c>
      <c r="BW10" s="108">
        <v>0</v>
      </c>
      <c r="BX10" s="104"/>
      <c r="BY10" s="104"/>
      <c r="BZ10" s="109">
        <v>0</v>
      </c>
      <c r="CA10" s="104"/>
      <c r="CB10" s="104" t="s">
        <v>276</v>
      </c>
      <c r="CC10" s="104" t="s">
        <v>225</v>
      </c>
      <c r="CD10" s="104"/>
      <c r="CE10" s="104">
        <v>0</v>
      </c>
      <c r="CF10" s="104"/>
      <c r="CG10" s="104"/>
      <c r="CH10" s="104">
        <v>0</v>
      </c>
      <c r="CI10" s="104"/>
      <c r="CJ10" s="104"/>
      <c r="CK10" s="104"/>
      <c r="CL10" s="104"/>
      <c r="CM10" s="104" t="s">
        <v>232</v>
      </c>
      <c r="CN10" s="104"/>
      <c r="CO10" s="104"/>
      <c r="CP10" s="104" t="s">
        <v>233</v>
      </c>
      <c r="CQ10" s="104" t="s">
        <v>233</v>
      </c>
      <c r="CR10" s="104" t="s">
        <v>234</v>
      </c>
      <c r="CS10" s="104" t="s">
        <v>369</v>
      </c>
      <c r="CT10" s="104"/>
      <c r="CU10" s="104"/>
      <c r="CV10" s="104"/>
      <c r="CW10" s="104"/>
      <c r="CX10" s="104"/>
      <c r="CY10" s="104" t="s">
        <v>237</v>
      </c>
      <c r="CZ10" s="104" t="s">
        <v>238</v>
      </c>
      <c r="DA10" s="104" t="s">
        <v>239</v>
      </c>
      <c r="DB10" s="104"/>
      <c r="DC10" s="104"/>
      <c r="DD10" s="104"/>
      <c r="DE10" s="104"/>
      <c r="DF10" s="104" t="s">
        <v>278</v>
      </c>
      <c r="DG10" s="107">
        <v>0</v>
      </c>
      <c r="DH10" s="107">
        <v>0</v>
      </c>
      <c r="DI10" s="104"/>
      <c r="DJ10" s="106">
        <v>0</v>
      </c>
      <c r="DK10" s="104"/>
      <c r="DL10" s="104"/>
      <c r="DM10" s="104"/>
      <c r="DN10" s="104"/>
      <c r="DO10" s="104"/>
      <c r="DP10" s="106">
        <v>0</v>
      </c>
      <c r="DQ10" s="104"/>
      <c r="DR10" s="104"/>
      <c r="DS10" s="104"/>
      <c r="DT10" s="104" t="s">
        <v>191</v>
      </c>
      <c r="DU10" s="104"/>
      <c r="DV10" s="104"/>
      <c r="DW10" s="104"/>
      <c r="DX10" s="106">
        <v>3</v>
      </c>
      <c r="DY10" s="104" t="s">
        <v>245</v>
      </c>
      <c r="DZ10" s="104"/>
      <c r="EA10" s="104">
        <v>0</v>
      </c>
      <c r="EB10" s="109">
        <v>0</v>
      </c>
      <c r="EC10" s="104"/>
      <c r="ED10" s="104">
        <v>0</v>
      </c>
      <c r="EE10" s="104"/>
      <c r="EF10" s="104"/>
      <c r="EG10" s="104">
        <v>0</v>
      </c>
      <c r="EH10" s="106">
        <v>0</v>
      </c>
      <c r="EI10" s="104"/>
      <c r="EJ10" s="104"/>
      <c r="EK10" s="104">
        <v>1000207863</v>
      </c>
      <c r="EL10" s="104"/>
      <c r="EM10" s="104"/>
      <c r="EN10" s="104" t="s">
        <v>279</v>
      </c>
      <c r="EO10" s="104" t="s">
        <v>279</v>
      </c>
      <c r="EP10" s="104"/>
      <c r="EQ10" s="104">
        <v>0</v>
      </c>
      <c r="ER10" s="104"/>
      <c r="ES10" s="104"/>
      <c r="ET10" s="104">
        <v>0</v>
      </c>
      <c r="EU10" s="106">
        <v>0</v>
      </c>
      <c r="EV10" s="104"/>
      <c r="EW10" s="106">
        <v>4</v>
      </c>
      <c r="EX10" s="104"/>
      <c r="EY10" s="104"/>
      <c r="EZ10" s="104"/>
      <c r="FA10" s="104"/>
      <c r="FB10" s="104"/>
      <c r="FC10" s="104"/>
      <c r="FD10" s="104"/>
      <c r="FE10" s="104"/>
      <c r="FF10" s="104"/>
      <c r="FG10" s="104">
        <v>0</v>
      </c>
      <c r="FH10" s="104"/>
      <c r="FI10" s="104"/>
      <c r="FJ10" s="104"/>
      <c r="FK10" s="104"/>
      <c r="FL10" s="104" t="s">
        <v>253</v>
      </c>
      <c r="FM10" s="106">
        <v>0</v>
      </c>
      <c r="FN10" s="104"/>
      <c r="FO10" s="105">
        <v>45348</v>
      </c>
      <c r="FP10" s="104" t="s">
        <v>254</v>
      </c>
      <c r="FQ10" s="104" t="s">
        <v>255</v>
      </c>
      <c r="FR10" s="104" t="s">
        <v>256</v>
      </c>
      <c r="FS10" s="105">
        <v>45290</v>
      </c>
      <c r="FT10" s="104">
        <v>0</v>
      </c>
      <c r="FU10" s="104">
        <v>0</v>
      </c>
      <c r="FV10" s="104" t="s">
        <v>257</v>
      </c>
      <c r="FW10" s="104"/>
      <c r="FX10" s="104" t="s">
        <v>224</v>
      </c>
      <c r="FY10" s="104"/>
      <c r="FZ10" s="104"/>
      <c r="GA10" s="104" t="s">
        <v>258</v>
      </c>
      <c r="GB10" s="104"/>
      <c r="GC10" s="105">
        <v>45373</v>
      </c>
      <c r="GD10" s="105">
        <v>45373</v>
      </c>
      <c r="GE10" s="105">
        <v>45373</v>
      </c>
      <c r="GF10" s="104" t="s">
        <v>259</v>
      </c>
      <c r="GG10" s="104" t="s">
        <v>260</v>
      </c>
      <c r="GH10" s="104"/>
      <c r="GI10" s="104"/>
      <c r="GJ10" s="104">
        <f>IF(U10=0,_xlfn.XLOOKUP(_xlfn.MAXIFS('Display WH Stock'!F:F,'Display WH Stock'!A:A,'Master Sheet'!O10),'Display WH Stock'!F:F,'Display WH Stock'!F:F,"STOCK AVAILABLE"))</f>
        <v>5</v>
      </c>
    </row>
    <row r="11" spans="1:192" s="2" customFormat="1" ht="11.25" hidden="1" x14ac:dyDescent="0.2">
      <c r="A11" s="11" t="str">
        <f t="shared" si="0"/>
        <v>No Stock at Base</v>
      </c>
      <c r="B11" s="11" t="str">
        <f>IF(OR(A11="No Stock at Base",A11="Low Stock at Base",A11="Remote Pick - Low Stock"),_xlfn.XLOOKUP(O11,PO!M:M,PO!N:N,"No PO",0,1),"-")</f>
        <v xml:space="preserve">4500000674/00040 - Due Date </v>
      </c>
      <c r="C11" s="11" t="str">
        <f>IF(OR(A11="No Stock at Base",A11="Low Stock at Base",A11="Remote Stock - Low Stock"),_xlfn.XLOOKUP(O11,PR!K:K,PR!L:L,"No Req or Processed",0,1),"-")</f>
        <v>No Req or Processed</v>
      </c>
      <c r="D11" s="12"/>
      <c r="E11" s="32" t="s">
        <v>190</v>
      </c>
      <c r="G11" s="3" t="s">
        <v>191</v>
      </c>
      <c r="H11" s="3" t="s">
        <v>192</v>
      </c>
      <c r="I11" s="3" t="s">
        <v>193</v>
      </c>
      <c r="J11" s="3" t="s">
        <v>194</v>
      </c>
      <c r="K11" s="6">
        <v>45292</v>
      </c>
      <c r="L11" s="30">
        <v>45348</v>
      </c>
      <c r="M11" s="6">
        <v>45373</v>
      </c>
      <c r="N11" s="6">
        <v>45373</v>
      </c>
      <c r="O11" s="32" t="s">
        <v>370</v>
      </c>
      <c r="P11" s="3" t="s">
        <v>371</v>
      </c>
      <c r="Q11" s="3">
        <v>30</v>
      </c>
      <c r="R11" s="3">
        <v>30</v>
      </c>
      <c r="S11" s="4">
        <v>4</v>
      </c>
      <c r="T11" s="13">
        <v>4</v>
      </c>
      <c r="U11" s="13">
        <v>0</v>
      </c>
      <c r="V11" s="3" t="s">
        <v>197</v>
      </c>
      <c r="W11" s="3" t="s">
        <v>198</v>
      </c>
      <c r="X11" s="3" t="s">
        <v>199</v>
      </c>
      <c r="Y11" s="3" t="s">
        <v>200</v>
      </c>
      <c r="Z11" s="3" t="s">
        <v>201</v>
      </c>
      <c r="AA11" s="54" t="s">
        <v>202</v>
      </c>
      <c r="AB11" s="3">
        <v>11</v>
      </c>
      <c r="AC11" s="54" t="s">
        <v>203</v>
      </c>
      <c r="AD11" s="3" t="s">
        <v>204</v>
      </c>
      <c r="AE11" s="6">
        <v>45328</v>
      </c>
      <c r="AF11" s="6">
        <v>45335</v>
      </c>
      <c r="AG11" s="3" t="s">
        <v>205</v>
      </c>
      <c r="AI11" s="3" t="s">
        <v>206</v>
      </c>
      <c r="AJ11" s="3" t="s">
        <v>190</v>
      </c>
      <c r="AK11" s="3" t="s">
        <v>207</v>
      </c>
      <c r="AL11" s="3" t="s">
        <v>208</v>
      </c>
      <c r="AM11" s="3" t="s">
        <v>209</v>
      </c>
      <c r="AN11" s="3" t="s">
        <v>210</v>
      </c>
      <c r="AO11" s="3" t="s">
        <v>211</v>
      </c>
      <c r="AP11" s="3" t="s">
        <v>212</v>
      </c>
      <c r="AQ11" s="3">
        <v>11</v>
      </c>
      <c r="AR11" s="6">
        <v>45339</v>
      </c>
      <c r="AS11" s="6">
        <v>45340</v>
      </c>
      <c r="AT11" s="3" t="s">
        <v>372</v>
      </c>
      <c r="AU11" s="3" t="s">
        <v>214</v>
      </c>
      <c r="AW11" s="6">
        <v>45313</v>
      </c>
      <c r="AX11" s="3">
        <v>40</v>
      </c>
      <c r="AY11" s="14">
        <v>0</v>
      </c>
      <c r="AZ11" s="14">
        <v>0</v>
      </c>
      <c r="BA11" s="14">
        <v>4</v>
      </c>
      <c r="BB11" s="6">
        <v>45328</v>
      </c>
      <c r="BC11" s="6">
        <v>45332</v>
      </c>
      <c r="BD11" s="6">
        <v>45348</v>
      </c>
      <c r="BG11" s="6">
        <v>45331</v>
      </c>
      <c r="BH11" s="3" t="s">
        <v>215</v>
      </c>
      <c r="BI11" s="3" t="s">
        <v>216</v>
      </c>
      <c r="BJ11" s="6">
        <v>45424</v>
      </c>
      <c r="BK11" s="13">
        <v>4</v>
      </c>
      <c r="BL11" s="3" t="s">
        <v>373</v>
      </c>
      <c r="BM11" s="3" t="s">
        <v>374</v>
      </c>
      <c r="BN11" s="6">
        <v>45338</v>
      </c>
      <c r="BO11" s="6">
        <v>45335</v>
      </c>
      <c r="BP11" s="3" t="s">
        <v>219</v>
      </c>
      <c r="BQ11" s="3" t="s">
        <v>375</v>
      </c>
      <c r="BR11" s="15">
        <v>0</v>
      </c>
      <c r="BS11" s="15">
        <v>2</v>
      </c>
      <c r="BT11" s="15">
        <v>3</v>
      </c>
      <c r="BU11" s="13">
        <v>4</v>
      </c>
      <c r="BV11" s="13">
        <v>4</v>
      </c>
      <c r="BW11" s="16">
        <v>4</v>
      </c>
      <c r="BX11" s="3" t="s">
        <v>221</v>
      </c>
      <c r="BY11" s="3" t="s">
        <v>222</v>
      </c>
      <c r="BZ11" s="17">
        <v>0</v>
      </c>
      <c r="CA11" s="3" t="s">
        <v>223</v>
      </c>
      <c r="CB11" s="3" t="s">
        <v>224</v>
      </c>
      <c r="CC11" s="3" t="s">
        <v>225</v>
      </c>
      <c r="CD11" s="3" t="s">
        <v>226</v>
      </c>
      <c r="CE11" s="3">
        <v>2024</v>
      </c>
      <c r="CF11" s="3" t="s">
        <v>376</v>
      </c>
      <c r="CG11" s="3" t="s">
        <v>228</v>
      </c>
      <c r="CH11" s="3">
        <v>2024</v>
      </c>
      <c r="CI11" s="3" t="s">
        <v>229</v>
      </c>
      <c r="CJ11" s="3" t="s">
        <v>230</v>
      </c>
      <c r="CK11" s="3" t="s">
        <v>222</v>
      </c>
      <c r="CL11" s="3" t="s">
        <v>231</v>
      </c>
      <c r="CM11" s="3" t="s">
        <v>232</v>
      </c>
      <c r="CN11" s="6">
        <v>45327</v>
      </c>
      <c r="CP11" s="3" t="s">
        <v>233</v>
      </c>
      <c r="CQ11" s="3" t="s">
        <v>233</v>
      </c>
      <c r="CR11" s="3" t="s">
        <v>234</v>
      </c>
      <c r="CS11" s="3" t="s">
        <v>377</v>
      </c>
      <c r="CT11" s="6">
        <v>45327</v>
      </c>
      <c r="CU11" s="3" t="s">
        <v>378</v>
      </c>
      <c r="CY11" s="3" t="s">
        <v>237</v>
      </c>
      <c r="CZ11" s="3" t="s">
        <v>238</v>
      </c>
      <c r="DA11" s="3" t="s">
        <v>239</v>
      </c>
      <c r="DD11" s="3" t="s">
        <v>379</v>
      </c>
      <c r="DG11" s="15">
        <v>7</v>
      </c>
      <c r="DH11" s="15">
        <v>7</v>
      </c>
      <c r="DJ11" s="13">
        <v>4</v>
      </c>
      <c r="DL11" s="3" t="s">
        <v>241</v>
      </c>
      <c r="DM11" s="3" t="s">
        <v>242</v>
      </c>
      <c r="DP11" s="13">
        <v>0</v>
      </c>
      <c r="DQ11" s="3" t="s">
        <v>205</v>
      </c>
      <c r="DR11" s="3" t="s">
        <v>243</v>
      </c>
      <c r="DS11" s="3">
        <v>5</v>
      </c>
      <c r="DT11" s="3" t="s">
        <v>191</v>
      </c>
      <c r="DU11" s="3" t="s">
        <v>244</v>
      </c>
      <c r="DV11" s="6">
        <v>45313</v>
      </c>
      <c r="DX11" s="13">
        <v>4</v>
      </c>
      <c r="DY11" s="3" t="s">
        <v>245</v>
      </c>
      <c r="DZ11" s="6">
        <v>45331</v>
      </c>
      <c r="EA11" s="3">
        <v>11</v>
      </c>
      <c r="EB11" s="17">
        <v>0</v>
      </c>
      <c r="ED11" s="3">
        <v>0</v>
      </c>
      <c r="EG11" s="3">
        <v>0</v>
      </c>
      <c r="EH11" s="13">
        <v>0</v>
      </c>
      <c r="EJ11" s="3" t="s">
        <v>246</v>
      </c>
      <c r="EK11" s="3">
        <v>1000207863</v>
      </c>
      <c r="EL11" s="3" t="s">
        <v>247</v>
      </c>
      <c r="EM11" s="3" t="s">
        <v>248</v>
      </c>
      <c r="EP11" s="3" t="s">
        <v>201</v>
      </c>
      <c r="EQ11" s="3">
        <v>40</v>
      </c>
      <c r="ET11" s="3">
        <v>0</v>
      </c>
      <c r="EU11" s="13">
        <v>4</v>
      </c>
      <c r="EV11" s="3" t="s">
        <v>245</v>
      </c>
      <c r="EW11" s="13">
        <v>0</v>
      </c>
      <c r="EX11" s="3" t="s">
        <v>249</v>
      </c>
      <c r="EY11" s="3" t="s">
        <v>206</v>
      </c>
      <c r="EZ11" s="3" t="s">
        <v>250</v>
      </c>
      <c r="FA11" s="6">
        <v>45327</v>
      </c>
      <c r="FB11" s="3" t="s">
        <v>219</v>
      </c>
      <c r="FC11" s="3" t="s">
        <v>245</v>
      </c>
      <c r="FG11" s="3">
        <v>40</v>
      </c>
      <c r="FH11" s="3" t="s">
        <v>243</v>
      </c>
      <c r="FI11" s="3" t="s">
        <v>251</v>
      </c>
      <c r="FK11" s="3" t="s">
        <v>252</v>
      </c>
      <c r="FL11" s="3" t="s">
        <v>253</v>
      </c>
      <c r="FM11" s="13">
        <v>0</v>
      </c>
      <c r="FO11" s="6">
        <v>45348</v>
      </c>
      <c r="FP11" s="3" t="s">
        <v>254</v>
      </c>
      <c r="FQ11" s="3" t="s">
        <v>255</v>
      </c>
      <c r="FR11" s="3" t="s">
        <v>256</v>
      </c>
      <c r="FS11" s="6">
        <v>45290</v>
      </c>
      <c r="FT11" s="3">
        <v>208448</v>
      </c>
      <c r="FU11" s="3">
        <v>0</v>
      </c>
      <c r="FV11" s="3" t="s">
        <v>257</v>
      </c>
      <c r="FX11" s="3" t="s">
        <v>224</v>
      </c>
      <c r="GA11" s="3" t="s">
        <v>258</v>
      </c>
      <c r="GC11" s="6">
        <v>45373</v>
      </c>
      <c r="GD11" s="6">
        <v>45373</v>
      </c>
      <c r="GE11" s="6">
        <v>45373</v>
      </c>
      <c r="GF11" s="3" t="s">
        <v>259</v>
      </c>
      <c r="GG11" s="3" t="s">
        <v>260</v>
      </c>
    </row>
    <row r="12" spans="1:192" s="2" customFormat="1" ht="11.25" hidden="1" x14ac:dyDescent="0.2">
      <c r="A12" s="11" t="str">
        <f t="shared" si="0"/>
        <v>No Stock at Base</v>
      </c>
      <c r="B12" s="11" t="str">
        <f>IF(OR(A12="No Stock at Base",A12="Low Stock at Base",A12="Remote Pick - Low Stock"),_xlfn.XLOOKUP(O12,PO!M:M,PO!N:N,"No PO",0,1),"-")</f>
        <v xml:space="preserve">4500002761/00020 - Due Date </v>
      </c>
      <c r="C12" s="11" t="str">
        <f>IF(OR(A12="No Stock at Base",A12="Low Stock at Base",A12="Remote Stock - Low Stock"),_xlfn.XLOOKUP(O12,PR!K:K,PR!L:L,"No Req or Processed",0,1),"-")</f>
        <v>No Req or Processed</v>
      </c>
      <c r="D12" s="12"/>
      <c r="E12" s="32" t="s">
        <v>300</v>
      </c>
      <c r="G12" s="3" t="s">
        <v>191</v>
      </c>
      <c r="H12" s="3" t="s">
        <v>192</v>
      </c>
      <c r="I12" s="3" t="s">
        <v>193</v>
      </c>
      <c r="J12" s="3" t="s">
        <v>194</v>
      </c>
      <c r="K12" s="6">
        <v>45292</v>
      </c>
      <c r="L12" s="30">
        <v>45348</v>
      </c>
      <c r="M12" s="6">
        <v>45373</v>
      </c>
      <c r="N12" s="6">
        <v>45373</v>
      </c>
      <c r="O12" s="32" t="s">
        <v>380</v>
      </c>
      <c r="P12" s="3" t="s">
        <v>381</v>
      </c>
      <c r="Q12" s="3">
        <v>30</v>
      </c>
      <c r="R12" s="3">
        <v>30</v>
      </c>
      <c r="S12" s="4">
        <v>4</v>
      </c>
      <c r="T12" s="13">
        <v>4</v>
      </c>
      <c r="U12" s="13">
        <v>0</v>
      </c>
      <c r="V12" s="3" t="s">
        <v>303</v>
      </c>
      <c r="W12" s="3" t="s">
        <v>198</v>
      </c>
      <c r="X12" s="3" t="s">
        <v>199</v>
      </c>
      <c r="Y12" s="3" t="s">
        <v>304</v>
      </c>
      <c r="Z12" s="3" t="s">
        <v>201</v>
      </c>
      <c r="AA12" s="32" t="s">
        <v>305</v>
      </c>
      <c r="AB12" s="3">
        <v>30</v>
      </c>
      <c r="AC12" s="32" t="s">
        <v>306</v>
      </c>
      <c r="AD12" s="3" t="s">
        <v>307</v>
      </c>
      <c r="AE12" s="6">
        <v>45348</v>
      </c>
      <c r="AF12" s="6">
        <v>45361</v>
      </c>
      <c r="AG12" s="3" t="s">
        <v>205</v>
      </c>
      <c r="AI12" s="3" t="s">
        <v>206</v>
      </c>
      <c r="AJ12" s="3" t="s">
        <v>300</v>
      </c>
      <c r="AK12" s="3" t="s">
        <v>207</v>
      </c>
      <c r="AL12" s="3" t="s">
        <v>208</v>
      </c>
      <c r="AM12" s="3" t="s">
        <v>209</v>
      </c>
      <c r="AN12" s="3" t="s">
        <v>210</v>
      </c>
      <c r="AO12" s="3" t="s">
        <v>211</v>
      </c>
      <c r="AP12" s="3" t="s">
        <v>212</v>
      </c>
      <c r="AQ12" s="3">
        <v>30</v>
      </c>
      <c r="AS12" s="6">
        <v>45358</v>
      </c>
      <c r="AT12" s="3" t="s">
        <v>382</v>
      </c>
      <c r="AU12" s="3" t="s">
        <v>214</v>
      </c>
      <c r="AW12" s="6">
        <v>45313</v>
      </c>
      <c r="AX12" s="3">
        <v>140</v>
      </c>
      <c r="AY12" s="14">
        <v>0</v>
      </c>
      <c r="AZ12" s="14">
        <v>0</v>
      </c>
      <c r="BA12" s="14">
        <v>10</v>
      </c>
      <c r="BB12" s="6">
        <v>45348</v>
      </c>
      <c r="BC12" s="6">
        <v>45346</v>
      </c>
      <c r="BD12" s="6">
        <v>45348</v>
      </c>
      <c r="BG12" s="6">
        <v>45351</v>
      </c>
      <c r="BH12" s="3" t="s">
        <v>309</v>
      </c>
      <c r="BI12" s="3" t="s">
        <v>216</v>
      </c>
      <c r="BJ12" s="6">
        <v>45424</v>
      </c>
      <c r="BK12" s="13">
        <v>4</v>
      </c>
      <c r="BL12" s="3" t="s">
        <v>383</v>
      </c>
      <c r="BM12" s="3" t="s">
        <v>384</v>
      </c>
      <c r="BN12" s="6">
        <v>45356</v>
      </c>
      <c r="BO12" s="6">
        <v>45342</v>
      </c>
      <c r="BQ12" s="3" t="s">
        <v>385</v>
      </c>
      <c r="BR12" s="15">
        <v>0</v>
      </c>
      <c r="BS12" s="15">
        <v>2</v>
      </c>
      <c r="BT12" s="15">
        <v>3</v>
      </c>
      <c r="BU12" s="13">
        <v>4</v>
      </c>
      <c r="BV12" s="13">
        <v>4</v>
      </c>
      <c r="BW12" s="16">
        <v>4</v>
      </c>
      <c r="BX12" s="3" t="s">
        <v>313</v>
      </c>
      <c r="BY12" s="3" t="s">
        <v>314</v>
      </c>
      <c r="BZ12" s="17">
        <v>0</v>
      </c>
      <c r="CA12" s="3" t="s">
        <v>223</v>
      </c>
      <c r="CB12" s="3" t="s">
        <v>315</v>
      </c>
      <c r="CC12" s="3" t="s">
        <v>225</v>
      </c>
      <c r="CD12" s="3" t="s">
        <v>316</v>
      </c>
      <c r="CE12" s="3">
        <v>2024</v>
      </c>
      <c r="CF12" s="3" t="s">
        <v>386</v>
      </c>
      <c r="CG12" s="3" t="s">
        <v>318</v>
      </c>
      <c r="CH12" s="3">
        <v>2024</v>
      </c>
      <c r="CI12" s="3" t="s">
        <v>229</v>
      </c>
      <c r="CJ12" s="3" t="s">
        <v>319</v>
      </c>
      <c r="CK12" s="3" t="s">
        <v>314</v>
      </c>
      <c r="CL12" s="3" t="s">
        <v>320</v>
      </c>
      <c r="CM12" s="3" t="s">
        <v>232</v>
      </c>
      <c r="CN12" s="6">
        <v>45341</v>
      </c>
      <c r="CP12" s="3" t="s">
        <v>233</v>
      </c>
      <c r="CQ12" s="3" t="s">
        <v>233</v>
      </c>
      <c r="CR12" s="3" t="s">
        <v>234</v>
      </c>
      <c r="CS12" s="3" t="s">
        <v>387</v>
      </c>
      <c r="CT12" s="6">
        <v>45341</v>
      </c>
      <c r="CU12" s="3" t="s">
        <v>388</v>
      </c>
      <c r="CY12" s="3" t="s">
        <v>237</v>
      </c>
      <c r="CZ12" s="3" t="s">
        <v>238</v>
      </c>
      <c r="DA12" s="3" t="s">
        <v>239</v>
      </c>
      <c r="DD12" s="3" t="s">
        <v>389</v>
      </c>
      <c r="DG12" s="15">
        <v>10</v>
      </c>
      <c r="DH12" s="15">
        <v>10</v>
      </c>
      <c r="DJ12" s="13">
        <v>4</v>
      </c>
      <c r="DL12" s="3" t="s">
        <v>241</v>
      </c>
      <c r="DM12" s="3" t="s">
        <v>242</v>
      </c>
      <c r="DP12" s="13">
        <v>0</v>
      </c>
      <c r="DQ12" s="3" t="s">
        <v>205</v>
      </c>
      <c r="DR12" s="3" t="s">
        <v>243</v>
      </c>
      <c r="DS12" s="3">
        <v>5</v>
      </c>
      <c r="DT12" s="3" t="s">
        <v>191</v>
      </c>
      <c r="DU12" s="3" t="s">
        <v>320</v>
      </c>
      <c r="DV12" s="6">
        <v>45331</v>
      </c>
      <c r="DX12" s="13">
        <v>4</v>
      </c>
      <c r="DY12" s="3" t="s">
        <v>245</v>
      </c>
      <c r="DZ12" s="6">
        <v>45351</v>
      </c>
      <c r="EA12" s="3">
        <v>30</v>
      </c>
      <c r="EB12" s="17">
        <v>0</v>
      </c>
      <c r="ED12" s="3">
        <v>0</v>
      </c>
      <c r="EG12" s="3">
        <v>0</v>
      </c>
      <c r="EH12" s="13">
        <v>0</v>
      </c>
      <c r="EJ12" s="3" t="s">
        <v>246</v>
      </c>
      <c r="EK12" s="3">
        <v>1000207863</v>
      </c>
      <c r="EL12" s="3" t="s">
        <v>247</v>
      </c>
      <c r="EM12" s="3" t="s">
        <v>248</v>
      </c>
      <c r="EP12" s="3" t="s">
        <v>201</v>
      </c>
      <c r="EQ12" s="3">
        <v>140</v>
      </c>
      <c r="ET12" s="3">
        <v>0</v>
      </c>
      <c r="EU12" s="13">
        <v>4</v>
      </c>
      <c r="EV12" s="3" t="s">
        <v>245</v>
      </c>
      <c r="EW12" s="13">
        <v>0</v>
      </c>
      <c r="EX12" s="3" t="s">
        <v>249</v>
      </c>
      <c r="EY12" s="3" t="s">
        <v>206</v>
      </c>
      <c r="EZ12" s="3" t="s">
        <v>324</v>
      </c>
      <c r="FA12" s="6">
        <v>45341</v>
      </c>
      <c r="FC12" s="3" t="s">
        <v>245</v>
      </c>
      <c r="FG12" s="3">
        <v>20</v>
      </c>
      <c r="FH12" s="3" t="s">
        <v>243</v>
      </c>
      <c r="FI12" s="3" t="s">
        <v>325</v>
      </c>
      <c r="FK12" s="3" t="s">
        <v>326</v>
      </c>
      <c r="FL12" s="3" t="s">
        <v>253</v>
      </c>
      <c r="FM12" s="13">
        <v>0</v>
      </c>
      <c r="FO12" s="6">
        <v>45348</v>
      </c>
      <c r="FP12" s="3" t="s">
        <v>254</v>
      </c>
      <c r="FQ12" s="3" t="s">
        <v>255</v>
      </c>
      <c r="FR12" s="3" t="s">
        <v>256</v>
      </c>
      <c r="FS12" s="6">
        <v>45290</v>
      </c>
      <c r="FT12" s="3">
        <v>208448</v>
      </c>
      <c r="FU12" s="3">
        <v>0</v>
      </c>
      <c r="FV12" s="3" t="s">
        <v>257</v>
      </c>
      <c r="FX12" s="3" t="s">
        <v>224</v>
      </c>
      <c r="GA12" s="3" t="s">
        <v>258</v>
      </c>
      <c r="GC12" s="6">
        <v>45373</v>
      </c>
      <c r="GD12" s="6">
        <v>45373</v>
      </c>
      <c r="GE12" s="6">
        <v>45373</v>
      </c>
      <c r="GF12" s="3" t="s">
        <v>259</v>
      </c>
      <c r="GG12" s="3" t="s">
        <v>260</v>
      </c>
    </row>
    <row r="13" spans="1:192" s="2" customFormat="1" ht="11.25" hidden="1" x14ac:dyDescent="0.2">
      <c r="A13" s="11" t="str">
        <f t="shared" si="0"/>
        <v>No Stock at Base</v>
      </c>
      <c r="B13" s="11" t="str">
        <f>IF(OR(A13="No Stock at Base",A13="Low Stock at Base",A13="Remote Pick - Low Stock"),_xlfn.XLOOKUP(O13,PO!M:M,PO!N:N,"No PO",0,1),"-")</f>
        <v xml:space="preserve">4500002761/00010 - Due Date </v>
      </c>
      <c r="C13" s="11" t="str">
        <f>IF(OR(A13="No Stock at Base",A13="Low Stock at Base",A13="Remote Stock - Low Stock"),_xlfn.XLOOKUP(O13,PR!K:K,PR!L:L,"No Req or Processed",0,1),"-")</f>
        <v>No Req or Processed</v>
      </c>
      <c r="D13" s="12"/>
      <c r="E13" s="32" t="s">
        <v>300</v>
      </c>
      <c r="G13" s="3" t="s">
        <v>191</v>
      </c>
      <c r="H13" s="3" t="s">
        <v>192</v>
      </c>
      <c r="I13" s="3" t="s">
        <v>193</v>
      </c>
      <c r="J13" s="3" t="s">
        <v>194</v>
      </c>
      <c r="K13" s="6">
        <v>45292</v>
      </c>
      <c r="L13" s="30">
        <v>45348</v>
      </c>
      <c r="M13" s="6">
        <v>45373</v>
      </c>
      <c r="N13" s="6">
        <v>45373</v>
      </c>
      <c r="O13" s="32" t="s">
        <v>390</v>
      </c>
      <c r="P13" s="3" t="s">
        <v>391</v>
      </c>
      <c r="Q13" s="3">
        <v>30</v>
      </c>
      <c r="R13" s="3">
        <v>30</v>
      </c>
      <c r="S13" s="4">
        <v>2</v>
      </c>
      <c r="T13" s="13">
        <v>2</v>
      </c>
      <c r="U13" s="13">
        <v>0</v>
      </c>
      <c r="V13" s="3" t="s">
        <v>303</v>
      </c>
      <c r="W13" s="3" t="s">
        <v>198</v>
      </c>
      <c r="X13" s="3" t="s">
        <v>199</v>
      </c>
      <c r="Y13" s="3" t="s">
        <v>304</v>
      </c>
      <c r="Z13" s="3" t="s">
        <v>201</v>
      </c>
      <c r="AA13" s="32" t="s">
        <v>305</v>
      </c>
      <c r="AB13" s="3">
        <v>28</v>
      </c>
      <c r="AC13" s="32" t="s">
        <v>306</v>
      </c>
      <c r="AD13" s="3" t="s">
        <v>307</v>
      </c>
      <c r="AE13" s="6">
        <v>45348</v>
      </c>
      <c r="AF13" s="6">
        <v>45361</v>
      </c>
      <c r="AG13" s="3" t="s">
        <v>205</v>
      </c>
      <c r="AI13" s="3" t="s">
        <v>206</v>
      </c>
      <c r="AJ13" s="3" t="s">
        <v>300</v>
      </c>
      <c r="AK13" s="3" t="s">
        <v>207</v>
      </c>
      <c r="AL13" s="3" t="s">
        <v>208</v>
      </c>
      <c r="AM13" s="3" t="s">
        <v>209</v>
      </c>
      <c r="AN13" s="3" t="s">
        <v>210</v>
      </c>
      <c r="AO13" s="3" t="s">
        <v>211</v>
      </c>
      <c r="AP13" s="3" t="s">
        <v>212</v>
      </c>
      <c r="AQ13" s="3">
        <v>28</v>
      </c>
      <c r="AS13" s="6">
        <v>45358</v>
      </c>
      <c r="AT13" s="3" t="s">
        <v>392</v>
      </c>
      <c r="AU13" s="3" t="s">
        <v>214</v>
      </c>
      <c r="AW13" s="6">
        <v>45313</v>
      </c>
      <c r="AX13" s="3">
        <v>130</v>
      </c>
      <c r="AY13" s="14">
        <v>0</v>
      </c>
      <c r="AZ13" s="14">
        <v>0</v>
      </c>
      <c r="BA13" s="14">
        <v>10</v>
      </c>
      <c r="BB13" s="6">
        <v>45348</v>
      </c>
      <c r="BC13" s="6">
        <v>45346</v>
      </c>
      <c r="BD13" s="6">
        <v>45348</v>
      </c>
      <c r="BG13" s="6">
        <v>45351</v>
      </c>
      <c r="BH13" s="3" t="s">
        <v>309</v>
      </c>
      <c r="BI13" s="3" t="s">
        <v>216</v>
      </c>
      <c r="BJ13" s="6">
        <v>45424</v>
      </c>
      <c r="BK13" s="13">
        <v>2</v>
      </c>
      <c r="BL13" s="3" t="s">
        <v>393</v>
      </c>
      <c r="BM13" s="3" t="s">
        <v>394</v>
      </c>
      <c r="BN13" s="6">
        <v>45356</v>
      </c>
      <c r="BO13" s="6">
        <v>45342</v>
      </c>
      <c r="BQ13" s="3" t="s">
        <v>395</v>
      </c>
      <c r="BR13" s="15">
        <v>0</v>
      </c>
      <c r="BS13" s="15">
        <v>2</v>
      </c>
      <c r="BT13" s="15">
        <v>3</v>
      </c>
      <c r="BU13" s="13">
        <v>2</v>
      </c>
      <c r="BV13" s="13">
        <v>2</v>
      </c>
      <c r="BW13" s="16">
        <v>2</v>
      </c>
      <c r="BX13" s="3" t="s">
        <v>313</v>
      </c>
      <c r="BY13" s="3" t="s">
        <v>314</v>
      </c>
      <c r="BZ13" s="17">
        <v>0</v>
      </c>
      <c r="CA13" s="3" t="s">
        <v>223</v>
      </c>
      <c r="CB13" s="3" t="s">
        <v>315</v>
      </c>
      <c r="CC13" s="3" t="s">
        <v>225</v>
      </c>
      <c r="CD13" s="3" t="s">
        <v>316</v>
      </c>
      <c r="CE13" s="3">
        <v>2024</v>
      </c>
      <c r="CF13" s="3" t="s">
        <v>396</v>
      </c>
      <c r="CG13" s="3" t="s">
        <v>318</v>
      </c>
      <c r="CH13" s="3">
        <v>2024</v>
      </c>
      <c r="CI13" s="3" t="s">
        <v>229</v>
      </c>
      <c r="CJ13" s="3" t="s">
        <v>319</v>
      </c>
      <c r="CK13" s="3" t="s">
        <v>314</v>
      </c>
      <c r="CL13" s="3" t="s">
        <v>320</v>
      </c>
      <c r="CM13" s="3" t="s">
        <v>232</v>
      </c>
      <c r="CN13" s="6">
        <v>45341</v>
      </c>
      <c r="CP13" s="3" t="s">
        <v>233</v>
      </c>
      <c r="CQ13" s="3" t="s">
        <v>233</v>
      </c>
      <c r="CR13" s="3" t="s">
        <v>234</v>
      </c>
      <c r="CS13" s="3" t="s">
        <v>397</v>
      </c>
      <c r="CT13" s="6">
        <v>45341</v>
      </c>
      <c r="CU13" s="3" t="s">
        <v>398</v>
      </c>
      <c r="CY13" s="3" t="s">
        <v>237</v>
      </c>
      <c r="CZ13" s="3" t="s">
        <v>238</v>
      </c>
      <c r="DA13" s="3" t="s">
        <v>239</v>
      </c>
      <c r="DD13" s="3" t="s">
        <v>399</v>
      </c>
      <c r="DG13" s="15">
        <v>10</v>
      </c>
      <c r="DH13" s="15">
        <v>10</v>
      </c>
      <c r="DJ13" s="13">
        <v>2</v>
      </c>
      <c r="DL13" s="3" t="s">
        <v>241</v>
      </c>
      <c r="DM13" s="3" t="s">
        <v>242</v>
      </c>
      <c r="DP13" s="13">
        <v>0</v>
      </c>
      <c r="DQ13" s="3" t="s">
        <v>205</v>
      </c>
      <c r="DR13" s="3" t="s">
        <v>243</v>
      </c>
      <c r="DS13" s="3">
        <v>5</v>
      </c>
      <c r="DT13" s="3" t="s">
        <v>191</v>
      </c>
      <c r="DU13" s="3" t="s">
        <v>320</v>
      </c>
      <c r="DV13" s="6">
        <v>45331</v>
      </c>
      <c r="DX13" s="13">
        <v>2</v>
      </c>
      <c r="DY13" s="3" t="s">
        <v>245</v>
      </c>
      <c r="DZ13" s="6">
        <v>45351</v>
      </c>
      <c r="EA13" s="3">
        <v>28</v>
      </c>
      <c r="EB13" s="17">
        <v>0</v>
      </c>
      <c r="ED13" s="3">
        <v>0</v>
      </c>
      <c r="EG13" s="3">
        <v>0</v>
      </c>
      <c r="EH13" s="13">
        <v>0</v>
      </c>
      <c r="EJ13" s="3" t="s">
        <v>246</v>
      </c>
      <c r="EK13" s="3">
        <v>1000207863</v>
      </c>
      <c r="EL13" s="3" t="s">
        <v>247</v>
      </c>
      <c r="EM13" s="3" t="s">
        <v>248</v>
      </c>
      <c r="EP13" s="3" t="s">
        <v>201</v>
      </c>
      <c r="EQ13" s="3">
        <v>130</v>
      </c>
      <c r="ET13" s="3">
        <v>0</v>
      </c>
      <c r="EU13" s="13">
        <v>2</v>
      </c>
      <c r="EV13" s="3" t="s">
        <v>245</v>
      </c>
      <c r="EW13" s="13">
        <v>0</v>
      </c>
      <c r="EX13" s="3" t="s">
        <v>249</v>
      </c>
      <c r="EY13" s="3" t="s">
        <v>206</v>
      </c>
      <c r="EZ13" s="3" t="s">
        <v>324</v>
      </c>
      <c r="FA13" s="6">
        <v>45341</v>
      </c>
      <c r="FC13" s="3" t="s">
        <v>245</v>
      </c>
      <c r="FG13" s="3">
        <v>10</v>
      </c>
      <c r="FH13" s="3" t="s">
        <v>243</v>
      </c>
      <c r="FI13" s="3" t="s">
        <v>325</v>
      </c>
      <c r="FK13" s="3" t="s">
        <v>326</v>
      </c>
      <c r="FL13" s="3" t="s">
        <v>253</v>
      </c>
      <c r="FM13" s="13">
        <v>0</v>
      </c>
      <c r="FO13" s="6">
        <v>45348</v>
      </c>
      <c r="FP13" s="3" t="s">
        <v>254</v>
      </c>
      <c r="FQ13" s="3" t="s">
        <v>255</v>
      </c>
      <c r="FR13" s="3" t="s">
        <v>256</v>
      </c>
      <c r="FS13" s="6">
        <v>45290</v>
      </c>
      <c r="FT13" s="3">
        <v>208448</v>
      </c>
      <c r="FU13" s="3">
        <v>0</v>
      </c>
      <c r="FV13" s="3" t="s">
        <v>257</v>
      </c>
      <c r="FX13" s="3" t="s">
        <v>224</v>
      </c>
      <c r="GA13" s="3" t="s">
        <v>258</v>
      </c>
      <c r="GC13" s="6">
        <v>45373</v>
      </c>
      <c r="GD13" s="6">
        <v>45373</v>
      </c>
      <c r="GE13" s="6">
        <v>45373</v>
      </c>
      <c r="GF13" s="3" t="s">
        <v>259</v>
      </c>
      <c r="GG13" s="3" t="s">
        <v>260</v>
      </c>
    </row>
    <row r="14" spans="1:192" s="2" customFormat="1" ht="11.25" hidden="1" x14ac:dyDescent="0.2">
      <c r="A14" s="11" t="str">
        <f t="shared" si="0"/>
        <v>Onsite - Sloc 5001</v>
      </c>
      <c r="B14" s="11" t="str">
        <f>IF(OR(A14="No Stock at Base",A14="Low Stock at Base",A14="Remote Pick - Low Stock"),_xlfn.XLOOKUP(O14,PO!M:M,PO!N:N,"No PO",0,1),"-")</f>
        <v>-</v>
      </c>
      <c r="C14" s="11" t="str">
        <f>IF(OR(A14="No Stock at Base",A14="Low Stock at Base",A14="Remote Stock - Low Stock"),_xlfn.XLOOKUP(O14,PR!K:K,PR!L:L,"No Req or Processed",0,1),"-")</f>
        <v>-</v>
      </c>
      <c r="D14" s="12"/>
      <c r="E14" s="32" t="s">
        <v>261</v>
      </c>
      <c r="G14" s="3" t="s">
        <v>191</v>
      </c>
      <c r="H14" s="3" t="s">
        <v>192</v>
      </c>
      <c r="I14" s="3" t="s">
        <v>193</v>
      </c>
      <c r="J14" s="3" t="s">
        <v>194</v>
      </c>
      <c r="K14" s="6">
        <v>45292</v>
      </c>
      <c r="L14" s="30">
        <v>45348</v>
      </c>
      <c r="M14" s="6">
        <v>45373</v>
      </c>
      <c r="N14" s="6">
        <v>45373</v>
      </c>
      <c r="O14" s="32" t="s">
        <v>400</v>
      </c>
      <c r="P14" s="3" t="s">
        <v>401</v>
      </c>
      <c r="Q14" s="3">
        <v>30</v>
      </c>
      <c r="R14" s="3">
        <v>30</v>
      </c>
      <c r="S14" s="4">
        <v>4</v>
      </c>
      <c r="T14" s="13">
        <v>4</v>
      </c>
      <c r="U14" s="13">
        <v>0</v>
      </c>
      <c r="V14" s="3" t="s">
        <v>402</v>
      </c>
      <c r="W14" s="3" t="s">
        <v>330</v>
      </c>
      <c r="X14" s="3" t="s">
        <v>199</v>
      </c>
      <c r="Y14" s="3" t="s">
        <v>331</v>
      </c>
      <c r="Z14" s="3" t="s">
        <v>201</v>
      </c>
      <c r="AA14" s="32" t="s">
        <v>403</v>
      </c>
      <c r="AB14" s="3">
        <v>36</v>
      </c>
      <c r="AC14" s="32" t="s">
        <v>404</v>
      </c>
      <c r="AD14" s="3" t="s">
        <v>405</v>
      </c>
      <c r="AE14" s="6">
        <v>45344</v>
      </c>
      <c r="AF14" s="6">
        <v>45377</v>
      </c>
      <c r="AG14" s="3" t="s">
        <v>205</v>
      </c>
      <c r="AI14" s="3" t="s">
        <v>206</v>
      </c>
      <c r="AJ14" s="3" t="s">
        <v>261</v>
      </c>
      <c r="AK14" s="3" t="s">
        <v>207</v>
      </c>
      <c r="AL14" s="3" t="s">
        <v>208</v>
      </c>
      <c r="AM14" s="3" t="s">
        <v>209</v>
      </c>
      <c r="AN14" s="3" t="s">
        <v>210</v>
      </c>
      <c r="AO14" s="3" t="s">
        <v>211</v>
      </c>
      <c r="AP14" s="3" t="s">
        <v>212</v>
      </c>
      <c r="AQ14" s="3">
        <v>36</v>
      </c>
      <c r="AR14" s="6">
        <v>45353</v>
      </c>
      <c r="AT14" s="3" t="s">
        <v>406</v>
      </c>
      <c r="AU14" s="3" t="s">
        <v>214</v>
      </c>
      <c r="AW14" s="6">
        <v>45313</v>
      </c>
      <c r="AX14" s="3">
        <v>170</v>
      </c>
      <c r="AY14" s="14">
        <v>0</v>
      </c>
      <c r="AZ14" s="14">
        <v>0</v>
      </c>
      <c r="BA14" s="14">
        <v>18</v>
      </c>
      <c r="BB14" s="6">
        <v>45356</v>
      </c>
      <c r="BC14" s="6">
        <v>45346</v>
      </c>
      <c r="BD14" s="6">
        <v>45348</v>
      </c>
      <c r="BG14" s="6">
        <v>45359</v>
      </c>
      <c r="BH14" s="3" t="s">
        <v>407</v>
      </c>
      <c r="BI14" s="3" t="s">
        <v>216</v>
      </c>
      <c r="BJ14" s="6">
        <v>45424</v>
      </c>
      <c r="BK14" s="13">
        <v>4</v>
      </c>
      <c r="BL14" s="3" t="s">
        <v>408</v>
      </c>
      <c r="BM14" s="3" t="s">
        <v>409</v>
      </c>
      <c r="BN14" s="6">
        <v>45350</v>
      </c>
      <c r="BO14" s="6">
        <v>45345</v>
      </c>
      <c r="BQ14" s="3" t="s">
        <v>410</v>
      </c>
      <c r="BR14" s="15">
        <v>0</v>
      </c>
      <c r="BS14" s="15">
        <v>2</v>
      </c>
      <c r="BT14" s="15">
        <v>3</v>
      </c>
      <c r="BU14" s="13">
        <v>4</v>
      </c>
      <c r="BV14" s="13">
        <v>4</v>
      </c>
      <c r="BW14" s="16">
        <v>4</v>
      </c>
      <c r="BX14" s="3" t="s">
        <v>411</v>
      </c>
      <c r="BY14" s="3" t="s">
        <v>412</v>
      </c>
      <c r="BZ14" s="17">
        <v>0</v>
      </c>
      <c r="CA14" s="3" t="s">
        <v>223</v>
      </c>
      <c r="CB14" s="3" t="s">
        <v>224</v>
      </c>
      <c r="CC14" s="3" t="s">
        <v>225</v>
      </c>
      <c r="CD14" s="3" t="s">
        <v>413</v>
      </c>
      <c r="CE14" s="3">
        <v>2024</v>
      </c>
      <c r="CF14" s="3" t="s">
        <v>414</v>
      </c>
      <c r="CG14" s="3" t="s">
        <v>415</v>
      </c>
      <c r="CH14" s="3">
        <v>2024</v>
      </c>
      <c r="CI14" s="3" t="s">
        <v>229</v>
      </c>
      <c r="CJ14" s="3" t="s">
        <v>416</v>
      </c>
      <c r="CK14" s="3" t="s">
        <v>412</v>
      </c>
      <c r="CL14" s="3" t="s">
        <v>417</v>
      </c>
      <c r="CM14" s="3" t="s">
        <v>232</v>
      </c>
      <c r="CN14" s="6">
        <v>45341</v>
      </c>
      <c r="CP14" s="3" t="s">
        <v>233</v>
      </c>
      <c r="CQ14" s="3" t="s">
        <v>233</v>
      </c>
      <c r="CR14" s="3" t="s">
        <v>234</v>
      </c>
      <c r="CS14" s="3" t="s">
        <v>418</v>
      </c>
      <c r="CT14" s="6">
        <v>45341</v>
      </c>
      <c r="CU14" s="3" t="s">
        <v>419</v>
      </c>
      <c r="CY14" s="3" t="s">
        <v>237</v>
      </c>
      <c r="CZ14" s="3" t="s">
        <v>238</v>
      </c>
      <c r="DA14" s="3" t="s">
        <v>239</v>
      </c>
      <c r="DD14" s="3" t="s">
        <v>420</v>
      </c>
      <c r="DG14" s="15">
        <v>10</v>
      </c>
      <c r="DH14" s="15">
        <v>10</v>
      </c>
      <c r="DJ14" s="13">
        <v>4</v>
      </c>
      <c r="DL14" s="3" t="s">
        <v>241</v>
      </c>
      <c r="DM14" s="3" t="s">
        <v>242</v>
      </c>
      <c r="DP14" s="13">
        <v>0</v>
      </c>
      <c r="DQ14" s="3" t="s">
        <v>205</v>
      </c>
      <c r="DR14" s="3" t="s">
        <v>243</v>
      </c>
      <c r="DS14" s="3">
        <v>5</v>
      </c>
      <c r="DT14" s="3" t="s">
        <v>191</v>
      </c>
      <c r="DU14" s="3" t="s">
        <v>417</v>
      </c>
      <c r="DV14" s="6">
        <v>45338</v>
      </c>
      <c r="DX14" s="13">
        <v>4</v>
      </c>
      <c r="DY14" s="3" t="s">
        <v>245</v>
      </c>
      <c r="DZ14" s="6">
        <v>45359</v>
      </c>
      <c r="EA14" s="3">
        <v>36</v>
      </c>
      <c r="EB14" s="17">
        <v>0</v>
      </c>
      <c r="ED14" s="3">
        <v>0</v>
      </c>
      <c r="EG14" s="3">
        <v>0</v>
      </c>
      <c r="EH14" s="13">
        <v>0</v>
      </c>
      <c r="EJ14" s="3" t="s">
        <v>246</v>
      </c>
      <c r="EK14" s="3">
        <v>1000207863</v>
      </c>
      <c r="EL14" s="3" t="s">
        <v>247</v>
      </c>
      <c r="EM14" s="3" t="s">
        <v>350</v>
      </c>
      <c r="EP14" s="3" t="s">
        <v>201</v>
      </c>
      <c r="EQ14" s="3">
        <v>170</v>
      </c>
      <c r="ET14" s="3">
        <v>0</v>
      </c>
      <c r="EU14" s="13">
        <v>4</v>
      </c>
      <c r="EV14" s="3" t="s">
        <v>245</v>
      </c>
      <c r="EW14" s="13">
        <v>0</v>
      </c>
      <c r="EX14" s="3" t="s">
        <v>249</v>
      </c>
      <c r="EY14" s="3" t="s">
        <v>206</v>
      </c>
      <c r="EZ14" s="3" t="s">
        <v>421</v>
      </c>
      <c r="FA14" s="6">
        <v>45341</v>
      </c>
      <c r="FC14" s="3" t="s">
        <v>245</v>
      </c>
      <c r="FF14" s="6">
        <v>45345</v>
      </c>
      <c r="FG14" s="3">
        <v>10</v>
      </c>
      <c r="FH14" s="3" t="s">
        <v>243</v>
      </c>
      <c r="FI14" s="3" t="s">
        <v>251</v>
      </c>
      <c r="FK14" s="3" t="s">
        <v>352</v>
      </c>
      <c r="FL14" s="3" t="s">
        <v>253</v>
      </c>
      <c r="FM14" s="13">
        <v>0</v>
      </c>
      <c r="FO14" s="6">
        <v>45348</v>
      </c>
      <c r="FP14" s="3" t="s">
        <v>254</v>
      </c>
      <c r="FQ14" s="3" t="s">
        <v>255</v>
      </c>
      <c r="FR14" s="3" t="s">
        <v>256</v>
      </c>
      <c r="FS14" s="6">
        <v>45290</v>
      </c>
      <c r="FT14" s="3">
        <v>208448</v>
      </c>
      <c r="FU14" s="3">
        <v>0</v>
      </c>
      <c r="FV14" s="3" t="s">
        <v>257</v>
      </c>
      <c r="FX14" s="3" t="s">
        <v>224</v>
      </c>
      <c r="GA14" s="3" t="s">
        <v>258</v>
      </c>
      <c r="GC14" s="6">
        <v>45373</v>
      </c>
      <c r="GD14" s="6">
        <v>45373</v>
      </c>
      <c r="GE14" s="6">
        <v>45373</v>
      </c>
      <c r="GF14" s="3" t="s">
        <v>259</v>
      </c>
      <c r="GG14" s="3" t="s">
        <v>260</v>
      </c>
      <c r="GI14" s="3" t="s">
        <v>353</v>
      </c>
    </row>
    <row r="15" spans="1:192" s="2" customFormat="1" ht="11.25" hidden="1" x14ac:dyDescent="0.2">
      <c r="A15" s="11" t="str">
        <f t="shared" si="0"/>
        <v>No Stock at Base</v>
      </c>
      <c r="B15" s="11" t="str">
        <f>IF(OR(A15="No Stock at Base",A15="Low Stock at Base",A15="Remote Pick - Low Stock"),_xlfn.XLOOKUP(O15,PO!M:M,PO!N:N,"No PO",0,1),"-")</f>
        <v xml:space="preserve">4500002761/00040 - Due Date </v>
      </c>
      <c r="C15" s="11" t="str">
        <f>IF(OR(A15="No Stock at Base",A15="Low Stock at Base",A15="Remote Stock - Low Stock"),_xlfn.XLOOKUP(O15,PR!K:K,PR!L:L,"No Req or Processed",0,1),"-")</f>
        <v>No Req or Processed</v>
      </c>
      <c r="D15" s="12"/>
      <c r="E15" s="32" t="s">
        <v>261</v>
      </c>
      <c r="G15" s="3" t="s">
        <v>191</v>
      </c>
      <c r="H15" s="3" t="s">
        <v>192</v>
      </c>
      <c r="I15" s="3" t="s">
        <v>193</v>
      </c>
      <c r="J15" s="3" t="s">
        <v>194</v>
      </c>
      <c r="K15" s="6">
        <v>45292</v>
      </c>
      <c r="L15" s="30">
        <v>45348</v>
      </c>
      <c r="M15" s="6">
        <v>45373</v>
      </c>
      <c r="N15" s="6">
        <v>45373</v>
      </c>
      <c r="O15" s="32" t="s">
        <v>422</v>
      </c>
      <c r="P15" s="3" t="s">
        <v>423</v>
      </c>
      <c r="Q15" s="3">
        <v>30</v>
      </c>
      <c r="R15" s="3">
        <v>30</v>
      </c>
      <c r="S15" s="4">
        <v>2</v>
      </c>
      <c r="T15" s="13">
        <v>2</v>
      </c>
      <c r="U15" s="13">
        <v>0</v>
      </c>
      <c r="V15" s="3" t="s">
        <v>303</v>
      </c>
      <c r="W15" s="3" t="s">
        <v>198</v>
      </c>
      <c r="X15" s="3" t="s">
        <v>199</v>
      </c>
      <c r="Y15" s="3" t="s">
        <v>304</v>
      </c>
      <c r="Z15" s="3" t="s">
        <v>201</v>
      </c>
      <c r="AA15" s="32" t="s">
        <v>305</v>
      </c>
      <c r="AB15" s="3">
        <v>34</v>
      </c>
      <c r="AC15" s="32" t="s">
        <v>306</v>
      </c>
      <c r="AD15" s="3" t="s">
        <v>307</v>
      </c>
      <c r="AE15" s="6">
        <v>45348</v>
      </c>
      <c r="AF15" s="6">
        <v>45361</v>
      </c>
      <c r="AG15" s="3" t="s">
        <v>205</v>
      </c>
      <c r="AI15" s="3" t="s">
        <v>206</v>
      </c>
      <c r="AJ15" s="3" t="s">
        <v>261</v>
      </c>
      <c r="AK15" s="3" t="s">
        <v>207</v>
      </c>
      <c r="AL15" s="3" t="s">
        <v>208</v>
      </c>
      <c r="AM15" s="3" t="s">
        <v>209</v>
      </c>
      <c r="AN15" s="3" t="s">
        <v>210</v>
      </c>
      <c r="AO15" s="3" t="s">
        <v>211</v>
      </c>
      <c r="AP15" s="3" t="s">
        <v>212</v>
      </c>
      <c r="AQ15" s="3">
        <v>34</v>
      </c>
      <c r="AS15" s="6">
        <v>45358</v>
      </c>
      <c r="AT15" s="3" t="s">
        <v>424</v>
      </c>
      <c r="AU15" s="3" t="s">
        <v>214</v>
      </c>
      <c r="AW15" s="6">
        <v>45313</v>
      </c>
      <c r="AX15" s="3">
        <v>160</v>
      </c>
      <c r="AY15" s="14">
        <v>0</v>
      </c>
      <c r="AZ15" s="14">
        <v>0</v>
      </c>
      <c r="BA15" s="14">
        <v>10</v>
      </c>
      <c r="BB15" s="6">
        <v>45348</v>
      </c>
      <c r="BC15" s="6">
        <v>45346</v>
      </c>
      <c r="BD15" s="6">
        <v>45348</v>
      </c>
      <c r="BG15" s="6">
        <v>45351</v>
      </c>
      <c r="BH15" s="3" t="s">
        <v>309</v>
      </c>
      <c r="BI15" s="3" t="s">
        <v>216</v>
      </c>
      <c r="BJ15" s="6">
        <v>45424</v>
      </c>
      <c r="BK15" s="13">
        <v>2</v>
      </c>
      <c r="BL15" s="3" t="s">
        <v>425</v>
      </c>
      <c r="BM15" s="3" t="s">
        <v>426</v>
      </c>
      <c r="BN15" s="6">
        <v>45356</v>
      </c>
      <c r="BO15" s="6">
        <v>45342</v>
      </c>
      <c r="BQ15" s="3" t="s">
        <v>427</v>
      </c>
      <c r="BR15" s="15">
        <v>0</v>
      </c>
      <c r="BS15" s="15">
        <v>2</v>
      </c>
      <c r="BT15" s="15">
        <v>3</v>
      </c>
      <c r="BU15" s="13">
        <v>2</v>
      </c>
      <c r="BV15" s="13">
        <v>2</v>
      </c>
      <c r="BW15" s="16">
        <v>2</v>
      </c>
      <c r="BX15" s="3" t="s">
        <v>313</v>
      </c>
      <c r="BY15" s="3" t="s">
        <v>314</v>
      </c>
      <c r="BZ15" s="17">
        <v>0</v>
      </c>
      <c r="CA15" s="3" t="s">
        <v>223</v>
      </c>
      <c r="CB15" s="3" t="s">
        <v>315</v>
      </c>
      <c r="CC15" s="3" t="s">
        <v>225</v>
      </c>
      <c r="CD15" s="3" t="s">
        <v>316</v>
      </c>
      <c r="CE15" s="3">
        <v>2024</v>
      </c>
      <c r="CF15" s="3" t="s">
        <v>428</v>
      </c>
      <c r="CG15" s="3" t="s">
        <v>318</v>
      </c>
      <c r="CH15" s="3">
        <v>2024</v>
      </c>
      <c r="CI15" s="3" t="s">
        <v>229</v>
      </c>
      <c r="CJ15" s="3" t="s">
        <v>319</v>
      </c>
      <c r="CK15" s="3" t="s">
        <v>314</v>
      </c>
      <c r="CL15" s="3" t="s">
        <v>320</v>
      </c>
      <c r="CM15" s="3" t="s">
        <v>232</v>
      </c>
      <c r="CN15" s="6">
        <v>45341</v>
      </c>
      <c r="CP15" s="3" t="s">
        <v>233</v>
      </c>
      <c r="CQ15" s="3" t="s">
        <v>233</v>
      </c>
      <c r="CR15" s="3" t="s">
        <v>234</v>
      </c>
      <c r="CS15" s="3" t="s">
        <v>429</v>
      </c>
      <c r="CT15" s="6">
        <v>45341</v>
      </c>
      <c r="CU15" s="3" t="s">
        <v>430</v>
      </c>
      <c r="CY15" s="3" t="s">
        <v>237</v>
      </c>
      <c r="CZ15" s="3" t="s">
        <v>238</v>
      </c>
      <c r="DA15" s="3" t="s">
        <v>239</v>
      </c>
      <c r="DD15" s="3" t="s">
        <v>431</v>
      </c>
      <c r="DG15" s="15">
        <v>10</v>
      </c>
      <c r="DH15" s="15">
        <v>10</v>
      </c>
      <c r="DJ15" s="13">
        <v>2</v>
      </c>
      <c r="DL15" s="3" t="s">
        <v>241</v>
      </c>
      <c r="DM15" s="3" t="s">
        <v>242</v>
      </c>
      <c r="DP15" s="13">
        <v>0</v>
      </c>
      <c r="DQ15" s="3" t="s">
        <v>205</v>
      </c>
      <c r="DR15" s="3" t="s">
        <v>243</v>
      </c>
      <c r="DS15" s="3">
        <v>5</v>
      </c>
      <c r="DT15" s="3" t="s">
        <v>191</v>
      </c>
      <c r="DU15" s="3" t="s">
        <v>320</v>
      </c>
      <c r="DV15" s="6">
        <v>45331</v>
      </c>
      <c r="DX15" s="13">
        <v>2</v>
      </c>
      <c r="DY15" s="3" t="s">
        <v>245</v>
      </c>
      <c r="DZ15" s="6">
        <v>45351</v>
      </c>
      <c r="EA15" s="3">
        <v>34</v>
      </c>
      <c r="EB15" s="17">
        <v>0</v>
      </c>
      <c r="ED15" s="3">
        <v>0</v>
      </c>
      <c r="EG15" s="3">
        <v>0</v>
      </c>
      <c r="EH15" s="13">
        <v>0</v>
      </c>
      <c r="EJ15" s="3" t="s">
        <v>246</v>
      </c>
      <c r="EK15" s="3">
        <v>1000207863</v>
      </c>
      <c r="EL15" s="3" t="s">
        <v>247</v>
      </c>
      <c r="EM15" s="3" t="s">
        <v>248</v>
      </c>
      <c r="EP15" s="3" t="s">
        <v>201</v>
      </c>
      <c r="EQ15" s="3">
        <v>160</v>
      </c>
      <c r="ET15" s="3">
        <v>0</v>
      </c>
      <c r="EU15" s="13">
        <v>2</v>
      </c>
      <c r="EV15" s="3" t="s">
        <v>245</v>
      </c>
      <c r="EW15" s="13">
        <v>0</v>
      </c>
      <c r="EX15" s="3" t="s">
        <v>249</v>
      </c>
      <c r="EY15" s="3" t="s">
        <v>206</v>
      </c>
      <c r="EZ15" s="3" t="s">
        <v>324</v>
      </c>
      <c r="FA15" s="6">
        <v>45341</v>
      </c>
      <c r="FC15" s="3" t="s">
        <v>245</v>
      </c>
      <c r="FG15" s="3">
        <v>40</v>
      </c>
      <c r="FH15" s="3" t="s">
        <v>243</v>
      </c>
      <c r="FI15" s="3" t="s">
        <v>325</v>
      </c>
      <c r="FK15" s="3" t="s">
        <v>326</v>
      </c>
      <c r="FL15" s="3" t="s">
        <v>253</v>
      </c>
      <c r="FM15" s="13">
        <v>0</v>
      </c>
      <c r="FO15" s="6">
        <v>45348</v>
      </c>
      <c r="FP15" s="3" t="s">
        <v>254</v>
      </c>
      <c r="FQ15" s="3" t="s">
        <v>255</v>
      </c>
      <c r="FR15" s="3" t="s">
        <v>256</v>
      </c>
      <c r="FS15" s="6">
        <v>45290</v>
      </c>
      <c r="FT15" s="3">
        <v>208448</v>
      </c>
      <c r="FU15" s="3">
        <v>0</v>
      </c>
      <c r="FV15" s="3" t="s">
        <v>257</v>
      </c>
      <c r="FX15" s="3" t="s">
        <v>224</v>
      </c>
      <c r="GA15" s="3" t="s">
        <v>258</v>
      </c>
      <c r="GC15" s="6">
        <v>45373</v>
      </c>
      <c r="GD15" s="6">
        <v>45373</v>
      </c>
      <c r="GE15" s="6">
        <v>45373</v>
      </c>
      <c r="GF15" s="3" t="s">
        <v>259</v>
      </c>
      <c r="GG15" s="3" t="s">
        <v>260</v>
      </c>
    </row>
    <row r="16" spans="1:192" s="2" customFormat="1" ht="11.25" hidden="1" x14ac:dyDescent="0.2">
      <c r="A16" s="11" t="str">
        <f t="shared" si="0"/>
        <v>No Stock at Base</v>
      </c>
      <c r="B16" s="11" t="str">
        <f>IF(OR(A16="No Stock at Base",A16="Low Stock at Base",A16="Remote Pick - Low Stock"),_xlfn.XLOOKUP(O16,PO!M:M,PO!N:N,"No PO",0,1),"-")</f>
        <v xml:space="preserve">4500000674/00020 - Due Date </v>
      </c>
      <c r="C16" s="11" t="str">
        <f>IF(OR(A16="No Stock at Base",A16="Low Stock at Base",A16="Remote Stock - Low Stock"),_xlfn.XLOOKUP(O16,PR!K:K,PR!L:L,"No Req or Processed",0,1),"-")</f>
        <v>No Req or Processed</v>
      </c>
      <c r="D16" s="12"/>
      <c r="E16" s="32" t="s">
        <v>190</v>
      </c>
      <c r="G16" s="3" t="s">
        <v>191</v>
      </c>
      <c r="H16" s="3" t="s">
        <v>192</v>
      </c>
      <c r="I16" s="3" t="s">
        <v>193</v>
      </c>
      <c r="J16" s="3" t="s">
        <v>194</v>
      </c>
      <c r="K16" s="6">
        <v>45292</v>
      </c>
      <c r="L16" s="30">
        <v>45348</v>
      </c>
      <c r="M16" s="6">
        <v>45373</v>
      </c>
      <c r="N16" s="6">
        <v>45373</v>
      </c>
      <c r="O16" s="32" t="s">
        <v>432</v>
      </c>
      <c r="P16" s="3" t="s">
        <v>433</v>
      </c>
      <c r="Q16" s="3">
        <v>30</v>
      </c>
      <c r="R16" s="3">
        <v>30</v>
      </c>
      <c r="S16" s="4">
        <v>12</v>
      </c>
      <c r="T16" s="13">
        <v>12</v>
      </c>
      <c r="U16" s="13">
        <v>0</v>
      </c>
      <c r="V16" s="3" t="s">
        <v>197</v>
      </c>
      <c r="W16" s="3" t="s">
        <v>198</v>
      </c>
      <c r="X16" s="3" t="s">
        <v>199</v>
      </c>
      <c r="Y16" s="3" t="s">
        <v>200</v>
      </c>
      <c r="Z16" s="3" t="s">
        <v>201</v>
      </c>
      <c r="AA16" s="32" t="s">
        <v>202</v>
      </c>
      <c r="AB16" s="3">
        <v>9</v>
      </c>
      <c r="AC16" s="32" t="s">
        <v>203</v>
      </c>
      <c r="AD16" s="3" t="s">
        <v>204</v>
      </c>
      <c r="AE16" s="6">
        <v>45328</v>
      </c>
      <c r="AF16" s="6">
        <v>45335</v>
      </c>
      <c r="AG16" s="3" t="s">
        <v>205</v>
      </c>
      <c r="AI16" s="3" t="s">
        <v>206</v>
      </c>
      <c r="AJ16" s="3" t="s">
        <v>190</v>
      </c>
      <c r="AK16" s="3" t="s">
        <v>207</v>
      </c>
      <c r="AL16" s="3" t="s">
        <v>208</v>
      </c>
      <c r="AM16" s="3" t="s">
        <v>209</v>
      </c>
      <c r="AN16" s="3" t="s">
        <v>210</v>
      </c>
      <c r="AO16" s="3" t="s">
        <v>211</v>
      </c>
      <c r="AP16" s="3" t="s">
        <v>212</v>
      </c>
      <c r="AQ16" s="3">
        <v>9</v>
      </c>
      <c r="AR16" s="6">
        <v>45339</v>
      </c>
      <c r="AS16" s="6">
        <v>45340</v>
      </c>
      <c r="AT16" s="3" t="s">
        <v>434</v>
      </c>
      <c r="AU16" s="3" t="s">
        <v>214</v>
      </c>
      <c r="AW16" s="6">
        <v>45313</v>
      </c>
      <c r="AX16" s="3">
        <v>20</v>
      </c>
      <c r="AY16" s="14">
        <v>0</v>
      </c>
      <c r="AZ16" s="14">
        <v>0</v>
      </c>
      <c r="BA16" s="14">
        <v>4</v>
      </c>
      <c r="BB16" s="6">
        <v>45328</v>
      </c>
      <c r="BC16" s="6">
        <v>45332</v>
      </c>
      <c r="BD16" s="6">
        <v>45348</v>
      </c>
      <c r="BG16" s="6">
        <v>45331</v>
      </c>
      <c r="BH16" s="3" t="s">
        <v>215</v>
      </c>
      <c r="BI16" s="3" t="s">
        <v>216</v>
      </c>
      <c r="BJ16" s="6">
        <v>45424</v>
      </c>
      <c r="BK16" s="13">
        <v>12</v>
      </c>
      <c r="BL16" s="3" t="s">
        <v>435</v>
      </c>
      <c r="BM16" s="3" t="s">
        <v>436</v>
      </c>
      <c r="BN16" s="6">
        <v>45338</v>
      </c>
      <c r="BO16" s="6">
        <v>45335</v>
      </c>
      <c r="BP16" s="3" t="s">
        <v>219</v>
      </c>
      <c r="BQ16" s="3" t="s">
        <v>437</v>
      </c>
      <c r="BR16" s="15">
        <v>0</v>
      </c>
      <c r="BS16" s="15">
        <v>2</v>
      </c>
      <c r="BT16" s="15">
        <v>3</v>
      </c>
      <c r="BU16" s="13">
        <v>12</v>
      </c>
      <c r="BV16" s="13">
        <v>12</v>
      </c>
      <c r="BW16" s="16">
        <v>12</v>
      </c>
      <c r="BX16" s="3" t="s">
        <v>221</v>
      </c>
      <c r="BY16" s="3" t="s">
        <v>222</v>
      </c>
      <c r="BZ16" s="17">
        <v>0</v>
      </c>
      <c r="CA16" s="3" t="s">
        <v>223</v>
      </c>
      <c r="CB16" s="3" t="s">
        <v>224</v>
      </c>
      <c r="CC16" s="3" t="s">
        <v>225</v>
      </c>
      <c r="CD16" s="3" t="s">
        <v>226</v>
      </c>
      <c r="CE16" s="3">
        <v>2024</v>
      </c>
      <c r="CF16" s="3" t="s">
        <v>438</v>
      </c>
      <c r="CG16" s="3" t="s">
        <v>228</v>
      </c>
      <c r="CH16" s="3">
        <v>2024</v>
      </c>
      <c r="CI16" s="3" t="s">
        <v>229</v>
      </c>
      <c r="CJ16" s="3" t="s">
        <v>230</v>
      </c>
      <c r="CK16" s="3" t="s">
        <v>222</v>
      </c>
      <c r="CL16" s="3" t="s">
        <v>231</v>
      </c>
      <c r="CM16" s="3" t="s">
        <v>232</v>
      </c>
      <c r="CN16" s="6">
        <v>45327</v>
      </c>
      <c r="CP16" s="3" t="s">
        <v>233</v>
      </c>
      <c r="CQ16" s="3" t="s">
        <v>233</v>
      </c>
      <c r="CR16" s="3" t="s">
        <v>234</v>
      </c>
      <c r="CS16" s="3" t="s">
        <v>439</v>
      </c>
      <c r="CT16" s="6">
        <v>45327</v>
      </c>
      <c r="CU16" s="3" t="s">
        <v>440</v>
      </c>
      <c r="CY16" s="3" t="s">
        <v>237</v>
      </c>
      <c r="CZ16" s="3" t="s">
        <v>238</v>
      </c>
      <c r="DA16" s="3" t="s">
        <v>239</v>
      </c>
      <c r="DD16" s="3" t="s">
        <v>441</v>
      </c>
      <c r="DG16" s="15">
        <v>7</v>
      </c>
      <c r="DH16" s="15">
        <v>7</v>
      </c>
      <c r="DJ16" s="13">
        <v>12</v>
      </c>
      <c r="DL16" s="3" t="s">
        <v>241</v>
      </c>
      <c r="DM16" s="3" t="s">
        <v>242</v>
      </c>
      <c r="DP16" s="13">
        <v>0</v>
      </c>
      <c r="DQ16" s="3" t="s">
        <v>205</v>
      </c>
      <c r="DR16" s="3" t="s">
        <v>243</v>
      </c>
      <c r="DS16" s="3">
        <v>5</v>
      </c>
      <c r="DT16" s="3" t="s">
        <v>191</v>
      </c>
      <c r="DU16" s="3" t="s">
        <v>244</v>
      </c>
      <c r="DV16" s="6">
        <v>45313</v>
      </c>
      <c r="DX16" s="13">
        <v>12</v>
      </c>
      <c r="DY16" s="3" t="s">
        <v>245</v>
      </c>
      <c r="DZ16" s="6">
        <v>45331</v>
      </c>
      <c r="EA16" s="3">
        <v>9</v>
      </c>
      <c r="EB16" s="17">
        <v>0</v>
      </c>
      <c r="ED16" s="3">
        <v>0</v>
      </c>
      <c r="EG16" s="3">
        <v>0</v>
      </c>
      <c r="EH16" s="13">
        <v>0</v>
      </c>
      <c r="EJ16" s="3" t="s">
        <v>246</v>
      </c>
      <c r="EK16" s="3">
        <v>1000207863</v>
      </c>
      <c r="EL16" s="3" t="s">
        <v>247</v>
      </c>
      <c r="EM16" s="3" t="s">
        <v>248</v>
      </c>
      <c r="EP16" s="3" t="s">
        <v>201</v>
      </c>
      <c r="EQ16" s="3">
        <v>20</v>
      </c>
      <c r="ET16" s="3">
        <v>0</v>
      </c>
      <c r="EU16" s="13">
        <v>12</v>
      </c>
      <c r="EV16" s="3" t="s">
        <v>245</v>
      </c>
      <c r="EW16" s="13">
        <v>0</v>
      </c>
      <c r="EX16" s="3" t="s">
        <v>249</v>
      </c>
      <c r="EY16" s="3" t="s">
        <v>206</v>
      </c>
      <c r="EZ16" s="3" t="s">
        <v>250</v>
      </c>
      <c r="FA16" s="6">
        <v>45327</v>
      </c>
      <c r="FB16" s="3" t="s">
        <v>219</v>
      </c>
      <c r="FC16" s="3" t="s">
        <v>245</v>
      </c>
      <c r="FG16" s="3">
        <v>20</v>
      </c>
      <c r="FH16" s="3" t="s">
        <v>243</v>
      </c>
      <c r="FI16" s="3" t="s">
        <v>251</v>
      </c>
      <c r="FK16" s="3" t="s">
        <v>252</v>
      </c>
      <c r="FL16" s="3" t="s">
        <v>253</v>
      </c>
      <c r="FM16" s="13">
        <v>0</v>
      </c>
      <c r="FO16" s="6">
        <v>45348</v>
      </c>
      <c r="FP16" s="3" t="s">
        <v>254</v>
      </c>
      <c r="FQ16" s="3" t="s">
        <v>255</v>
      </c>
      <c r="FR16" s="3" t="s">
        <v>256</v>
      </c>
      <c r="FS16" s="6">
        <v>45290</v>
      </c>
      <c r="FT16" s="3">
        <v>208448</v>
      </c>
      <c r="FU16" s="3">
        <v>0</v>
      </c>
      <c r="FV16" s="3" t="s">
        <v>257</v>
      </c>
      <c r="FX16" s="3" t="s">
        <v>224</v>
      </c>
      <c r="GA16" s="3" t="s">
        <v>258</v>
      </c>
      <c r="GC16" s="6">
        <v>45373</v>
      </c>
      <c r="GD16" s="6">
        <v>45373</v>
      </c>
      <c r="GE16" s="6">
        <v>45373</v>
      </c>
      <c r="GF16" s="3" t="s">
        <v>259</v>
      </c>
      <c r="GG16" s="3" t="s">
        <v>260</v>
      </c>
    </row>
    <row r="17" spans="1:189" s="2" customFormat="1" ht="11.25" hidden="1" x14ac:dyDescent="0.2">
      <c r="A17" s="11" t="str">
        <f t="shared" si="0"/>
        <v>Stock Available at Base</v>
      </c>
      <c r="B17" s="11" t="str">
        <f>IF(OR(A17="No Stock at Base",A17="Low Stock at Base",A17="Remote Pick - Low Stock"),_xlfn.XLOOKUP(O17,PO!M:M,PO!N:N,"No PO",0,1),"-")</f>
        <v>-</v>
      </c>
      <c r="C17" s="11" t="str">
        <f>IF(OR(A17="No Stock at Base",A17="Low Stock at Base",A17="Remote Stock - Low Stock"),_xlfn.XLOOKUP(O17,PR!K:K,PR!L:L,"No Req or Processed",0,1),"-")</f>
        <v>-</v>
      </c>
      <c r="D17" s="12"/>
      <c r="E17" s="32" t="s">
        <v>261</v>
      </c>
      <c r="G17" s="3" t="s">
        <v>191</v>
      </c>
      <c r="H17" s="3" t="s">
        <v>192</v>
      </c>
      <c r="I17" s="3" t="s">
        <v>193</v>
      </c>
      <c r="J17" s="3" t="s">
        <v>194</v>
      </c>
      <c r="K17" s="6">
        <v>45292</v>
      </c>
      <c r="L17" s="30">
        <v>45348</v>
      </c>
      <c r="M17" s="6">
        <v>45373</v>
      </c>
      <c r="N17" s="6">
        <v>45373</v>
      </c>
      <c r="O17" s="32" t="s">
        <v>442</v>
      </c>
      <c r="P17" s="3" t="s">
        <v>443</v>
      </c>
      <c r="Q17" s="3">
        <v>30</v>
      </c>
      <c r="R17" s="3">
        <v>30</v>
      </c>
      <c r="S17" s="4">
        <v>1</v>
      </c>
      <c r="T17" s="13">
        <v>0</v>
      </c>
      <c r="U17" s="13">
        <v>1</v>
      </c>
      <c r="V17" s="3" t="s">
        <v>444</v>
      </c>
      <c r="W17" s="3" t="s">
        <v>445</v>
      </c>
      <c r="X17" s="3" t="s">
        <v>199</v>
      </c>
      <c r="Y17" s="3" t="s">
        <v>304</v>
      </c>
      <c r="Z17" s="3" t="s">
        <v>201</v>
      </c>
      <c r="AA17" s="32" t="s">
        <v>332</v>
      </c>
      <c r="AB17" s="3">
        <v>20</v>
      </c>
      <c r="AC17" s="32" t="s">
        <v>333</v>
      </c>
      <c r="AD17" s="3" t="s">
        <v>334</v>
      </c>
      <c r="AE17" s="6">
        <v>45331</v>
      </c>
      <c r="AF17" s="6">
        <v>45349</v>
      </c>
      <c r="AG17" s="3" t="s">
        <v>205</v>
      </c>
      <c r="AI17" s="3" t="s">
        <v>206</v>
      </c>
      <c r="AJ17" s="3" t="s">
        <v>261</v>
      </c>
      <c r="AK17" s="3" t="s">
        <v>207</v>
      </c>
      <c r="AL17" s="3" t="s">
        <v>208</v>
      </c>
      <c r="AM17" s="3" t="s">
        <v>209</v>
      </c>
      <c r="AN17" s="3" t="s">
        <v>210</v>
      </c>
      <c r="AO17" s="3" t="s">
        <v>211</v>
      </c>
      <c r="AP17" s="3" t="s">
        <v>212</v>
      </c>
      <c r="AQ17" s="3">
        <v>20</v>
      </c>
      <c r="AT17" s="3" t="s">
        <v>446</v>
      </c>
      <c r="AU17" s="3" t="s">
        <v>214</v>
      </c>
      <c r="AW17" s="6">
        <v>45313</v>
      </c>
      <c r="AX17" s="3">
        <v>90</v>
      </c>
      <c r="AY17" s="14">
        <v>0</v>
      </c>
      <c r="AZ17" s="14">
        <v>0</v>
      </c>
      <c r="BA17" s="14">
        <v>11</v>
      </c>
      <c r="BB17" s="6">
        <v>45335</v>
      </c>
      <c r="BC17" s="6">
        <v>45332</v>
      </c>
      <c r="BD17" s="6">
        <v>45348</v>
      </c>
      <c r="BG17" s="6">
        <v>45338</v>
      </c>
      <c r="BJ17" s="6">
        <v>45424</v>
      </c>
      <c r="BK17" s="13">
        <v>0</v>
      </c>
      <c r="BM17" s="3" t="s">
        <v>447</v>
      </c>
      <c r="BN17" s="6">
        <v>45327</v>
      </c>
      <c r="BO17" s="6">
        <v>45328</v>
      </c>
      <c r="BP17" s="3" t="s">
        <v>219</v>
      </c>
      <c r="BR17" s="15">
        <v>0</v>
      </c>
      <c r="BS17" s="15">
        <v>2</v>
      </c>
      <c r="BT17" s="15">
        <v>3</v>
      </c>
      <c r="BU17" s="13">
        <v>0</v>
      </c>
      <c r="BV17" s="13">
        <v>1</v>
      </c>
      <c r="BW17" s="18">
        <v>0</v>
      </c>
      <c r="BX17" s="3" t="s">
        <v>340</v>
      </c>
      <c r="BZ17" s="17">
        <v>0</v>
      </c>
      <c r="CA17" s="3" t="s">
        <v>223</v>
      </c>
      <c r="CB17" s="3" t="s">
        <v>315</v>
      </c>
      <c r="CC17" s="3" t="s">
        <v>225</v>
      </c>
      <c r="CE17" s="3">
        <v>0</v>
      </c>
      <c r="CF17" s="3" t="s">
        <v>448</v>
      </c>
      <c r="CH17" s="3">
        <v>0</v>
      </c>
      <c r="CI17" s="3" t="s">
        <v>229</v>
      </c>
      <c r="CJ17" s="3" t="s">
        <v>345</v>
      </c>
      <c r="CL17" s="3" t="s">
        <v>244</v>
      </c>
      <c r="CM17" s="3" t="s">
        <v>232</v>
      </c>
      <c r="CN17" s="6">
        <v>45327</v>
      </c>
      <c r="CP17" s="3" t="s">
        <v>233</v>
      </c>
      <c r="CQ17" s="3" t="s">
        <v>233</v>
      </c>
      <c r="CR17" s="3" t="s">
        <v>234</v>
      </c>
      <c r="CS17" s="3" t="s">
        <v>449</v>
      </c>
      <c r="CT17" s="6">
        <v>45327</v>
      </c>
      <c r="CU17" s="3" t="s">
        <v>450</v>
      </c>
      <c r="CY17" s="3" t="s">
        <v>237</v>
      </c>
      <c r="CZ17" s="3" t="s">
        <v>238</v>
      </c>
      <c r="DA17" s="3" t="s">
        <v>239</v>
      </c>
      <c r="DD17" s="3" t="s">
        <v>451</v>
      </c>
      <c r="DG17" s="15">
        <v>14</v>
      </c>
      <c r="DH17" s="15">
        <v>14</v>
      </c>
      <c r="DJ17" s="13">
        <v>1</v>
      </c>
      <c r="DL17" s="3" t="s">
        <v>241</v>
      </c>
      <c r="DM17" s="3" t="s">
        <v>242</v>
      </c>
      <c r="DP17" s="13">
        <v>0</v>
      </c>
      <c r="DQ17" s="3" t="s">
        <v>205</v>
      </c>
      <c r="DR17" s="3" t="s">
        <v>243</v>
      </c>
      <c r="DS17" s="3">
        <v>5</v>
      </c>
      <c r="DT17" s="3" t="s">
        <v>191</v>
      </c>
      <c r="DU17" s="3" t="s">
        <v>244</v>
      </c>
      <c r="DV17" s="6">
        <v>45313</v>
      </c>
      <c r="DX17" s="13">
        <v>1</v>
      </c>
      <c r="DY17" s="3" t="s">
        <v>245</v>
      </c>
      <c r="DZ17" s="6">
        <v>45338</v>
      </c>
      <c r="EA17" s="3">
        <v>20</v>
      </c>
      <c r="EB17" s="17">
        <v>0</v>
      </c>
      <c r="ED17" s="3">
        <v>0</v>
      </c>
      <c r="EG17" s="3">
        <v>0</v>
      </c>
      <c r="EH17" s="13">
        <v>0</v>
      </c>
      <c r="EJ17" s="3" t="s">
        <v>246</v>
      </c>
      <c r="EK17" s="3">
        <v>1000207863</v>
      </c>
      <c r="EL17" s="3" t="s">
        <v>247</v>
      </c>
      <c r="EP17" s="3" t="s">
        <v>201</v>
      </c>
      <c r="EQ17" s="3">
        <v>90</v>
      </c>
      <c r="ET17" s="3">
        <v>0</v>
      </c>
      <c r="EU17" s="13">
        <v>1</v>
      </c>
      <c r="EV17" s="3" t="s">
        <v>245</v>
      </c>
      <c r="EW17" s="13">
        <v>0</v>
      </c>
      <c r="EX17" s="3" t="s">
        <v>249</v>
      </c>
      <c r="EY17" s="3" t="s">
        <v>206</v>
      </c>
      <c r="FA17" s="6">
        <v>45327</v>
      </c>
      <c r="FB17" s="3" t="s">
        <v>219</v>
      </c>
      <c r="FG17" s="3">
        <v>20</v>
      </c>
      <c r="FH17" s="3" t="s">
        <v>243</v>
      </c>
      <c r="FL17" s="3" t="s">
        <v>253</v>
      </c>
      <c r="FM17" s="13">
        <v>0</v>
      </c>
      <c r="FO17" s="6">
        <v>45348</v>
      </c>
      <c r="FP17" s="3" t="s">
        <v>254</v>
      </c>
      <c r="FQ17" s="3" t="s">
        <v>255</v>
      </c>
      <c r="FR17" s="3" t="s">
        <v>256</v>
      </c>
      <c r="FS17" s="6">
        <v>45290</v>
      </c>
      <c r="FT17" s="3">
        <v>208448</v>
      </c>
      <c r="FU17" s="3">
        <v>0</v>
      </c>
      <c r="FV17" s="3" t="s">
        <v>257</v>
      </c>
      <c r="FX17" s="3" t="s">
        <v>224</v>
      </c>
      <c r="GA17" s="3" t="s">
        <v>258</v>
      </c>
      <c r="GC17" s="6">
        <v>45373</v>
      </c>
      <c r="GD17" s="6">
        <v>45373</v>
      </c>
      <c r="GE17" s="6">
        <v>45373</v>
      </c>
      <c r="GF17" s="3" t="s">
        <v>259</v>
      </c>
      <c r="GG17" s="3" t="s">
        <v>260</v>
      </c>
    </row>
    <row r="18" spans="1:189" s="2" customFormat="1" ht="11.25" hidden="1" x14ac:dyDescent="0.2">
      <c r="A18" s="11" t="str">
        <f t="shared" si="0"/>
        <v>No Stock at Base</v>
      </c>
      <c r="B18" s="11" t="str">
        <f>IF(OR(A18="No Stock at Base",A18="Low Stock at Base",A18="Remote Pick - Low Stock"),_xlfn.XLOOKUP(O18,PO!M:M,PO!N:N,"No PO",0,1),"-")</f>
        <v xml:space="preserve">4500000674/00080 - Due Date </v>
      </c>
      <c r="C18" s="11" t="str">
        <f>IF(OR(A18="No Stock at Base",A18="Low Stock at Base",A18="Remote Stock - Low Stock"),_xlfn.XLOOKUP(O18,PR!K:K,PR!L:L,"No Req or Processed",0,1),"-")</f>
        <v>No Req or Processed</v>
      </c>
      <c r="D18" s="12"/>
      <c r="E18" s="32" t="s">
        <v>190</v>
      </c>
      <c r="G18" s="3" t="s">
        <v>191</v>
      </c>
      <c r="H18" s="3" t="s">
        <v>192</v>
      </c>
      <c r="I18" s="3" t="s">
        <v>193</v>
      </c>
      <c r="J18" s="3" t="s">
        <v>194</v>
      </c>
      <c r="K18" s="6">
        <v>45292</v>
      </c>
      <c r="L18" s="30">
        <v>45348</v>
      </c>
      <c r="M18" s="6">
        <v>45373</v>
      </c>
      <c r="N18" s="6">
        <v>45373</v>
      </c>
      <c r="O18" s="32" t="s">
        <v>452</v>
      </c>
      <c r="P18" s="3" t="s">
        <v>453</v>
      </c>
      <c r="Q18" s="3">
        <v>30</v>
      </c>
      <c r="R18" s="3">
        <v>30</v>
      </c>
      <c r="S18" s="4">
        <v>20</v>
      </c>
      <c r="T18" s="13">
        <v>20</v>
      </c>
      <c r="U18" s="13">
        <v>0</v>
      </c>
      <c r="V18" s="3" t="s">
        <v>197</v>
      </c>
      <c r="W18" s="3" t="s">
        <v>198</v>
      </c>
      <c r="X18" s="3" t="s">
        <v>199</v>
      </c>
      <c r="Y18" s="3" t="s">
        <v>200</v>
      </c>
      <c r="Z18" s="3" t="s">
        <v>201</v>
      </c>
      <c r="AA18" s="32" t="s">
        <v>267</v>
      </c>
      <c r="AB18" s="3">
        <v>23</v>
      </c>
      <c r="AC18" s="32" t="s">
        <v>203</v>
      </c>
      <c r="AD18" s="3" t="s">
        <v>204</v>
      </c>
      <c r="AE18" s="6">
        <v>45328</v>
      </c>
      <c r="AF18" s="6">
        <v>45337</v>
      </c>
      <c r="AG18" s="3" t="s">
        <v>205</v>
      </c>
      <c r="AI18" s="3" t="s">
        <v>206</v>
      </c>
      <c r="AJ18" s="3" t="s">
        <v>190</v>
      </c>
      <c r="AK18" s="3" t="s">
        <v>207</v>
      </c>
      <c r="AL18" s="3" t="s">
        <v>208</v>
      </c>
      <c r="AM18" s="3" t="s">
        <v>209</v>
      </c>
      <c r="AN18" s="3" t="s">
        <v>210</v>
      </c>
      <c r="AO18" s="3" t="s">
        <v>211</v>
      </c>
      <c r="AP18" s="3" t="s">
        <v>212</v>
      </c>
      <c r="AQ18" s="3">
        <v>23</v>
      </c>
      <c r="AR18" s="6">
        <v>45339</v>
      </c>
      <c r="AS18" s="6">
        <v>45340</v>
      </c>
      <c r="AT18" s="3" t="s">
        <v>454</v>
      </c>
      <c r="AU18" s="3" t="s">
        <v>214</v>
      </c>
      <c r="AW18" s="6">
        <v>45313</v>
      </c>
      <c r="AX18" s="3">
        <v>100</v>
      </c>
      <c r="AY18" s="14">
        <v>0</v>
      </c>
      <c r="AZ18" s="14">
        <v>0</v>
      </c>
      <c r="BA18" s="14">
        <v>5</v>
      </c>
      <c r="BB18" s="6">
        <v>45329</v>
      </c>
      <c r="BC18" s="6">
        <v>45332</v>
      </c>
      <c r="BD18" s="6">
        <v>45348</v>
      </c>
      <c r="BG18" s="6">
        <v>45332</v>
      </c>
      <c r="BH18" s="3" t="s">
        <v>215</v>
      </c>
      <c r="BI18" s="3" t="s">
        <v>216</v>
      </c>
      <c r="BJ18" s="6">
        <v>45424</v>
      </c>
      <c r="BK18" s="13">
        <v>20</v>
      </c>
      <c r="BL18" s="3" t="s">
        <v>455</v>
      </c>
      <c r="BM18" s="3" t="s">
        <v>456</v>
      </c>
      <c r="BN18" s="6">
        <v>45338</v>
      </c>
      <c r="BO18" s="6">
        <v>45335</v>
      </c>
      <c r="BP18" s="3" t="s">
        <v>219</v>
      </c>
      <c r="BQ18" s="3" t="s">
        <v>457</v>
      </c>
      <c r="BR18" s="15">
        <v>0</v>
      </c>
      <c r="BS18" s="15">
        <v>2</v>
      </c>
      <c r="BT18" s="15">
        <v>3</v>
      </c>
      <c r="BU18" s="13">
        <v>20</v>
      </c>
      <c r="BV18" s="13">
        <v>20</v>
      </c>
      <c r="BW18" s="16">
        <v>20</v>
      </c>
      <c r="BX18" s="3" t="s">
        <v>221</v>
      </c>
      <c r="BY18" s="3" t="s">
        <v>222</v>
      </c>
      <c r="BZ18" s="17">
        <v>0</v>
      </c>
      <c r="CA18" s="3" t="s">
        <v>223</v>
      </c>
      <c r="CB18" s="3" t="s">
        <v>224</v>
      </c>
      <c r="CC18" s="3" t="s">
        <v>225</v>
      </c>
      <c r="CD18" s="3" t="s">
        <v>226</v>
      </c>
      <c r="CE18" s="3">
        <v>2024</v>
      </c>
      <c r="CF18" s="3" t="s">
        <v>458</v>
      </c>
      <c r="CG18" s="3" t="s">
        <v>228</v>
      </c>
      <c r="CH18" s="3">
        <v>2024</v>
      </c>
      <c r="CI18" s="3" t="s">
        <v>229</v>
      </c>
      <c r="CJ18" s="3" t="s">
        <v>230</v>
      </c>
      <c r="CK18" s="3" t="s">
        <v>222</v>
      </c>
      <c r="CL18" s="3" t="s">
        <v>231</v>
      </c>
      <c r="CM18" s="3" t="s">
        <v>232</v>
      </c>
      <c r="CN18" s="6">
        <v>45327</v>
      </c>
      <c r="CP18" s="3" t="s">
        <v>233</v>
      </c>
      <c r="CQ18" s="3" t="s">
        <v>233</v>
      </c>
      <c r="CR18" s="3" t="s">
        <v>234</v>
      </c>
      <c r="CS18" s="3" t="s">
        <v>459</v>
      </c>
      <c r="CT18" s="6">
        <v>45327</v>
      </c>
      <c r="CU18" s="3" t="s">
        <v>460</v>
      </c>
      <c r="CY18" s="3" t="s">
        <v>237</v>
      </c>
      <c r="CZ18" s="3" t="s">
        <v>238</v>
      </c>
      <c r="DA18" s="3" t="s">
        <v>239</v>
      </c>
      <c r="DD18" s="3" t="s">
        <v>461</v>
      </c>
      <c r="DG18" s="15">
        <v>7</v>
      </c>
      <c r="DH18" s="15">
        <v>7</v>
      </c>
      <c r="DJ18" s="13">
        <v>20</v>
      </c>
      <c r="DL18" s="3" t="s">
        <v>241</v>
      </c>
      <c r="DM18" s="3" t="s">
        <v>242</v>
      </c>
      <c r="DP18" s="13">
        <v>0</v>
      </c>
      <c r="DQ18" s="3" t="s">
        <v>205</v>
      </c>
      <c r="DR18" s="3" t="s">
        <v>243</v>
      </c>
      <c r="DS18" s="3">
        <v>5</v>
      </c>
      <c r="DT18" s="3" t="s">
        <v>191</v>
      </c>
      <c r="DU18" s="3" t="s">
        <v>244</v>
      </c>
      <c r="DV18" s="6">
        <v>45314</v>
      </c>
      <c r="DX18" s="13">
        <v>20</v>
      </c>
      <c r="DY18" s="3" t="s">
        <v>245</v>
      </c>
      <c r="DZ18" s="6">
        <v>45332</v>
      </c>
      <c r="EA18" s="3">
        <v>23</v>
      </c>
      <c r="EB18" s="17">
        <v>0</v>
      </c>
      <c r="ED18" s="3">
        <v>0</v>
      </c>
      <c r="EG18" s="3">
        <v>0</v>
      </c>
      <c r="EH18" s="13">
        <v>0</v>
      </c>
      <c r="EJ18" s="3" t="s">
        <v>246</v>
      </c>
      <c r="EK18" s="3">
        <v>1000207863</v>
      </c>
      <c r="EL18" s="3" t="s">
        <v>247</v>
      </c>
      <c r="EM18" s="3" t="s">
        <v>248</v>
      </c>
      <c r="EP18" s="3" t="s">
        <v>201</v>
      </c>
      <c r="EQ18" s="3">
        <v>100</v>
      </c>
      <c r="ET18" s="3">
        <v>0</v>
      </c>
      <c r="EU18" s="13">
        <v>20</v>
      </c>
      <c r="EV18" s="3" t="s">
        <v>245</v>
      </c>
      <c r="EW18" s="13">
        <v>0</v>
      </c>
      <c r="EX18" s="3" t="s">
        <v>249</v>
      </c>
      <c r="EY18" s="3" t="s">
        <v>206</v>
      </c>
      <c r="EZ18" s="3" t="s">
        <v>250</v>
      </c>
      <c r="FA18" s="6">
        <v>45327</v>
      </c>
      <c r="FB18" s="3" t="s">
        <v>219</v>
      </c>
      <c r="FC18" s="3" t="s">
        <v>245</v>
      </c>
      <c r="FG18" s="3">
        <v>80</v>
      </c>
      <c r="FH18" s="3" t="s">
        <v>243</v>
      </c>
      <c r="FI18" s="3" t="s">
        <v>251</v>
      </c>
      <c r="FK18" s="3" t="s">
        <v>252</v>
      </c>
      <c r="FL18" s="3" t="s">
        <v>253</v>
      </c>
      <c r="FM18" s="13">
        <v>0</v>
      </c>
      <c r="FO18" s="6">
        <v>45348</v>
      </c>
      <c r="FP18" s="3" t="s">
        <v>254</v>
      </c>
      <c r="FQ18" s="3" t="s">
        <v>255</v>
      </c>
      <c r="FR18" s="3" t="s">
        <v>256</v>
      </c>
      <c r="FS18" s="6">
        <v>45290</v>
      </c>
      <c r="FT18" s="3">
        <v>208448</v>
      </c>
      <c r="FU18" s="3">
        <v>0</v>
      </c>
      <c r="FV18" s="3" t="s">
        <v>257</v>
      </c>
      <c r="FX18" s="3" t="s">
        <v>224</v>
      </c>
      <c r="GA18" s="3" t="s">
        <v>258</v>
      </c>
      <c r="GC18" s="6">
        <v>45373</v>
      </c>
      <c r="GD18" s="6">
        <v>45373</v>
      </c>
      <c r="GE18" s="6">
        <v>45373</v>
      </c>
      <c r="GF18" s="3" t="s">
        <v>259</v>
      </c>
      <c r="GG18" s="3" t="s">
        <v>260</v>
      </c>
    </row>
    <row r="19" spans="1:189" s="2" customFormat="1" ht="11.25" hidden="1" x14ac:dyDescent="0.2">
      <c r="A19" s="11" t="str">
        <f t="shared" si="0"/>
        <v>ECC6 Material</v>
      </c>
      <c r="B19" s="11" t="str">
        <f>IF(OR(A19="No Stock at Base",A19="Low Stock at Base",A19="Remote Pick - Low Stock"),_xlfn.XLOOKUP(O19,PO!M:M,PO!N:N,"No PO",0,1),"-")</f>
        <v>-</v>
      </c>
      <c r="C19" s="11" t="str">
        <f>IF(OR(A19="No Stock at Base",A19="Low Stock at Base",A19="Remote Stock - Low Stock"),_xlfn.XLOOKUP(O19,PR!K:K,PR!L:L,"No Req or Processed",0,1),"-")</f>
        <v>-</v>
      </c>
      <c r="D19" s="12"/>
      <c r="E19" s="32" t="s">
        <v>462</v>
      </c>
      <c r="F19" s="3" t="s">
        <v>463</v>
      </c>
      <c r="G19" s="3" t="s">
        <v>191</v>
      </c>
      <c r="H19" s="3" t="s">
        <v>464</v>
      </c>
      <c r="I19" s="3" t="s">
        <v>465</v>
      </c>
      <c r="J19" s="3" t="s">
        <v>194</v>
      </c>
      <c r="K19" s="6">
        <v>45292</v>
      </c>
      <c r="L19" s="30">
        <v>45348</v>
      </c>
      <c r="M19" s="6">
        <v>45345</v>
      </c>
      <c r="N19" s="6">
        <v>45356</v>
      </c>
      <c r="Q19" s="3">
        <v>5</v>
      </c>
      <c r="R19" s="3">
        <v>10</v>
      </c>
      <c r="S19" s="4">
        <v>1</v>
      </c>
      <c r="T19" s="13">
        <v>0</v>
      </c>
      <c r="U19" s="13">
        <v>0</v>
      </c>
      <c r="Y19" s="3" t="s">
        <v>304</v>
      </c>
      <c r="AB19" s="3">
        <v>0</v>
      </c>
      <c r="AJ19" s="3" t="s">
        <v>462</v>
      </c>
      <c r="AK19" s="3" t="s">
        <v>207</v>
      </c>
      <c r="AL19" s="3" t="s">
        <v>466</v>
      </c>
      <c r="AM19" s="3" t="s">
        <v>467</v>
      </c>
      <c r="AN19" s="3" t="s">
        <v>468</v>
      </c>
      <c r="AO19" s="3" t="s">
        <v>469</v>
      </c>
      <c r="AP19" s="3" t="s">
        <v>470</v>
      </c>
      <c r="AQ19" s="3">
        <v>2</v>
      </c>
      <c r="AT19" s="3" t="s">
        <v>434</v>
      </c>
      <c r="AX19" s="3">
        <v>0</v>
      </c>
      <c r="AY19" s="14">
        <v>0</v>
      </c>
      <c r="AZ19" s="14">
        <v>0</v>
      </c>
      <c r="BA19" s="14">
        <v>0</v>
      </c>
      <c r="BD19" s="6">
        <v>45348</v>
      </c>
      <c r="BJ19" s="6">
        <v>45379</v>
      </c>
      <c r="BK19" s="13">
        <v>0</v>
      </c>
      <c r="BP19" s="3" t="s">
        <v>471</v>
      </c>
      <c r="BR19" s="15">
        <v>0</v>
      </c>
      <c r="BS19" s="15">
        <v>0</v>
      </c>
      <c r="BT19" s="15">
        <v>0</v>
      </c>
      <c r="BU19" s="13">
        <v>0</v>
      </c>
      <c r="BV19" s="13">
        <v>0</v>
      </c>
      <c r="BW19" s="18">
        <v>0</v>
      </c>
      <c r="BZ19" s="17">
        <v>0</v>
      </c>
      <c r="CB19" s="3" t="s">
        <v>315</v>
      </c>
      <c r="CC19" s="3" t="s">
        <v>472</v>
      </c>
      <c r="CE19" s="3">
        <v>0</v>
      </c>
      <c r="CH19" s="3">
        <v>0</v>
      </c>
      <c r="CM19" s="3" t="s">
        <v>232</v>
      </c>
      <c r="CP19" s="3" t="s">
        <v>233</v>
      </c>
      <c r="CQ19" s="3" t="s">
        <v>233</v>
      </c>
      <c r="CY19" s="3" t="s">
        <v>434</v>
      </c>
      <c r="CZ19" s="3" t="s">
        <v>238</v>
      </c>
      <c r="DA19" s="3" t="s">
        <v>473</v>
      </c>
      <c r="DG19" s="15">
        <v>0</v>
      </c>
      <c r="DH19" s="15">
        <v>0</v>
      </c>
      <c r="DJ19" s="13">
        <v>0</v>
      </c>
      <c r="DP19" s="13">
        <v>0</v>
      </c>
      <c r="DX19" s="13">
        <v>1</v>
      </c>
      <c r="DY19" s="3" t="s">
        <v>245</v>
      </c>
      <c r="EA19" s="3">
        <v>0</v>
      </c>
      <c r="EB19" s="17">
        <v>0</v>
      </c>
      <c r="ED19" s="3">
        <v>0</v>
      </c>
      <c r="EG19" s="3">
        <v>0</v>
      </c>
      <c r="EH19" s="13">
        <v>0</v>
      </c>
      <c r="EI19" s="3" t="s">
        <v>474</v>
      </c>
      <c r="EK19" s="3">
        <v>1000206710</v>
      </c>
      <c r="EQ19" s="3">
        <v>0</v>
      </c>
      <c r="ET19" s="3">
        <v>0</v>
      </c>
      <c r="EU19" s="13">
        <v>0</v>
      </c>
      <c r="EW19" s="13">
        <v>0</v>
      </c>
      <c r="FB19" s="3" t="s">
        <v>475</v>
      </c>
      <c r="FG19" s="3">
        <v>0</v>
      </c>
      <c r="FL19" s="3" t="s">
        <v>253</v>
      </c>
      <c r="FM19" s="13">
        <v>0</v>
      </c>
      <c r="FO19" s="6">
        <v>45345</v>
      </c>
      <c r="FP19" s="3" t="s">
        <v>254</v>
      </c>
      <c r="FQ19" s="3" t="s">
        <v>255</v>
      </c>
      <c r="FR19" s="3" t="s">
        <v>256</v>
      </c>
      <c r="FS19" s="6">
        <v>45290</v>
      </c>
      <c r="FT19" s="3">
        <v>0</v>
      </c>
      <c r="FU19" s="3">
        <v>0</v>
      </c>
      <c r="FV19" s="3" t="s">
        <v>257</v>
      </c>
      <c r="FX19" s="3" t="s">
        <v>315</v>
      </c>
      <c r="GA19" s="3" t="s">
        <v>258</v>
      </c>
      <c r="GB19" s="3" t="s">
        <v>463</v>
      </c>
      <c r="GC19" s="6">
        <v>45356</v>
      </c>
      <c r="GD19" s="6">
        <v>45345</v>
      </c>
      <c r="GE19" s="6">
        <v>45345</v>
      </c>
      <c r="GF19" s="3" t="s">
        <v>476</v>
      </c>
      <c r="GG19" s="3" t="s">
        <v>477</v>
      </c>
    </row>
    <row r="20" spans="1:189" s="2" customFormat="1" ht="11.25" hidden="1" x14ac:dyDescent="0.2">
      <c r="A20" s="11" t="str">
        <f t="shared" si="0"/>
        <v>No Stock at Base</v>
      </c>
      <c r="B20" s="11" t="str">
        <f>IF(OR(A20="No Stock at Base",A20="Low Stock at Base",A20="Remote Pick - Low Stock"),_xlfn.XLOOKUP(O20,PO!M:M,PO!N:N,"No PO",0,1),"-")</f>
        <v xml:space="preserve">B513596833/00060 - Due Date </v>
      </c>
      <c r="C20" s="11" t="str">
        <f>IF(OR(A20="No Stock at Base",A20="Low Stock at Base",A20="Remote Stock - Low Stock"),_xlfn.XLOOKUP(O20,PR!K:K,PR!L:L,"No Req or Processed",0,1),"-")</f>
        <v>No Req or Processed</v>
      </c>
      <c r="D20" s="12"/>
      <c r="E20" s="32" t="s">
        <v>478</v>
      </c>
      <c r="F20" s="3" t="s">
        <v>479</v>
      </c>
      <c r="G20" s="3" t="s">
        <v>191</v>
      </c>
      <c r="H20" s="3" t="s">
        <v>480</v>
      </c>
      <c r="I20" s="3" t="s">
        <v>481</v>
      </c>
      <c r="J20" s="3" t="s">
        <v>194</v>
      </c>
      <c r="K20" s="6">
        <v>45292</v>
      </c>
      <c r="L20" s="30">
        <v>45357</v>
      </c>
      <c r="M20" s="6">
        <v>45357</v>
      </c>
      <c r="N20" s="6">
        <v>45359</v>
      </c>
      <c r="O20" s="32" t="s">
        <v>482</v>
      </c>
      <c r="P20" s="3" t="s">
        <v>483</v>
      </c>
      <c r="Q20" s="3">
        <v>30</v>
      </c>
      <c r="R20" s="3">
        <v>30</v>
      </c>
      <c r="S20" s="4">
        <v>60</v>
      </c>
      <c r="T20" s="13">
        <v>0</v>
      </c>
      <c r="U20" s="13">
        <v>0</v>
      </c>
      <c r="V20" s="3" t="s">
        <v>484</v>
      </c>
      <c r="W20" s="3" t="s">
        <v>485</v>
      </c>
      <c r="X20" s="3" t="s">
        <v>486</v>
      </c>
      <c r="Y20" s="3" t="s">
        <v>304</v>
      </c>
      <c r="Z20" s="3" t="s">
        <v>487</v>
      </c>
      <c r="AA20" s="33"/>
      <c r="AB20" s="3">
        <v>0</v>
      </c>
      <c r="AC20" s="33"/>
      <c r="AF20" s="6">
        <v>45357</v>
      </c>
      <c r="AI20" s="3" t="s">
        <v>206</v>
      </c>
      <c r="AJ20" s="3" t="s">
        <v>261</v>
      </c>
      <c r="AK20" s="3" t="s">
        <v>207</v>
      </c>
      <c r="AL20" s="3" t="s">
        <v>208</v>
      </c>
      <c r="AM20" s="3" t="s">
        <v>209</v>
      </c>
      <c r="AN20" s="3" t="s">
        <v>488</v>
      </c>
      <c r="AO20" s="3" t="s">
        <v>489</v>
      </c>
      <c r="AP20" s="3" t="s">
        <v>490</v>
      </c>
      <c r="AQ20" s="3">
        <v>3</v>
      </c>
      <c r="AT20" s="3" t="s">
        <v>213</v>
      </c>
      <c r="AU20" s="3" t="s">
        <v>214</v>
      </c>
      <c r="AW20" s="6">
        <v>45337</v>
      </c>
      <c r="AX20" s="3">
        <v>10</v>
      </c>
      <c r="AY20" s="14">
        <v>0</v>
      </c>
      <c r="AZ20" s="14">
        <v>0</v>
      </c>
      <c r="BA20" s="14">
        <v>0</v>
      </c>
      <c r="BC20" s="6">
        <v>45355</v>
      </c>
      <c r="BD20" s="6">
        <v>45357</v>
      </c>
      <c r="BJ20" s="6">
        <v>45410</v>
      </c>
      <c r="BK20" s="13">
        <v>0</v>
      </c>
      <c r="BN20" s="6">
        <v>45348</v>
      </c>
      <c r="BO20" s="6">
        <v>45357</v>
      </c>
      <c r="BR20" s="15">
        <v>0</v>
      </c>
      <c r="BS20" s="15">
        <v>2</v>
      </c>
      <c r="BT20" s="15">
        <v>0</v>
      </c>
      <c r="BU20" s="13">
        <v>0</v>
      </c>
      <c r="BV20" s="13">
        <v>0</v>
      </c>
      <c r="BW20" s="18">
        <v>0</v>
      </c>
      <c r="BZ20" s="17">
        <v>0</v>
      </c>
      <c r="CB20" s="3" t="s">
        <v>315</v>
      </c>
      <c r="CC20" s="3" t="s">
        <v>225</v>
      </c>
      <c r="CE20" s="3">
        <v>0</v>
      </c>
      <c r="CH20" s="3">
        <v>0</v>
      </c>
      <c r="CL20" s="3" t="s">
        <v>491</v>
      </c>
      <c r="CM20" s="3" t="s">
        <v>232</v>
      </c>
      <c r="CN20" s="6">
        <v>45348</v>
      </c>
      <c r="CP20" s="3" t="s">
        <v>233</v>
      </c>
      <c r="CQ20" s="3" t="s">
        <v>233</v>
      </c>
      <c r="CR20" s="3" t="s">
        <v>234</v>
      </c>
      <c r="CS20" s="3" t="s">
        <v>492</v>
      </c>
      <c r="CT20" s="6">
        <v>45348</v>
      </c>
      <c r="CU20" s="3" t="s">
        <v>493</v>
      </c>
      <c r="CY20" s="3" t="s">
        <v>237</v>
      </c>
      <c r="CZ20" s="3" t="s">
        <v>238</v>
      </c>
      <c r="DA20" s="3" t="s">
        <v>494</v>
      </c>
      <c r="DD20" s="3" t="s">
        <v>495</v>
      </c>
      <c r="DG20" s="15">
        <v>0</v>
      </c>
      <c r="DH20" s="15">
        <v>60</v>
      </c>
      <c r="DJ20" s="13">
        <v>0</v>
      </c>
      <c r="DP20" s="13">
        <v>0</v>
      </c>
      <c r="DQ20" s="3" t="s">
        <v>205</v>
      </c>
      <c r="DR20" s="3" t="s">
        <v>243</v>
      </c>
      <c r="DT20" s="3" t="s">
        <v>191</v>
      </c>
      <c r="DU20" s="3" t="s">
        <v>491</v>
      </c>
      <c r="DX20" s="13">
        <v>60</v>
      </c>
      <c r="DY20" s="3" t="s">
        <v>245</v>
      </c>
      <c r="EA20" s="3">
        <v>3</v>
      </c>
      <c r="EB20" s="17">
        <v>0</v>
      </c>
      <c r="ED20" s="3">
        <v>0</v>
      </c>
      <c r="EG20" s="3">
        <v>0</v>
      </c>
      <c r="EH20" s="13">
        <v>0</v>
      </c>
      <c r="EI20" s="3" t="s">
        <v>474</v>
      </c>
      <c r="EJ20" s="3" t="s">
        <v>246</v>
      </c>
      <c r="EK20" s="3">
        <v>1000207572</v>
      </c>
      <c r="EL20" s="3" t="s">
        <v>247</v>
      </c>
      <c r="EN20" s="3" t="s">
        <v>279</v>
      </c>
      <c r="EO20" s="3" t="s">
        <v>279</v>
      </c>
      <c r="EP20" s="3" t="s">
        <v>487</v>
      </c>
      <c r="EQ20" s="3">
        <v>10</v>
      </c>
      <c r="ET20" s="3">
        <v>0</v>
      </c>
      <c r="EU20" s="13">
        <v>60</v>
      </c>
      <c r="EV20" s="3" t="s">
        <v>245</v>
      </c>
      <c r="EW20" s="13">
        <v>0</v>
      </c>
      <c r="EX20" s="3" t="s">
        <v>249</v>
      </c>
      <c r="EY20" s="3" t="s">
        <v>206</v>
      </c>
      <c r="FA20" s="6">
        <v>45348</v>
      </c>
      <c r="FG20" s="3">
        <v>0</v>
      </c>
      <c r="FL20" s="3" t="s">
        <v>253</v>
      </c>
      <c r="FM20" s="13">
        <v>0</v>
      </c>
      <c r="FO20" s="6">
        <v>45357</v>
      </c>
      <c r="FP20" s="3" t="s">
        <v>254</v>
      </c>
      <c r="FQ20" s="3" t="s">
        <v>255</v>
      </c>
      <c r="FR20" s="3" t="s">
        <v>256</v>
      </c>
      <c r="FS20" s="6">
        <v>45290</v>
      </c>
      <c r="FT20" s="3">
        <v>208157</v>
      </c>
      <c r="FU20" s="3">
        <v>0</v>
      </c>
      <c r="FV20" s="3" t="s">
        <v>496</v>
      </c>
      <c r="FX20" s="3" t="s">
        <v>315</v>
      </c>
      <c r="GA20" s="3" t="s">
        <v>258</v>
      </c>
      <c r="GB20" s="3" t="s">
        <v>479</v>
      </c>
      <c r="GC20" s="6">
        <v>45359</v>
      </c>
      <c r="GD20" s="6">
        <v>45357</v>
      </c>
      <c r="GE20" s="6">
        <v>45357</v>
      </c>
      <c r="GF20" s="3" t="s">
        <v>497</v>
      </c>
      <c r="GG20" s="3" t="s">
        <v>260</v>
      </c>
    </row>
    <row r="21" spans="1:189" s="2" customFormat="1" ht="11.25" hidden="1" x14ac:dyDescent="0.2">
      <c r="A21" s="11" t="str">
        <f t="shared" si="0"/>
        <v>ECC6 Material</v>
      </c>
      <c r="B21" s="11" t="str">
        <f>IF(OR(A21="No Stock at Base",A21="Low Stock at Base",A21="Remote Pick - Low Stock"),_xlfn.XLOOKUP(O21,PO!M:M,PO!N:N,"No PO",0,1),"-")</f>
        <v>-</v>
      </c>
      <c r="C21" s="11" t="str">
        <f>IF(OR(A21="No Stock at Base",A21="Low Stock at Base",A21="Remote Stock - Low Stock"),_xlfn.XLOOKUP(O21,PR!K:K,PR!L:L,"No Req or Processed",0,1),"-")</f>
        <v>-</v>
      </c>
      <c r="D21" s="12"/>
      <c r="E21" s="32" t="s">
        <v>462</v>
      </c>
      <c r="F21" s="3" t="s">
        <v>479</v>
      </c>
      <c r="G21" s="3" t="s">
        <v>191</v>
      </c>
      <c r="H21" s="3" t="s">
        <v>480</v>
      </c>
      <c r="I21" s="3" t="s">
        <v>481</v>
      </c>
      <c r="J21" s="3" t="s">
        <v>194</v>
      </c>
      <c r="K21" s="6">
        <v>45292</v>
      </c>
      <c r="L21" s="30">
        <v>45357</v>
      </c>
      <c r="M21" s="6">
        <v>45357</v>
      </c>
      <c r="N21" s="6">
        <v>45359</v>
      </c>
      <c r="Q21" s="3">
        <v>30</v>
      </c>
      <c r="R21" s="3">
        <v>30</v>
      </c>
      <c r="S21" s="4">
        <v>1</v>
      </c>
      <c r="T21" s="13">
        <v>0</v>
      </c>
      <c r="U21" s="13">
        <v>0</v>
      </c>
      <c r="Y21" s="3" t="s">
        <v>304</v>
      </c>
      <c r="AB21" s="3">
        <v>0</v>
      </c>
      <c r="AJ21" s="3" t="s">
        <v>462</v>
      </c>
      <c r="AK21" s="3" t="s">
        <v>207</v>
      </c>
      <c r="AL21" s="3" t="s">
        <v>208</v>
      </c>
      <c r="AM21" s="3" t="s">
        <v>209</v>
      </c>
      <c r="AN21" s="3" t="s">
        <v>488</v>
      </c>
      <c r="AO21" s="3" t="s">
        <v>489</v>
      </c>
      <c r="AP21" s="3" t="s">
        <v>490</v>
      </c>
      <c r="AQ21" s="3">
        <v>2</v>
      </c>
      <c r="AT21" s="3" t="s">
        <v>434</v>
      </c>
      <c r="AX21" s="3">
        <v>0</v>
      </c>
      <c r="AY21" s="14">
        <v>0</v>
      </c>
      <c r="AZ21" s="14">
        <v>0</v>
      </c>
      <c r="BA21" s="14">
        <v>0</v>
      </c>
      <c r="BD21" s="6">
        <v>45357</v>
      </c>
      <c r="BJ21" s="6">
        <v>45410</v>
      </c>
      <c r="BK21" s="13">
        <v>0</v>
      </c>
      <c r="BP21" s="3" t="s">
        <v>498</v>
      </c>
      <c r="BR21" s="15">
        <v>0</v>
      </c>
      <c r="BS21" s="15">
        <v>0</v>
      </c>
      <c r="BT21" s="15">
        <v>0</v>
      </c>
      <c r="BU21" s="13">
        <v>0</v>
      </c>
      <c r="BV21" s="13">
        <v>0</v>
      </c>
      <c r="BW21" s="18">
        <v>0</v>
      </c>
      <c r="BZ21" s="17">
        <v>0</v>
      </c>
      <c r="CB21" s="3" t="s">
        <v>315</v>
      </c>
      <c r="CC21" s="3" t="s">
        <v>472</v>
      </c>
      <c r="CE21" s="3">
        <v>0</v>
      </c>
      <c r="CH21" s="3">
        <v>0</v>
      </c>
      <c r="CM21" s="3" t="s">
        <v>232</v>
      </c>
      <c r="CP21" s="3" t="s">
        <v>233</v>
      </c>
      <c r="CQ21" s="3" t="s">
        <v>233</v>
      </c>
      <c r="CY21" s="3" t="s">
        <v>237</v>
      </c>
      <c r="CZ21" s="3" t="s">
        <v>238</v>
      </c>
      <c r="DA21" s="3" t="s">
        <v>494</v>
      </c>
      <c r="DG21" s="15">
        <v>0</v>
      </c>
      <c r="DH21" s="15">
        <v>0</v>
      </c>
      <c r="DJ21" s="13">
        <v>0</v>
      </c>
      <c r="DP21" s="13">
        <v>0</v>
      </c>
      <c r="DX21" s="13">
        <v>1</v>
      </c>
      <c r="DY21" s="3" t="s">
        <v>245</v>
      </c>
      <c r="EA21" s="3">
        <v>0</v>
      </c>
      <c r="EB21" s="17">
        <v>0</v>
      </c>
      <c r="ED21" s="3">
        <v>0</v>
      </c>
      <c r="EG21" s="3">
        <v>0</v>
      </c>
      <c r="EH21" s="13">
        <v>0</v>
      </c>
      <c r="EI21" s="3" t="s">
        <v>474</v>
      </c>
      <c r="EK21" s="3">
        <v>1000207572</v>
      </c>
      <c r="EQ21" s="3">
        <v>0</v>
      </c>
      <c r="ET21" s="3">
        <v>0</v>
      </c>
      <c r="EU21" s="13">
        <v>0</v>
      </c>
      <c r="EW21" s="13">
        <v>0</v>
      </c>
      <c r="FB21" s="3" t="s">
        <v>499</v>
      </c>
      <c r="FG21" s="3">
        <v>0</v>
      </c>
      <c r="FL21" s="3" t="s">
        <v>253</v>
      </c>
      <c r="FM21" s="13">
        <v>0</v>
      </c>
      <c r="FO21" s="6">
        <v>45357</v>
      </c>
      <c r="FP21" s="3" t="s">
        <v>254</v>
      </c>
      <c r="FQ21" s="3" t="s">
        <v>255</v>
      </c>
      <c r="FR21" s="3" t="s">
        <v>256</v>
      </c>
      <c r="FS21" s="6">
        <v>45290</v>
      </c>
      <c r="FT21" s="3">
        <v>0</v>
      </c>
      <c r="FU21" s="3">
        <v>0</v>
      </c>
      <c r="FV21" s="3" t="s">
        <v>496</v>
      </c>
      <c r="FX21" s="3" t="s">
        <v>315</v>
      </c>
      <c r="GA21" s="3" t="s">
        <v>258</v>
      </c>
      <c r="GB21" s="3" t="s">
        <v>479</v>
      </c>
      <c r="GC21" s="6">
        <v>45359</v>
      </c>
      <c r="GD21" s="6">
        <v>45357</v>
      </c>
      <c r="GE21" s="6">
        <v>45357</v>
      </c>
      <c r="GF21" s="3" t="s">
        <v>497</v>
      </c>
      <c r="GG21" s="3" t="s">
        <v>260</v>
      </c>
    </row>
    <row r="22" spans="1:189" s="2" customFormat="1" ht="11.25" hidden="1" x14ac:dyDescent="0.2">
      <c r="A22" s="11" t="str">
        <f t="shared" si="0"/>
        <v>ECC6 Material</v>
      </c>
      <c r="B22" s="11" t="str">
        <f>IF(OR(A22="No Stock at Base",A22="Low Stock at Base",A22="Remote Pick - Low Stock"),_xlfn.XLOOKUP(O22,PO!M:M,PO!N:N,"No PO",0,1),"-")</f>
        <v>-</v>
      </c>
      <c r="C22" s="11" t="str">
        <f>IF(OR(A22="No Stock at Base",A22="Low Stock at Base",A22="Remote Stock - Low Stock"),_xlfn.XLOOKUP(O22,PR!K:K,PR!L:L,"No Req or Processed",0,1),"-")</f>
        <v>-</v>
      </c>
      <c r="D22" s="12"/>
      <c r="E22" s="32" t="s">
        <v>462</v>
      </c>
      <c r="F22" s="3" t="s">
        <v>479</v>
      </c>
      <c r="G22" s="3" t="s">
        <v>191</v>
      </c>
      <c r="H22" s="3" t="s">
        <v>500</v>
      </c>
      <c r="I22" s="3" t="s">
        <v>501</v>
      </c>
      <c r="J22" s="3" t="s">
        <v>194</v>
      </c>
      <c r="K22" s="6">
        <v>45292</v>
      </c>
      <c r="L22" s="30">
        <v>45359</v>
      </c>
      <c r="M22" s="6">
        <v>45359</v>
      </c>
      <c r="N22" s="6">
        <v>45361</v>
      </c>
      <c r="Q22" s="3">
        <v>30</v>
      </c>
      <c r="R22" s="3">
        <v>30</v>
      </c>
      <c r="S22" s="4">
        <v>1</v>
      </c>
      <c r="T22" s="13">
        <v>0</v>
      </c>
      <c r="U22" s="13">
        <v>0</v>
      </c>
      <c r="Y22" s="3" t="s">
        <v>304</v>
      </c>
      <c r="AB22" s="3">
        <v>0</v>
      </c>
      <c r="AJ22" s="3" t="s">
        <v>462</v>
      </c>
      <c r="AK22" s="3" t="s">
        <v>207</v>
      </c>
      <c r="AL22" s="3" t="s">
        <v>208</v>
      </c>
      <c r="AM22" s="3" t="s">
        <v>209</v>
      </c>
      <c r="AN22" s="3" t="s">
        <v>502</v>
      </c>
      <c r="AO22" s="3" t="s">
        <v>503</v>
      </c>
      <c r="AP22" s="3" t="s">
        <v>504</v>
      </c>
      <c r="AQ22" s="3">
        <v>2</v>
      </c>
      <c r="AT22" s="3" t="s">
        <v>434</v>
      </c>
      <c r="AX22" s="3">
        <v>0</v>
      </c>
      <c r="AY22" s="14">
        <v>0</v>
      </c>
      <c r="AZ22" s="14">
        <v>0</v>
      </c>
      <c r="BA22" s="14">
        <v>0</v>
      </c>
      <c r="BD22" s="6">
        <v>45359</v>
      </c>
      <c r="BJ22" s="6">
        <v>45414</v>
      </c>
      <c r="BK22" s="13">
        <v>0</v>
      </c>
      <c r="BP22" s="3" t="s">
        <v>498</v>
      </c>
      <c r="BR22" s="15">
        <v>0</v>
      </c>
      <c r="BS22" s="15">
        <v>0</v>
      </c>
      <c r="BT22" s="15">
        <v>0</v>
      </c>
      <c r="BU22" s="13">
        <v>0</v>
      </c>
      <c r="BV22" s="13">
        <v>0</v>
      </c>
      <c r="BW22" s="18">
        <v>0</v>
      </c>
      <c r="BZ22" s="17">
        <v>0</v>
      </c>
      <c r="CB22" s="3" t="s">
        <v>315</v>
      </c>
      <c r="CC22" s="3" t="s">
        <v>472</v>
      </c>
      <c r="CE22" s="3">
        <v>0</v>
      </c>
      <c r="CH22" s="3">
        <v>0</v>
      </c>
      <c r="CM22" s="3" t="s">
        <v>232</v>
      </c>
      <c r="CP22" s="3" t="s">
        <v>233</v>
      </c>
      <c r="CQ22" s="3" t="s">
        <v>233</v>
      </c>
      <c r="CY22" s="3" t="s">
        <v>237</v>
      </c>
      <c r="CZ22" s="3" t="s">
        <v>238</v>
      </c>
      <c r="DA22" s="3" t="s">
        <v>505</v>
      </c>
      <c r="DG22" s="15">
        <v>0</v>
      </c>
      <c r="DH22" s="15">
        <v>0</v>
      </c>
      <c r="DJ22" s="13">
        <v>0</v>
      </c>
      <c r="DP22" s="13">
        <v>0</v>
      </c>
      <c r="DX22" s="13">
        <v>1</v>
      </c>
      <c r="DY22" s="3" t="s">
        <v>245</v>
      </c>
      <c r="EA22" s="3">
        <v>0</v>
      </c>
      <c r="EB22" s="17">
        <v>0</v>
      </c>
      <c r="ED22" s="3">
        <v>0</v>
      </c>
      <c r="EG22" s="3">
        <v>0</v>
      </c>
      <c r="EH22" s="13">
        <v>0</v>
      </c>
      <c r="EI22" s="3" t="s">
        <v>474</v>
      </c>
      <c r="EK22" s="3">
        <v>1000207573</v>
      </c>
      <c r="EQ22" s="3">
        <v>0</v>
      </c>
      <c r="ET22" s="3">
        <v>0</v>
      </c>
      <c r="EU22" s="13">
        <v>0</v>
      </c>
      <c r="EW22" s="13">
        <v>0</v>
      </c>
      <c r="FB22" s="3" t="s">
        <v>499</v>
      </c>
      <c r="FG22" s="3">
        <v>0</v>
      </c>
      <c r="FL22" s="3" t="s">
        <v>253</v>
      </c>
      <c r="FM22" s="13">
        <v>0</v>
      </c>
      <c r="FO22" s="6">
        <v>45359</v>
      </c>
      <c r="FP22" s="3" t="s">
        <v>254</v>
      </c>
      <c r="FQ22" s="3" t="s">
        <v>255</v>
      </c>
      <c r="FR22" s="3" t="s">
        <v>256</v>
      </c>
      <c r="FS22" s="6">
        <v>45290</v>
      </c>
      <c r="FT22" s="3">
        <v>0</v>
      </c>
      <c r="FU22" s="3">
        <v>0</v>
      </c>
      <c r="FV22" s="3" t="s">
        <v>496</v>
      </c>
      <c r="FX22" s="3" t="s">
        <v>315</v>
      </c>
      <c r="GA22" s="3" t="s">
        <v>258</v>
      </c>
      <c r="GB22" s="3" t="s">
        <v>479</v>
      </c>
      <c r="GC22" s="6">
        <v>45361</v>
      </c>
      <c r="GD22" s="6">
        <v>45359</v>
      </c>
      <c r="GE22" s="6">
        <v>45359</v>
      </c>
      <c r="GF22" s="3" t="s">
        <v>506</v>
      </c>
      <c r="GG22" s="3" t="s">
        <v>260</v>
      </c>
    </row>
    <row r="23" spans="1:189" s="2" customFormat="1" ht="11.25" hidden="1" x14ac:dyDescent="0.2">
      <c r="A23" s="11" t="str">
        <f t="shared" si="0"/>
        <v>No Stock at Base</v>
      </c>
      <c r="B23" s="11" t="str">
        <f>IF(OR(A23="No Stock at Base",A23="Low Stock at Base",A23="Remote Pick - Low Stock"),_xlfn.XLOOKUP(O23,PO!M:M,PO!N:N,"No PO",0,1),"-")</f>
        <v xml:space="preserve">B513596833/00070 - Due Date </v>
      </c>
      <c r="C23" s="11" t="str">
        <f>IF(OR(A23="No Stock at Base",A23="Low Stock at Base",A23="Remote Stock - Low Stock"),_xlfn.XLOOKUP(O23,PR!K:K,PR!L:L,"No Req or Processed",0,1),"-")</f>
        <v>No Req or Processed</v>
      </c>
      <c r="D23" s="12"/>
      <c r="E23" s="32" t="s">
        <v>478</v>
      </c>
      <c r="F23" s="3" t="s">
        <v>479</v>
      </c>
      <c r="G23" s="3" t="s">
        <v>191</v>
      </c>
      <c r="H23" s="3" t="s">
        <v>500</v>
      </c>
      <c r="I23" s="3" t="s">
        <v>501</v>
      </c>
      <c r="J23" s="3" t="s">
        <v>194</v>
      </c>
      <c r="K23" s="6">
        <v>45292</v>
      </c>
      <c r="L23" s="30">
        <v>45359</v>
      </c>
      <c r="M23" s="6">
        <v>45359</v>
      </c>
      <c r="N23" s="6">
        <v>45361</v>
      </c>
      <c r="O23" s="32" t="s">
        <v>507</v>
      </c>
      <c r="P23" s="3" t="s">
        <v>508</v>
      </c>
      <c r="Q23" s="3">
        <v>30</v>
      </c>
      <c r="R23" s="3">
        <v>30</v>
      </c>
      <c r="S23" s="4">
        <v>60</v>
      </c>
      <c r="T23" s="13">
        <v>0</v>
      </c>
      <c r="U23" s="13">
        <v>0</v>
      </c>
      <c r="V23" s="3" t="s">
        <v>509</v>
      </c>
      <c r="W23" s="3" t="s">
        <v>485</v>
      </c>
      <c r="X23" s="3" t="s">
        <v>486</v>
      </c>
      <c r="Y23" s="3" t="s">
        <v>304</v>
      </c>
      <c r="Z23" s="3" t="s">
        <v>510</v>
      </c>
      <c r="AA23" s="33"/>
      <c r="AB23" s="3">
        <v>0</v>
      </c>
      <c r="AC23" s="33"/>
      <c r="AF23" s="6">
        <v>45359</v>
      </c>
      <c r="AI23" s="3" t="s">
        <v>206</v>
      </c>
      <c r="AJ23" s="3" t="s">
        <v>261</v>
      </c>
      <c r="AK23" s="3" t="s">
        <v>207</v>
      </c>
      <c r="AL23" s="3" t="s">
        <v>208</v>
      </c>
      <c r="AM23" s="3" t="s">
        <v>209</v>
      </c>
      <c r="AN23" s="3" t="s">
        <v>502</v>
      </c>
      <c r="AO23" s="3" t="s">
        <v>503</v>
      </c>
      <c r="AP23" s="3" t="s">
        <v>504</v>
      </c>
      <c r="AQ23" s="3">
        <v>3</v>
      </c>
      <c r="AT23" s="3" t="s">
        <v>213</v>
      </c>
      <c r="AU23" s="3" t="s">
        <v>214</v>
      </c>
      <c r="AW23" s="6">
        <v>45337</v>
      </c>
      <c r="AX23" s="3">
        <v>10</v>
      </c>
      <c r="AY23" s="14">
        <v>0</v>
      </c>
      <c r="AZ23" s="14">
        <v>0</v>
      </c>
      <c r="BA23" s="14">
        <v>0</v>
      </c>
      <c r="BC23" s="6">
        <v>45355</v>
      </c>
      <c r="BD23" s="6">
        <v>45359</v>
      </c>
      <c r="BJ23" s="6">
        <v>45414</v>
      </c>
      <c r="BK23" s="13">
        <v>0</v>
      </c>
      <c r="BN23" s="6">
        <v>45348</v>
      </c>
      <c r="BO23" s="6">
        <v>45357</v>
      </c>
      <c r="BR23" s="15">
        <v>0</v>
      </c>
      <c r="BS23" s="15">
        <v>2</v>
      </c>
      <c r="BT23" s="15">
        <v>0</v>
      </c>
      <c r="BU23" s="13">
        <v>0</v>
      </c>
      <c r="BV23" s="13">
        <v>0</v>
      </c>
      <c r="BW23" s="18">
        <v>0</v>
      </c>
      <c r="BZ23" s="17">
        <v>0</v>
      </c>
      <c r="CB23" s="3" t="s">
        <v>315</v>
      </c>
      <c r="CC23" s="3" t="s">
        <v>225</v>
      </c>
      <c r="CE23" s="3">
        <v>0</v>
      </c>
      <c r="CH23" s="3">
        <v>0</v>
      </c>
      <c r="CL23" s="3" t="s">
        <v>511</v>
      </c>
      <c r="CM23" s="3" t="s">
        <v>232</v>
      </c>
      <c r="CN23" s="6">
        <v>45348</v>
      </c>
      <c r="CP23" s="3" t="s">
        <v>233</v>
      </c>
      <c r="CQ23" s="3" t="s">
        <v>233</v>
      </c>
      <c r="CR23" s="3" t="s">
        <v>234</v>
      </c>
      <c r="CS23" s="3" t="s">
        <v>492</v>
      </c>
      <c r="CT23" s="6">
        <v>45348</v>
      </c>
      <c r="CU23" s="3" t="s">
        <v>512</v>
      </c>
      <c r="CY23" s="3" t="s">
        <v>237</v>
      </c>
      <c r="CZ23" s="3" t="s">
        <v>238</v>
      </c>
      <c r="DA23" s="3" t="s">
        <v>505</v>
      </c>
      <c r="DD23" s="3" t="s">
        <v>513</v>
      </c>
      <c r="DG23" s="15">
        <v>0</v>
      </c>
      <c r="DH23" s="15">
        <v>60</v>
      </c>
      <c r="DJ23" s="13">
        <v>0</v>
      </c>
      <c r="DP23" s="13">
        <v>0</v>
      </c>
      <c r="DQ23" s="3" t="s">
        <v>205</v>
      </c>
      <c r="DR23" s="3" t="s">
        <v>243</v>
      </c>
      <c r="DT23" s="3" t="s">
        <v>191</v>
      </c>
      <c r="DU23" s="3" t="s">
        <v>511</v>
      </c>
      <c r="DX23" s="13">
        <v>60</v>
      </c>
      <c r="DY23" s="3" t="s">
        <v>245</v>
      </c>
      <c r="EA23" s="3">
        <v>3</v>
      </c>
      <c r="EB23" s="17">
        <v>0</v>
      </c>
      <c r="ED23" s="3">
        <v>0</v>
      </c>
      <c r="EG23" s="3">
        <v>0</v>
      </c>
      <c r="EH23" s="13">
        <v>0</v>
      </c>
      <c r="EI23" s="3" t="s">
        <v>474</v>
      </c>
      <c r="EJ23" s="3" t="s">
        <v>246</v>
      </c>
      <c r="EK23" s="3">
        <v>1000207573</v>
      </c>
      <c r="EL23" s="3" t="s">
        <v>247</v>
      </c>
      <c r="EN23" s="3" t="s">
        <v>279</v>
      </c>
      <c r="EO23" s="3" t="s">
        <v>279</v>
      </c>
      <c r="EP23" s="3" t="s">
        <v>510</v>
      </c>
      <c r="EQ23" s="3">
        <v>10</v>
      </c>
      <c r="ET23" s="3">
        <v>0</v>
      </c>
      <c r="EU23" s="13">
        <v>60</v>
      </c>
      <c r="EV23" s="3" t="s">
        <v>245</v>
      </c>
      <c r="EW23" s="13">
        <v>0</v>
      </c>
      <c r="EX23" s="3" t="s">
        <v>249</v>
      </c>
      <c r="EY23" s="3" t="s">
        <v>206</v>
      </c>
      <c r="FA23" s="6">
        <v>45348</v>
      </c>
      <c r="FG23" s="3">
        <v>0</v>
      </c>
      <c r="FL23" s="3" t="s">
        <v>253</v>
      </c>
      <c r="FM23" s="13">
        <v>0</v>
      </c>
      <c r="FO23" s="6">
        <v>45359</v>
      </c>
      <c r="FP23" s="3" t="s">
        <v>254</v>
      </c>
      <c r="FQ23" s="3" t="s">
        <v>255</v>
      </c>
      <c r="FR23" s="3" t="s">
        <v>256</v>
      </c>
      <c r="FS23" s="6">
        <v>45290</v>
      </c>
      <c r="FT23" s="3">
        <v>208158</v>
      </c>
      <c r="FU23" s="3">
        <v>0</v>
      </c>
      <c r="FV23" s="3" t="s">
        <v>496</v>
      </c>
      <c r="FX23" s="3" t="s">
        <v>315</v>
      </c>
      <c r="GA23" s="3" t="s">
        <v>258</v>
      </c>
      <c r="GB23" s="3" t="s">
        <v>479</v>
      </c>
      <c r="GC23" s="6">
        <v>45361</v>
      </c>
      <c r="GD23" s="6">
        <v>45359</v>
      </c>
      <c r="GE23" s="6">
        <v>45359</v>
      </c>
      <c r="GF23" s="3" t="s">
        <v>506</v>
      </c>
      <c r="GG23" s="3" t="s">
        <v>260</v>
      </c>
    </row>
    <row r="24" spans="1:189" s="2" customFormat="1" ht="11.25" hidden="1" x14ac:dyDescent="0.2">
      <c r="A24" s="11" t="str">
        <f t="shared" si="0"/>
        <v>ECC6 Material</v>
      </c>
      <c r="B24" s="11" t="str">
        <f>IF(OR(A24="No Stock at Base",A24="Low Stock at Base",A24="Remote Pick - Low Stock"),_xlfn.XLOOKUP(O24,PO!M:M,PO!N:N,"No PO",0,1),"-")</f>
        <v>-</v>
      </c>
      <c r="C24" s="11" t="str">
        <f>IF(OR(A24="No Stock at Base",A24="Low Stock at Base",A24="Remote Stock - Low Stock"),_xlfn.XLOOKUP(O24,PR!K:K,PR!L:L,"No Req or Processed",0,1),"-")</f>
        <v>-</v>
      </c>
      <c r="D24" s="12"/>
      <c r="E24" s="32" t="s">
        <v>462</v>
      </c>
      <c r="F24" s="3" t="s">
        <v>479</v>
      </c>
      <c r="G24" s="3" t="s">
        <v>191</v>
      </c>
      <c r="H24" s="3" t="s">
        <v>514</v>
      </c>
      <c r="I24" s="3" t="s">
        <v>515</v>
      </c>
      <c r="J24" s="3" t="s">
        <v>194</v>
      </c>
      <c r="K24" s="6">
        <v>45292</v>
      </c>
      <c r="L24" s="30">
        <v>45359</v>
      </c>
      <c r="M24" s="6">
        <v>45359</v>
      </c>
      <c r="N24" s="6">
        <v>45359</v>
      </c>
      <c r="Q24" s="3">
        <v>30</v>
      </c>
      <c r="R24" s="3">
        <v>30</v>
      </c>
      <c r="S24" s="4">
        <v>14</v>
      </c>
      <c r="T24" s="13">
        <v>0</v>
      </c>
      <c r="U24" s="13">
        <v>0</v>
      </c>
      <c r="Y24" s="3" t="s">
        <v>304</v>
      </c>
      <c r="AB24" s="3">
        <v>0</v>
      </c>
      <c r="AJ24" s="3" t="s">
        <v>462</v>
      </c>
      <c r="AK24" s="3" t="s">
        <v>207</v>
      </c>
      <c r="AL24" s="3" t="s">
        <v>466</v>
      </c>
      <c r="AM24" s="3" t="s">
        <v>516</v>
      </c>
      <c r="AN24" s="3" t="s">
        <v>517</v>
      </c>
      <c r="AO24" s="3" t="s">
        <v>503</v>
      </c>
      <c r="AP24" s="3" t="s">
        <v>518</v>
      </c>
      <c r="AQ24" s="3">
        <v>1</v>
      </c>
      <c r="AT24" s="3" t="s">
        <v>237</v>
      </c>
      <c r="AX24" s="3">
        <v>0</v>
      </c>
      <c r="AY24" s="14">
        <v>0</v>
      </c>
      <c r="AZ24" s="14">
        <v>0</v>
      </c>
      <c r="BA24" s="14">
        <v>0</v>
      </c>
      <c r="BD24" s="6">
        <v>45359</v>
      </c>
      <c r="BJ24" s="6">
        <v>45414</v>
      </c>
      <c r="BK24" s="13">
        <v>0</v>
      </c>
      <c r="BP24" s="3" t="s">
        <v>519</v>
      </c>
      <c r="BR24" s="15">
        <v>0</v>
      </c>
      <c r="BS24" s="15">
        <v>0</v>
      </c>
      <c r="BT24" s="15">
        <v>0</v>
      </c>
      <c r="BU24" s="13">
        <v>0</v>
      </c>
      <c r="BV24" s="13">
        <v>0</v>
      </c>
      <c r="BW24" s="18">
        <v>0</v>
      </c>
      <c r="BZ24" s="17">
        <v>0</v>
      </c>
      <c r="CB24" s="3" t="s">
        <v>315</v>
      </c>
      <c r="CC24" s="3" t="s">
        <v>472</v>
      </c>
      <c r="CE24" s="3">
        <v>0</v>
      </c>
      <c r="CH24" s="3">
        <v>0</v>
      </c>
      <c r="CM24" s="3" t="s">
        <v>232</v>
      </c>
      <c r="CP24" s="3" t="s">
        <v>233</v>
      </c>
      <c r="CQ24" s="3" t="s">
        <v>233</v>
      </c>
      <c r="CY24" s="3" t="s">
        <v>237</v>
      </c>
      <c r="CZ24" s="3" t="s">
        <v>238</v>
      </c>
      <c r="DA24" s="3" t="s">
        <v>520</v>
      </c>
      <c r="DG24" s="15">
        <v>0</v>
      </c>
      <c r="DH24" s="15">
        <v>0</v>
      </c>
      <c r="DJ24" s="13">
        <v>0</v>
      </c>
      <c r="DP24" s="13">
        <v>0</v>
      </c>
      <c r="DX24" s="13">
        <v>14</v>
      </c>
      <c r="DY24" s="3" t="s">
        <v>245</v>
      </c>
      <c r="EA24" s="3">
        <v>0</v>
      </c>
      <c r="EB24" s="17">
        <v>0</v>
      </c>
      <c r="ED24" s="3">
        <v>0</v>
      </c>
      <c r="EG24" s="3">
        <v>0</v>
      </c>
      <c r="EH24" s="13">
        <v>0</v>
      </c>
      <c r="EI24" s="3" t="s">
        <v>474</v>
      </c>
      <c r="EK24" s="3">
        <v>1000209695</v>
      </c>
      <c r="EQ24" s="3">
        <v>0</v>
      </c>
      <c r="ET24" s="3">
        <v>0</v>
      </c>
      <c r="EU24" s="13">
        <v>0</v>
      </c>
      <c r="EW24" s="13">
        <v>0</v>
      </c>
      <c r="FB24" s="3" t="s">
        <v>521</v>
      </c>
      <c r="FG24" s="3">
        <v>0</v>
      </c>
      <c r="FL24" s="3" t="s">
        <v>253</v>
      </c>
      <c r="FM24" s="13">
        <v>0</v>
      </c>
      <c r="FP24" s="3" t="s">
        <v>254</v>
      </c>
      <c r="FQ24" s="3" t="s">
        <v>255</v>
      </c>
      <c r="FR24" s="3" t="s">
        <v>256</v>
      </c>
      <c r="FS24" s="6">
        <v>45290</v>
      </c>
      <c r="FT24" s="3">
        <v>0</v>
      </c>
      <c r="FU24" s="3">
        <v>0</v>
      </c>
      <c r="FV24" s="3" t="s">
        <v>257</v>
      </c>
      <c r="FX24" s="3" t="s">
        <v>315</v>
      </c>
      <c r="GA24" s="3" t="s">
        <v>258</v>
      </c>
      <c r="GB24" s="3" t="s">
        <v>479</v>
      </c>
      <c r="GC24" s="6">
        <v>45359</v>
      </c>
      <c r="GD24" s="6">
        <v>45359</v>
      </c>
      <c r="GE24" s="6">
        <v>45359</v>
      </c>
      <c r="GF24" s="3" t="s">
        <v>522</v>
      </c>
      <c r="GG24" s="3" t="s">
        <v>260</v>
      </c>
    </row>
    <row r="25" spans="1:189" s="2" customFormat="1" ht="11.25" hidden="1" x14ac:dyDescent="0.2">
      <c r="A25" s="11" t="str">
        <f t="shared" si="0"/>
        <v>ECC6 Material</v>
      </c>
      <c r="B25" s="11" t="str">
        <f>IF(OR(A25="No Stock at Base",A25="Low Stock at Base",A25="Remote Pick - Low Stock"),_xlfn.XLOOKUP(O25,PO!M:M,PO!N:N,"No PO",0,1),"-")</f>
        <v>-</v>
      </c>
      <c r="C25" s="11" t="str">
        <f>IF(OR(A25="No Stock at Base",A25="Low Stock at Base",A25="Remote Stock - Low Stock"),_xlfn.XLOOKUP(O25,PR!K:K,PR!L:L,"No Req or Processed",0,1),"-")</f>
        <v>-</v>
      </c>
      <c r="D25" s="12"/>
      <c r="E25" s="32" t="s">
        <v>462</v>
      </c>
      <c r="F25" s="3" t="s">
        <v>479</v>
      </c>
      <c r="G25" s="3" t="s">
        <v>191</v>
      </c>
      <c r="H25" s="3" t="s">
        <v>514</v>
      </c>
      <c r="I25" s="3" t="s">
        <v>515</v>
      </c>
      <c r="J25" s="3" t="s">
        <v>194</v>
      </c>
      <c r="K25" s="6">
        <v>45292</v>
      </c>
      <c r="L25" s="30">
        <v>45359</v>
      </c>
      <c r="M25" s="6">
        <v>45359</v>
      </c>
      <c r="N25" s="6">
        <v>45359</v>
      </c>
      <c r="Q25" s="3">
        <v>30</v>
      </c>
      <c r="R25" s="3">
        <v>30</v>
      </c>
      <c r="S25" s="4">
        <v>2</v>
      </c>
      <c r="T25" s="13">
        <v>0</v>
      </c>
      <c r="U25" s="13">
        <v>0</v>
      </c>
      <c r="Y25" s="3" t="s">
        <v>304</v>
      </c>
      <c r="AB25" s="3">
        <v>0</v>
      </c>
      <c r="AJ25" s="3" t="s">
        <v>462</v>
      </c>
      <c r="AK25" s="3" t="s">
        <v>207</v>
      </c>
      <c r="AL25" s="3" t="s">
        <v>466</v>
      </c>
      <c r="AM25" s="3" t="s">
        <v>516</v>
      </c>
      <c r="AN25" s="3" t="s">
        <v>517</v>
      </c>
      <c r="AO25" s="3" t="s">
        <v>503</v>
      </c>
      <c r="AP25" s="3" t="s">
        <v>518</v>
      </c>
      <c r="AQ25" s="3">
        <v>6</v>
      </c>
      <c r="AT25" s="3" t="s">
        <v>356</v>
      </c>
      <c r="AX25" s="3">
        <v>0</v>
      </c>
      <c r="AY25" s="14">
        <v>0</v>
      </c>
      <c r="AZ25" s="14">
        <v>0</v>
      </c>
      <c r="BA25" s="14">
        <v>0</v>
      </c>
      <c r="BD25" s="6">
        <v>45359</v>
      </c>
      <c r="BJ25" s="6">
        <v>45414</v>
      </c>
      <c r="BK25" s="13">
        <v>0</v>
      </c>
      <c r="BP25" s="3" t="s">
        <v>519</v>
      </c>
      <c r="BR25" s="15">
        <v>0</v>
      </c>
      <c r="BS25" s="15">
        <v>0</v>
      </c>
      <c r="BT25" s="15">
        <v>0</v>
      </c>
      <c r="BU25" s="13">
        <v>0</v>
      </c>
      <c r="BV25" s="13">
        <v>0</v>
      </c>
      <c r="BW25" s="18">
        <v>0</v>
      </c>
      <c r="BZ25" s="17">
        <v>0</v>
      </c>
      <c r="CB25" s="3" t="s">
        <v>315</v>
      </c>
      <c r="CC25" s="3" t="s">
        <v>472</v>
      </c>
      <c r="CE25" s="3">
        <v>0</v>
      </c>
      <c r="CH25" s="3">
        <v>0</v>
      </c>
      <c r="CM25" s="3" t="s">
        <v>232</v>
      </c>
      <c r="CP25" s="3" t="s">
        <v>233</v>
      </c>
      <c r="CQ25" s="3" t="s">
        <v>233</v>
      </c>
      <c r="CY25" s="3" t="s">
        <v>237</v>
      </c>
      <c r="CZ25" s="3" t="s">
        <v>238</v>
      </c>
      <c r="DA25" s="3" t="s">
        <v>520</v>
      </c>
      <c r="DG25" s="15">
        <v>0</v>
      </c>
      <c r="DH25" s="15">
        <v>0</v>
      </c>
      <c r="DJ25" s="13">
        <v>0</v>
      </c>
      <c r="DP25" s="13">
        <v>0</v>
      </c>
      <c r="DX25" s="13">
        <v>2</v>
      </c>
      <c r="DY25" s="3" t="s">
        <v>245</v>
      </c>
      <c r="EA25" s="3">
        <v>0</v>
      </c>
      <c r="EB25" s="17">
        <v>0</v>
      </c>
      <c r="ED25" s="3">
        <v>0</v>
      </c>
      <c r="EG25" s="3">
        <v>0</v>
      </c>
      <c r="EH25" s="13">
        <v>0</v>
      </c>
      <c r="EI25" s="3" t="s">
        <v>474</v>
      </c>
      <c r="EK25" s="3">
        <v>1000209695</v>
      </c>
      <c r="EQ25" s="3">
        <v>0</v>
      </c>
      <c r="ET25" s="3">
        <v>0</v>
      </c>
      <c r="EU25" s="13">
        <v>0</v>
      </c>
      <c r="EW25" s="13">
        <v>0</v>
      </c>
      <c r="FB25" s="3" t="s">
        <v>521</v>
      </c>
      <c r="FG25" s="3">
        <v>0</v>
      </c>
      <c r="FL25" s="3" t="s">
        <v>253</v>
      </c>
      <c r="FM25" s="13">
        <v>0</v>
      </c>
      <c r="FP25" s="3" t="s">
        <v>254</v>
      </c>
      <c r="FQ25" s="3" t="s">
        <v>255</v>
      </c>
      <c r="FR25" s="3" t="s">
        <v>256</v>
      </c>
      <c r="FS25" s="6">
        <v>45290</v>
      </c>
      <c r="FT25" s="3">
        <v>0</v>
      </c>
      <c r="FU25" s="3">
        <v>0</v>
      </c>
      <c r="FV25" s="3" t="s">
        <v>257</v>
      </c>
      <c r="FX25" s="3" t="s">
        <v>315</v>
      </c>
      <c r="GA25" s="3" t="s">
        <v>258</v>
      </c>
      <c r="GB25" s="3" t="s">
        <v>479</v>
      </c>
      <c r="GC25" s="6">
        <v>45359</v>
      </c>
      <c r="GD25" s="6">
        <v>45359</v>
      </c>
      <c r="GE25" s="6">
        <v>45359</v>
      </c>
      <c r="GF25" s="3" t="s">
        <v>522</v>
      </c>
      <c r="GG25" s="3" t="s">
        <v>260</v>
      </c>
    </row>
    <row r="26" spans="1:189" s="2" customFormat="1" ht="11.25" hidden="1" x14ac:dyDescent="0.2">
      <c r="A26" s="11" t="str">
        <f t="shared" si="0"/>
        <v>ECC6 Material</v>
      </c>
      <c r="B26" s="11" t="str">
        <f>IF(OR(A26="No Stock at Base",A26="Low Stock at Base",A26="Remote Pick - Low Stock"),_xlfn.XLOOKUP(O26,PO!M:M,PO!N:N,"No PO",0,1),"-")</f>
        <v>-</v>
      </c>
      <c r="C26" s="11" t="str">
        <f>IF(OR(A26="No Stock at Base",A26="Low Stock at Base",A26="Remote Stock - Low Stock"),_xlfn.XLOOKUP(O26,PR!K:K,PR!L:L,"No Req or Processed",0,1),"-")</f>
        <v>-</v>
      </c>
      <c r="D26" s="12"/>
      <c r="E26" s="32" t="s">
        <v>462</v>
      </c>
      <c r="F26" s="3" t="s">
        <v>479</v>
      </c>
      <c r="G26" s="3" t="s">
        <v>191</v>
      </c>
      <c r="H26" s="3" t="s">
        <v>514</v>
      </c>
      <c r="I26" s="3" t="s">
        <v>515</v>
      </c>
      <c r="J26" s="3" t="s">
        <v>194</v>
      </c>
      <c r="K26" s="6">
        <v>45292</v>
      </c>
      <c r="L26" s="30">
        <v>45359</v>
      </c>
      <c r="M26" s="6">
        <v>45359</v>
      </c>
      <c r="N26" s="6">
        <v>45359</v>
      </c>
      <c r="Q26" s="3">
        <v>30</v>
      </c>
      <c r="R26" s="3">
        <v>30</v>
      </c>
      <c r="S26" s="4">
        <v>2</v>
      </c>
      <c r="T26" s="13">
        <v>0</v>
      </c>
      <c r="U26" s="13">
        <v>0</v>
      </c>
      <c r="Y26" s="3" t="s">
        <v>304</v>
      </c>
      <c r="AB26" s="3">
        <v>0</v>
      </c>
      <c r="AJ26" s="3" t="s">
        <v>462</v>
      </c>
      <c r="AK26" s="3" t="s">
        <v>207</v>
      </c>
      <c r="AL26" s="3" t="s">
        <v>466</v>
      </c>
      <c r="AM26" s="3" t="s">
        <v>516</v>
      </c>
      <c r="AN26" s="3" t="s">
        <v>517</v>
      </c>
      <c r="AO26" s="3" t="s">
        <v>503</v>
      </c>
      <c r="AP26" s="3" t="s">
        <v>518</v>
      </c>
      <c r="AQ26" s="3">
        <v>16</v>
      </c>
      <c r="AT26" s="3" t="s">
        <v>382</v>
      </c>
      <c r="AX26" s="3">
        <v>0</v>
      </c>
      <c r="AY26" s="14">
        <v>0</v>
      </c>
      <c r="AZ26" s="14">
        <v>0</v>
      </c>
      <c r="BA26" s="14">
        <v>0</v>
      </c>
      <c r="BD26" s="6">
        <v>45359</v>
      </c>
      <c r="BJ26" s="6">
        <v>45414</v>
      </c>
      <c r="BK26" s="13">
        <v>0</v>
      </c>
      <c r="BP26" s="3" t="s">
        <v>519</v>
      </c>
      <c r="BR26" s="15">
        <v>0</v>
      </c>
      <c r="BS26" s="15">
        <v>0</v>
      </c>
      <c r="BT26" s="15">
        <v>0</v>
      </c>
      <c r="BU26" s="13">
        <v>0</v>
      </c>
      <c r="BV26" s="13">
        <v>0</v>
      </c>
      <c r="BW26" s="18">
        <v>0</v>
      </c>
      <c r="BZ26" s="17">
        <v>0</v>
      </c>
      <c r="CB26" s="3" t="s">
        <v>315</v>
      </c>
      <c r="CC26" s="3" t="s">
        <v>472</v>
      </c>
      <c r="CE26" s="3">
        <v>0</v>
      </c>
      <c r="CH26" s="3">
        <v>0</v>
      </c>
      <c r="CM26" s="3" t="s">
        <v>232</v>
      </c>
      <c r="CP26" s="3" t="s">
        <v>233</v>
      </c>
      <c r="CQ26" s="3" t="s">
        <v>233</v>
      </c>
      <c r="CY26" s="3" t="s">
        <v>237</v>
      </c>
      <c r="CZ26" s="3" t="s">
        <v>238</v>
      </c>
      <c r="DA26" s="3" t="s">
        <v>520</v>
      </c>
      <c r="DG26" s="15">
        <v>0</v>
      </c>
      <c r="DH26" s="15">
        <v>0</v>
      </c>
      <c r="DJ26" s="13">
        <v>0</v>
      </c>
      <c r="DP26" s="13">
        <v>0</v>
      </c>
      <c r="DX26" s="13">
        <v>2</v>
      </c>
      <c r="DY26" s="3" t="s">
        <v>245</v>
      </c>
      <c r="EA26" s="3">
        <v>0</v>
      </c>
      <c r="EB26" s="17">
        <v>0</v>
      </c>
      <c r="ED26" s="3">
        <v>0</v>
      </c>
      <c r="EG26" s="3">
        <v>0</v>
      </c>
      <c r="EH26" s="13">
        <v>0</v>
      </c>
      <c r="EI26" s="3" t="s">
        <v>474</v>
      </c>
      <c r="EK26" s="3">
        <v>1000209695</v>
      </c>
      <c r="EQ26" s="3">
        <v>0</v>
      </c>
      <c r="ET26" s="3">
        <v>0</v>
      </c>
      <c r="EU26" s="13">
        <v>0</v>
      </c>
      <c r="EW26" s="13">
        <v>0</v>
      </c>
      <c r="FB26" s="3" t="s">
        <v>521</v>
      </c>
      <c r="FG26" s="3">
        <v>0</v>
      </c>
      <c r="FL26" s="3" t="s">
        <v>253</v>
      </c>
      <c r="FM26" s="13">
        <v>0</v>
      </c>
      <c r="FP26" s="3" t="s">
        <v>254</v>
      </c>
      <c r="FQ26" s="3" t="s">
        <v>255</v>
      </c>
      <c r="FR26" s="3" t="s">
        <v>256</v>
      </c>
      <c r="FS26" s="6">
        <v>45290</v>
      </c>
      <c r="FT26" s="3">
        <v>0</v>
      </c>
      <c r="FU26" s="3">
        <v>0</v>
      </c>
      <c r="FV26" s="3" t="s">
        <v>257</v>
      </c>
      <c r="FX26" s="3" t="s">
        <v>315</v>
      </c>
      <c r="GA26" s="3" t="s">
        <v>258</v>
      </c>
      <c r="GB26" s="3" t="s">
        <v>479</v>
      </c>
      <c r="GC26" s="6">
        <v>45359</v>
      </c>
      <c r="GD26" s="6">
        <v>45359</v>
      </c>
      <c r="GE26" s="6">
        <v>45359</v>
      </c>
      <c r="GF26" s="3" t="s">
        <v>522</v>
      </c>
      <c r="GG26" s="3" t="s">
        <v>260</v>
      </c>
    </row>
    <row r="27" spans="1:189" s="2" customFormat="1" ht="11.25" hidden="1" x14ac:dyDescent="0.2">
      <c r="A27" s="11" t="str">
        <f t="shared" si="0"/>
        <v>ECC6 Material</v>
      </c>
      <c r="B27" s="11" t="str">
        <f>IF(OR(A27="No Stock at Base",A27="Low Stock at Base",A27="Remote Pick - Low Stock"),_xlfn.XLOOKUP(O27,PO!M:M,PO!N:N,"No PO",0,1),"-")</f>
        <v>-</v>
      </c>
      <c r="C27" s="11" t="str">
        <f>IF(OR(A27="No Stock at Base",A27="Low Stock at Base",A27="Remote Stock - Low Stock"),_xlfn.XLOOKUP(O27,PR!K:K,PR!L:L,"No Req or Processed",0,1),"-")</f>
        <v>-</v>
      </c>
      <c r="D27" s="12"/>
      <c r="E27" s="32" t="s">
        <v>462</v>
      </c>
      <c r="F27" s="3" t="s">
        <v>479</v>
      </c>
      <c r="G27" s="3" t="s">
        <v>191</v>
      </c>
      <c r="H27" s="3" t="s">
        <v>514</v>
      </c>
      <c r="I27" s="3" t="s">
        <v>515</v>
      </c>
      <c r="J27" s="3" t="s">
        <v>194</v>
      </c>
      <c r="K27" s="6">
        <v>45292</v>
      </c>
      <c r="L27" s="30">
        <v>45359</v>
      </c>
      <c r="M27" s="6">
        <v>45359</v>
      </c>
      <c r="N27" s="6">
        <v>45359</v>
      </c>
      <c r="Q27" s="3">
        <v>30</v>
      </c>
      <c r="R27" s="3">
        <v>30</v>
      </c>
      <c r="S27" s="4">
        <v>2</v>
      </c>
      <c r="T27" s="13">
        <v>0</v>
      </c>
      <c r="U27" s="13">
        <v>0</v>
      </c>
      <c r="Y27" s="3" t="s">
        <v>304</v>
      </c>
      <c r="AB27" s="3">
        <v>0</v>
      </c>
      <c r="AJ27" s="3" t="s">
        <v>462</v>
      </c>
      <c r="AK27" s="3" t="s">
        <v>207</v>
      </c>
      <c r="AL27" s="3" t="s">
        <v>466</v>
      </c>
      <c r="AM27" s="3" t="s">
        <v>516</v>
      </c>
      <c r="AN27" s="3" t="s">
        <v>517</v>
      </c>
      <c r="AO27" s="3" t="s">
        <v>503</v>
      </c>
      <c r="AP27" s="3" t="s">
        <v>518</v>
      </c>
      <c r="AQ27" s="3">
        <v>3</v>
      </c>
      <c r="AT27" s="3" t="s">
        <v>213</v>
      </c>
      <c r="AX27" s="3">
        <v>0</v>
      </c>
      <c r="AY27" s="14">
        <v>0</v>
      </c>
      <c r="AZ27" s="14">
        <v>0</v>
      </c>
      <c r="BA27" s="14">
        <v>0</v>
      </c>
      <c r="BD27" s="6">
        <v>45359</v>
      </c>
      <c r="BJ27" s="6">
        <v>45414</v>
      </c>
      <c r="BK27" s="13">
        <v>0</v>
      </c>
      <c r="BP27" s="3" t="s">
        <v>519</v>
      </c>
      <c r="BR27" s="15">
        <v>0</v>
      </c>
      <c r="BS27" s="15">
        <v>0</v>
      </c>
      <c r="BT27" s="15">
        <v>0</v>
      </c>
      <c r="BU27" s="13">
        <v>0</v>
      </c>
      <c r="BV27" s="13">
        <v>0</v>
      </c>
      <c r="BW27" s="18">
        <v>0</v>
      </c>
      <c r="BZ27" s="17">
        <v>0</v>
      </c>
      <c r="CB27" s="3" t="s">
        <v>315</v>
      </c>
      <c r="CC27" s="3" t="s">
        <v>472</v>
      </c>
      <c r="CE27" s="3">
        <v>0</v>
      </c>
      <c r="CH27" s="3">
        <v>0</v>
      </c>
      <c r="CM27" s="3" t="s">
        <v>232</v>
      </c>
      <c r="CP27" s="3" t="s">
        <v>233</v>
      </c>
      <c r="CQ27" s="3" t="s">
        <v>233</v>
      </c>
      <c r="CY27" s="3" t="s">
        <v>237</v>
      </c>
      <c r="CZ27" s="3" t="s">
        <v>238</v>
      </c>
      <c r="DA27" s="3" t="s">
        <v>520</v>
      </c>
      <c r="DG27" s="15">
        <v>0</v>
      </c>
      <c r="DH27" s="15">
        <v>0</v>
      </c>
      <c r="DJ27" s="13">
        <v>0</v>
      </c>
      <c r="DP27" s="13">
        <v>0</v>
      </c>
      <c r="DX27" s="13">
        <v>2</v>
      </c>
      <c r="DY27" s="3" t="s">
        <v>245</v>
      </c>
      <c r="EA27" s="3">
        <v>0</v>
      </c>
      <c r="EB27" s="17">
        <v>0</v>
      </c>
      <c r="ED27" s="3">
        <v>0</v>
      </c>
      <c r="EG27" s="3">
        <v>0</v>
      </c>
      <c r="EH27" s="13">
        <v>0</v>
      </c>
      <c r="EI27" s="3" t="s">
        <v>474</v>
      </c>
      <c r="EK27" s="3">
        <v>1000209695</v>
      </c>
      <c r="EQ27" s="3">
        <v>0</v>
      </c>
      <c r="ET27" s="3">
        <v>0</v>
      </c>
      <c r="EU27" s="13">
        <v>0</v>
      </c>
      <c r="EW27" s="13">
        <v>0</v>
      </c>
      <c r="FB27" s="3" t="s">
        <v>521</v>
      </c>
      <c r="FG27" s="3">
        <v>0</v>
      </c>
      <c r="FL27" s="3" t="s">
        <v>253</v>
      </c>
      <c r="FM27" s="13">
        <v>0</v>
      </c>
      <c r="FP27" s="3" t="s">
        <v>254</v>
      </c>
      <c r="FQ27" s="3" t="s">
        <v>255</v>
      </c>
      <c r="FR27" s="3" t="s">
        <v>256</v>
      </c>
      <c r="FS27" s="6">
        <v>45290</v>
      </c>
      <c r="FT27" s="3">
        <v>0</v>
      </c>
      <c r="FU27" s="3">
        <v>0</v>
      </c>
      <c r="FV27" s="3" t="s">
        <v>257</v>
      </c>
      <c r="FX27" s="3" t="s">
        <v>315</v>
      </c>
      <c r="GA27" s="3" t="s">
        <v>258</v>
      </c>
      <c r="GB27" s="3" t="s">
        <v>479</v>
      </c>
      <c r="GC27" s="6">
        <v>45359</v>
      </c>
      <c r="GD27" s="6">
        <v>45359</v>
      </c>
      <c r="GE27" s="6">
        <v>45359</v>
      </c>
      <c r="GF27" s="3" t="s">
        <v>522</v>
      </c>
      <c r="GG27" s="3" t="s">
        <v>260</v>
      </c>
    </row>
    <row r="28" spans="1:189" s="2" customFormat="1" ht="11.25" hidden="1" x14ac:dyDescent="0.2">
      <c r="A28" s="11" t="str">
        <f t="shared" si="0"/>
        <v>ECC6 Material</v>
      </c>
      <c r="B28" s="11" t="str">
        <f>IF(OR(A28="No Stock at Base",A28="Low Stock at Base",A28="Remote Pick - Low Stock"),_xlfn.XLOOKUP(O28,PO!M:M,PO!N:N,"No PO",0,1),"-")</f>
        <v>-</v>
      </c>
      <c r="C28" s="11" t="str">
        <f>IF(OR(A28="No Stock at Base",A28="Low Stock at Base",A28="Remote Stock - Low Stock"),_xlfn.XLOOKUP(O28,PR!K:K,PR!L:L,"No Req or Processed",0,1),"-")</f>
        <v>-</v>
      </c>
      <c r="D28" s="12"/>
      <c r="E28" s="32" t="s">
        <v>462</v>
      </c>
      <c r="F28" s="3" t="s">
        <v>479</v>
      </c>
      <c r="G28" s="3" t="s">
        <v>191</v>
      </c>
      <c r="H28" s="3" t="s">
        <v>514</v>
      </c>
      <c r="I28" s="3" t="s">
        <v>515</v>
      </c>
      <c r="J28" s="3" t="s">
        <v>194</v>
      </c>
      <c r="K28" s="6">
        <v>45292</v>
      </c>
      <c r="L28" s="30">
        <v>45359</v>
      </c>
      <c r="M28" s="6">
        <v>45359</v>
      </c>
      <c r="N28" s="6">
        <v>45359</v>
      </c>
      <c r="Q28" s="3">
        <v>30</v>
      </c>
      <c r="R28" s="3">
        <v>30</v>
      </c>
      <c r="S28" s="4">
        <v>2</v>
      </c>
      <c r="T28" s="13">
        <v>0</v>
      </c>
      <c r="U28" s="13">
        <v>0</v>
      </c>
      <c r="Y28" s="3" t="s">
        <v>304</v>
      </c>
      <c r="AB28" s="3">
        <v>0</v>
      </c>
      <c r="AJ28" s="3" t="s">
        <v>462</v>
      </c>
      <c r="AK28" s="3" t="s">
        <v>207</v>
      </c>
      <c r="AL28" s="3" t="s">
        <v>466</v>
      </c>
      <c r="AM28" s="3" t="s">
        <v>516</v>
      </c>
      <c r="AN28" s="3" t="s">
        <v>517</v>
      </c>
      <c r="AO28" s="3" t="s">
        <v>503</v>
      </c>
      <c r="AP28" s="3" t="s">
        <v>518</v>
      </c>
      <c r="AQ28" s="3">
        <v>17</v>
      </c>
      <c r="AT28" s="3" t="s">
        <v>308</v>
      </c>
      <c r="AX28" s="3">
        <v>0</v>
      </c>
      <c r="AY28" s="14">
        <v>0</v>
      </c>
      <c r="AZ28" s="14">
        <v>0</v>
      </c>
      <c r="BA28" s="14">
        <v>0</v>
      </c>
      <c r="BD28" s="6">
        <v>45359</v>
      </c>
      <c r="BJ28" s="6">
        <v>45414</v>
      </c>
      <c r="BK28" s="13">
        <v>0</v>
      </c>
      <c r="BP28" s="3" t="s">
        <v>519</v>
      </c>
      <c r="BR28" s="15">
        <v>0</v>
      </c>
      <c r="BS28" s="15">
        <v>0</v>
      </c>
      <c r="BT28" s="15">
        <v>0</v>
      </c>
      <c r="BU28" s="13">
        <v>0</v>
      </c>
      <c r="BV28" s="13">
        <v>0</v>
      </c>
      <c r="BW28" s="18">
        <v>0</v>
      </c>
      <c r="BZ28" s="17">
        <v>0</v>
      </c>
      <c r="CB28" s="3" t="s">
        <v>315</v>
      </c>
      <c r="CC28" s="3" t="s">
        <v>472</v>
      </c>
      <c r="CE28" s="3">
        <v>0</v>
      </c>
      <c r="CH28" s="3">
        <v>0</v>
      </c>
      <c r="CM28" s="3" t="s">
        <v>232</v>
      </c>
      <c r="CP28" s="3" t="s">
        <v>233</v>
      </c>
      <c r="CQ28" s="3" t="s">
        <v>233</v>
      </c>
      <c r="CY28" s="3" t="s">
        <v>237</v>
      </c>
      <c r="CZ28" s="3" t="s">
        <v>238</v>
      </c>
      <c r="DA28" s="3" t="s">
        <v>520</v>
      </c>
      <c r="DG28" s="15">
        <v>0</v>
      </c>
      <c r="DH28" s="15">
        <v>0</v>
      </c>
      <c r="DJ28" s="13">
        <v>0</v>
      </c>
      <c r="DP28" s="13">
        <v>0</v>
      </c>
      <c r="DX28" s="13">
        <v>2</v>
      </c>
      <c r="DY28" s="3" t="s">
        <v>245</v>
      </c>
      <c r="EA28" s="3">
        <v>0</v>
      </c>
      <c r="EB28" s="17">
        <v>0</v>
      </c>
      <c r="ED28" s="3">
        <v>0</v>
      </c>
      <c r="EG28" s="3">
        <v>0</v>
      </c>
      <c r="EH28" s="13">
        <v>0</v>
      </c>
      <c r="EI28" s="3" t="s">
        <v>474</v>
      </c>
      <c r="EK28" s="3">
        <v>1000209695</v>
      </c>
      <c r="EQ28" s="3">
        <v>0</v>
      </c>
      <c r="ET28" s="3">
        <v>0</v>
      </c>
      <c r="EU28" s="13">
        <v>0</v>
      </c>
      <c r="EW28" s="13">
        <v>0</v>
      </c>
      <c r="FB28" s="3" t="s">
        <v>521</v>
      </c>
      <c r="FG28" s="3">
        <v>0</v>
      </c>
      <c r="FL28" s="3" t="s">
        <v>253</v>
      </c>
      <c r="FM28" s="13">
        <v>0</v>
      </c>
      <c r="FP28" s="3" t="s">
        <v>254</v>
      </c>
      <c r="FQ28" s="3" t="s">
        <v>255</v>
      </c>
      <c r="FR28" s="3" t="s">
        <v>256</v>
      </c>
      <c r="FS28" s="6">
        <v>45290</v>
      </c>
      <c r="FT28" s="3">
        <v>0</v>
      </c>
      <c r="FU28" s="3">
        <v>0</v>
      </c>
      <c r="FV28" s="3" t="s">
        <v>257</v>
      </c>
      <c r="FX28" s="3" t="s">
        <v>315</v>
      </c>
      <c r="GA28" s="3" t="s">
        <v>258</v>
      </c>
      <c r="GB28" s="3" t="s">
        <v>479</v>
      </c>
      <c r="GC28" s="6">
        <v>45359</v>
      </c>
      <c r="GD28" s="6">
        <v>45359</v>
      </c>
      <c r="GE28" s="6">
        <v>45359</v>
      </c>
      <c r="GF28" s="3" t="s">
        <v>522</v>
      </c>
      <c r="GG28" s="3" t="s">
        <v>260</v>
      </c>
    </row>
    <row r="29" spans="1:189" s="2" customFormat="1" ht="11.25" hidden="1" x14ac:dyDescent="0.2">
      <c r="A29" s="11" t="str">
        <f t="shared" si="0"/>
        <v>ECC6 Material</v>
      </c>
      <c r="B29" s="11" t="str">
        <f>IF(OR(A29="No Stock at Base",A29="Low Stock at Base",A29="Remote Pick - Low Stock"),_xlfn.XLOOKUP(O29,PO!M:M,PO!N:N,"No PO",0,1),"-")</f>
        <v>-</v>
      </c>
      <c r="C29" s="11" t="str">
        <f>IF(OR(A29="No Stock at Base",A29="Low Stock at Base",A29="Remote Stock - Low Stock"),_xlfn.XLOOKUP(O29,PR!K:K,PR!L:L,"No Req or Processed",0,1),"-")</f>
        <v>-</v>
      </c>
      <c r="D29" s="12"/>
      <c r="E29" s="32" t="s">
        <v>462</v>
      </c>
      <c r="F29" s="3" t="s">
        <v>479</v>
      </c>
      <c r="G29" s="3" t="s">
        <v>191</v>
      </c>
      <c r="H29" s="3" t="s">
        <v>514</v>
      </c>
      <c r="I29" s="3" t="s">
        <v>515</v>
      </c>
      <c r="J29" s="3" t="s">
        <v>194</v>
      </c>
      <c r="K29" s="6">
        <v>45292</v>
      </c>
      <c r="L29" s="30">
        <v>45359</v>
      </c>
      <c r="M29" s="6">
        <v>45359</v>
      </c>
      <c r="N29" s="6">
        <v>45359</v>
      </c>
      <c r="Q29" s="3">
        <v>30</v>
      </c>
      <c r="R29" s="3">
        <v>30</v>
      </c>
      <c r="S29" s="4">
        <v>2</v>
      </c>
      <c r="T29" s="13">
        <v>0</v>
      </c>
      <c r="U29" s="13">
        <v>0</v>
      </c>
      <c r="Y29" s="3" t="s">
        <v>304</v>
      </c>
      <c r="AB29" s="3">
        <v>0</v>
      </c>
      <c r="AJ29" s="3" t="s">
        <v>462</v>
      </c>
      <c r="AK29" s="3" t="s">
        <v>207</v>
      </c>
      <c r="AL29" s="3" t="s">
        <v>466</v>
      </c>
      <c r="AM29" s="3" t="s">
        <v>516</v>
      </c>
      <c r="AN29" s="3" t="s">
        <v>517</v>
      </c>
      <c r="AO29" s="3" t="s">
        <v>503</v>
      </c>
      <c r="AP29" s="3" t="s">
        <v>518</v>
      </c>
      <c r="AQ29" s="3">
        <v>14</v>
      </c>
      <c r="AT29" s="3" t="s">
        <v>523</v>
      </c>
      <c r="AX29" s="3">
        <v>0</v>
      </c>
      <c r="AY29" s="14">
        <v>0</v>
      </c>
      <c r="AZ29" s="14">
        <v>0</v>
      </c>
      <c r="BA29" s="14">
        <v>0</v>
      </c>
      <c r="BD29" s="6">
        <v>45359</v>
      </c>
      <c r="BJ29" s="6">
        <v>45414</v>
      </c>
      <c r="BK29" s="13">
        <v>0</v>
      </c>
      <c r="BP29" s="3" t="s">
        <v>519</v>
      </c>
      <c r="BR29" s="15">
        <v>0</v>
      </c>
      <c r="BS29" s="15">
        <v>0</v>
      </c>
      <c r="BT29" s="15">
        <v>0</v>
      </c>
      <c r="BU29" s="13">
        <v>0</v>
      </c>
      <c r="BV29" s="13">
        <v>0</v>
      </c>
      <c r="BW29" s="18">
        <v>0</v>
      </c>
      <c r="BZ29" s="17">
        <v>0</v>
      </c>
      <c r="CB29" s="3" t="s">
        <v>315</v>
      </c>
      <c r="CC29" s="3" t="s">
        <v>472</v>
      </c>
      <c r="CE29" s="3">
        <v>0</v>
      </c>
      <c r="CH29" s="3">
        <v>0</v>
      </c>
      <c r="CM29" s="3" t="s">
        <v>232</v>
      </c>
      <c r="CP29" s="3" t="s">
        <v>233</v>
      </c>
      <c r="CQ29" s="3" t="s">
        <v>233</v>
      </c>
      <c r="CY29" s="3" t="s">
        <v>237</v>
      </c>
      <c r="CZ29" s="3" t="s">
        <v>238</v>
      </c>
      <c r="DA29" s="3" t="s">
        <v>520</v>
      </c>
      <c r="DG29" s="15">
        <v>0</v>
      </c>
      <c r="DH29" s="15">
        <v>0</v>
      </c>
      <c r="DJ29" s="13">
        <v>0</v>
      </c>
      <c r="DP29" s="13">
        <v>0</v>
      </c>
      <c r="DX29" s="13">
        <v>2</v>
      </c>
      <c r="DY29" s="3" t="s">
        <v>245</v>
      </c>
      <c r="EA29" s="3">
        <v>0</v>
      </c>
      <c r="EB29" s="17">
        <v>0</v>
      </c>
      <c r="ED29" s="3">
        <v>0</v>
      </c>
      <c r="EG29" s="3">
        <v>0</v>
      </c>
      <c r="EH29" s="13">
        <v>0</v>
      </c>
      <c r="EI29" s="3" t="s">
        <v>474</v>
      </c>
      <c r="EK29" s="3">
        <v>1000209695</v>
      </c>
      <c r="EQ29" s="3">
        <v>0</v>
      </c>
      <c r="ET29" s="3">
        <v>0</v>
      </c>
      <c r="EU29" s="13">
        <v>0</v>
      </c>
      <c r="EW29" s="13">
        <v>0</v>
      </c>
      <c r="FB29" s="3" t="s">
        <v>521</v>
      </c>
      <c r="FG29" s="3">
        <v>0</v>
      </c>
      <c r="FL29" s="3" t="s">
        <v>253</v>
      </c>
      <c r="FM29" s="13">
        <v>0</v>
      </c>
      <c r="FP29" s="3" t="s">
        <v>254</v>
      </c>
      <c r="FQ29" s="3" t="s">
        <v>255</v>
      </c>
      <c r="FR29" s="3" t="s">
        <v>256</v>
      </c>
      <c r="FS29" s="6">
        <v>45290</v>
      </c>
      <c r="FT29" s="3">
        <v>0</v>
      </c>
      <c r="FU29" s="3">
        <v>0</v>
      </c>
      <c r="FV29" s="3" t="s">
        <v>257</v>
      </c>
      <c r="FX29" s="3" t="s">
        <v>315</v>
      </c>
      <c r="GA29" s="3" t="s">
        <v>258</v>
      </c>
      <c r="GB29" s="3" t="s">
        <v>479</v>
      </c>
      <c r="GC29" s="6">
        <v>45359</v>
      </c>
      <c r="GD29" s="6">
        <v>45359</v>
      </c>
      <c r="GE29" s="6">
        <v>45359</v>
      </c>
      <c r="GF29" s="3" t="s">
        <v>522</v>
      </c>
      <c r="GG29" s="3" t="s">
        <v>260</v>
      </c>
    </row>
    <row r="30" spans="1:189" s="2" customFormat="1" ht="11.25" hidden="1" x14ac:dyDescent="0.2">
      <c r="A30" s="11" t="str">
        <f t="shared" si="0"/>
        <v>ECC6 Material</v>
      </c>
      <c r="B30" s="11" t="str">
        <f>IF(OR(A30="No Stock at Base",A30="Low Stock at Base",A30="Remote Pick - Low Stock"),_xlfn.XLOOKUP(O30,PO!M:M,PO!N:N,"No PO",0,1),"-")</f>
        <v>-</v>
      </c>
      <c r="C30" s="11" t="str">
        <f>IF(OR(A30="No Stock at Base",A30="Low Stock at Base",A30="Remote Stock - Low Stock"),_xlfn.XLOOKUP(O30,PR!K:K,PR!L:L,"No Req or Processed",0,1),"-")</f>
        <v>-</v>
      </c>
      <c r="D30" s="12"/>
      <c r="E30" s="32" t="s">
        <v>462</v>
      </c>
      <c r="F30" s="3" t="s">
        <v>479</v>
      </c>
      <c r="G30" s="3" t="s">
        <v>191</v>
      </c>
      <c r="H30" s="3" t="s">
        <v>514</v>
      </c>
      <c r="I30" s="3" t="s">
        <v>515</v>
      </c>
      <c r="J30" s="3" t="s">
        <v>194</v>
      </c>
      <c r="K30" s="6">
        <v>45292</v>
      </c>
      <c r="L30" s="30">
        <v>45359</v>
      </c>
      <c r="M30" s="6">
        <v>45359</v>
      </c>
      <c r="N30" s="6">
        <v>45359</v>
      </c>
      <c r="Q30" s="3">
        <v>30</v>
      </c>
      <c r="R30" s="3">
        <v>30</v>
      </c>
      <c r="S30" s="4">
        <v>1</v>
      </c>
      <c r="T30" s="13">
        <v>0</v>
      </c>
      <c r="U30" s="13">
        <v>0</v>
      </c>
      <c r="Y30" s="3" t="s">
        <v>304</v>
      </c>
      <c r="AB30" s="3">
        <v>0</v>
      </c>
      <c r="AJ30" s="3" t="s">
        <v>462</v>
      </c>
      <c r="AK30" s="3" t="s">
        <v>207</v>
      </c>
      <c r="AL30" s="3" t="s">
        <v>466</v>
      </c>
      <c r="AM30" s="3" t="s">
        <v>516</v>
      </c>
      <c r="AN30" s="3" t="s">
        <v>517</v>
      </c>
      <c r="AO30" s="3" t="s">
        <v>503</v>
      </c>
      <c r="AP30" s="3" t="s">
        <v>518</v>
      </c>
      <c r="AQ30" s="3">
        <v>18</v>
      </c>
      <c r="AT30" s="3" t="s">
        <v>424</v>
      </c>
      <c r="AX30" s="3">
        <v>0</v>
      </c>
      <c r="AY30" s="14">
        <v>0</v>
      </c>
      <c r="AZ30" s="14">
        <v>0</v>
      </c>
      <c r="BA30" s="14">
        <v>0</v>
      </c>
      <c r="BD30" s="6">
        <v>45359</v>
      </c>
      <c r="BJ30" s="6">
        <v>45414</v>
      </c>
      <c r="BK30" s="13">
        <v>0</v>
      </c>
      <c r="BP30" s="3" t="s">
        <v>519</v>
      </c>
      <c r="BR30" s="15">
        <v>0</v>
      </c>
      <c r="BS30" s="15">
        <v>0</v>
      </c>
      <c r="BT30" s="15">
        <v>0</v>
      </c>
      <c r="BU30" s="13">
        <v>0</v>
      </c>
      <c r="BV30" s="13">
        <v>0</v>
      </c>
      <c r="BW30" s="18">
        <v>0</v>
      </c>
      <c r="BZ30" s="17">
        <v>0</v>
      </c>
      <c r="CB30" s="3" t="s">
        <v>315</v>
      </c>
      <c r="CC30" s="3" t="s">
        <v>472</v>
      </c>
      <c r="CE30" s="3">
        <v>0</v>
      </c>
      <c r="CH30" s="3">
        <v>0</v>
      </c>
      <c r="CM30" s="3" t="s">
        <v>232</v>
      </c>
      <c r="CP30" s="3" t="s">
        <v>233</v>
      </c>
      <c r="CQ30" s="3" t="s">
        <v>233</v>
      </c>
      <c r="CY30" s="3" t="s">
        <v>237</v>
      </c>
      <c r="CZ30" s="3" t="s">
        <v>238</v>
      </c>
      <c r="DA30" s="3" t="s">
        <v>520</v>
      </c>
      <c r="DG30" s="15">
        <v>0</v>
      </c>
      <c r="DH30" s="15">
        <v>0</v>
      </c>
      <c r="DJ30" s="13">
        <v>0</v>
      </c>
      <c r="DP30" s="13">
        <v>0</v>
      </c>
      <c r="DX30" s="13">
        <v>1</v>
      </c>
      <c r="DY30" s="3" t="s">
        <v>245</v>
      </c>
      <c r="EA30" s="3">
        <v>0</v>
      </c>
      <c r="EB30" s="17">
        <v>0</v>
      </c>
      <c r="ED30" s="3">
        <v>0</v>
      </c>
      <c r="EG30" s="3">
        <v>0</v>
      </c>
      <c r="EH30" s="13">
        <v>0</v>
      </c>
      <c r="EI30" s="3" t="s">
        <v>474</v>
      </c>
      <c r="EK30" s="3">
        <v>1000209695</v>
      </c>
      <c r="EQ30" s="3">
        <v>0</v>
      </c>
      <c r="ET30" s="3">
        <v>0</v>
      </c>
      <c r="EU30" s="13">
        <v>0</v>
      </c>
      <c r="EW30" s="13">
        <v>0</v>
      </c>
      <c r="FB30" s="3" t="s">
        <v>521</v>
      </c>
      <c r="FG30" s="3">
        <v>0</v>
      </c>
      <c r="FL30" s="3" t="s">
        <v>253</v>
      </c>
      <c r="FM30" s="13">
        <v>0</v>
      </c>
      <c r="FP30" s="3" t="s">
        <v>254</v>
      </c>
      <c r="FQ30" s="3" t="s">
        <v>255</v>
      </c>
      <c r="FR30" s="3" t="s">
        <v>256</v>
      </c>
      <c r="FS30" s="6">
        <v>45290</v>
      </c>
      <c r="FT30" s="3">
        <v>0</v>
      </c>
      <c r="FU30" s="3">
        <v>0</v>
      </c>
      <c r="FV30" s="3" t="s">
        <v>257</v>
      </c>
      <c r="FX30" s="3" t="s">
        <v>315</v>
      </c>
      <c r="GA30" s="3" t="s">
        <v>258</v>
      </c>
      <c r="GB30" s="3" t="s">
        <v>479</v>
      </c>
      <c r="GC30" s="6">
        <v>45359</v>
      </c>
      <c r="GD30" s="6">
        <v>45359</v>
      </c>
      <c r="GE30" s="6">
        <v>45359</v>
      </c>
      <c r="GF30" s="3" t="s">
        <v>522</v>
      </c>
      <c r="GG30" s="3" t="s">
        <v>260</v>
      </c>
    </row>
    <row r="31" spans="1:189" s="2" customFormat="1" ht="11.25" hidden="1" x14ac:dyDescent="0.2">
      <c r="A31" s="11" t="str">
        <f t="shared" si="0"/>
        <v>ECC6 Material</v>
      </c>
      <c r="B31" s="11" t="str">
        <f>IF(OR(A31="No Stock at Base",A31="Low Stock at Base",A31="Remote Pick - Low Stock"),_xlfn.XLOOKUP(O31,PO!M:M,PO!N:N,"No PO",0,1),"-")</f>
        <v>-</v>
      </c>
      <c r="C31" s="11" t="str">
        <f>IF(OR(A31="No Stock at Base",A31="Low Stock at Base",A31="Remote Stock - Low Stock"),_xlfn.XLOOKUP(O31,PR!K:K,PR!L:L,"No Req or Processed",0,1),"-")</f>
        <v>-</v>
      </c>
      <c r="D31" s="12"/>
      <c r="E31" s="32" t="s">
        <v>462</v>
      </c>
      <c r="F31" s="3" t="s">
        <v>479</v>
      </c>
      <c r="G31" s="3" t="s">
        <v>191</v>
      </c>
      <c r="H31" s="3" t="s">
        <v>514</v>
      </c>
      <c r="I31" s="3" t="s">
        <v>515</v>
      </c>
      <c r="J31" s="3" t="s">
        <v>194</v>
      </c>
      <c r="K31" s="6">
        <v>45292</v>
      </c>
      <c r="L31" s="30">
        <v>45359</v>
      </c>
      <c r="M31" s="6">
        <v>45359</v>
      </c>
      <c r="N31" s="6">
        <v>45359</v>
      </c>
      <c r="Q31" s="3">
        <v>30</v>
      </c>
      <c r="R31" s="3">
        <v>30</v>
      </c>
      <c r="S31" s="4">
        <v>2</v>
      </c>
      <c r="T31" s="13">
        <v>0</v>
      </c>
      <c r="U31" s="13">
        <v>0</v>
      </c>
      <c r="Y31" s="3" t="s">
        <v>304</v>
      </c>
      <c r="AB31" s="3">
        <v>0</v>
      </c>
      <c r="AJ31" s="3" t="s">
        <v>462</v>
      </c>
      <c r="AK31" s="3" t="s">
        <v>207</v>
      </c>
      <c r="AL31" s="3" t="s">
        <v>466</v>
      </c>
      <c r="AM31" s="3" t="s">
        <v>516</v>
      </c>
      <c r="AN31" s="3" t="s">
        <v>517</v>
      </c>
      <c r="AO31" s="3" t="s">
        <v>503</v>
      </c>
      <c r="AP31" s="3" t="s">
        <v>518</v>
      </c>
      <c r="AQ31" s="3">
        <v>5</v>
      </c>
      <c r="AT31" s="3" t="s">
        <v>292</v>
      </c>
      <c r="AX31" s="3">
        <v>0</v>
      </c>
      <c r="AY31" s="14">
        <v>0</v>
      </c>
      <c r="AZ31" s="14">
        <v>0</v>
      </c>
      <c r="BA31" s="14">
        <v>0</v>
      </c>
      <c r="BD31" s="6">
        <v>45359</v>
      </c>
      <c r="BJ31" s="6">
        <v>45414</v>
      </c>
      <c r="BK31" s="13">
        <v>0</v>
      </c>
      <c r="BP31" s="3" t="s">
        <v>519</v>
      </c>
      <c r="BR31" s="15">
        <v>0</v>
      </c>
      <c r="BS31" s="15">
        <v>0</v>
      </c>
      <c r="BT31" s="15">
        <v>0</v>
      </c>
      <c r="BU31" s="13">
        <v>0</v>
      </c>
      <c r="BV31" s="13">
        <v>0</v>
      </c>
      <c r="BW31" s="18">
        <v>0</v>
      </c>
      <c r="BZ31" s="17">
        <v>0</v>
      </c>
      <c r="CB31" s="3" t="s">
        <v>315</v>
      </c>
      <c r="CC31" s="3" t="s">
        <v>472</v>
      </c>
      <c r="CE31" s="3">
        <v>0</v>
      </c>
      <c r="CH31" s="3">
        <v>0</v>
      </c>
      <c r="CM31" s="3" t="s">
        <v>232</v>
      </c>
      <c r="CP31" s="3" t="s">
        <v>233</v>
      </c>
      <c r="CQ31" s="3" t="s">
        <v>233</v>
      </c>
      <c r="CY31" s="3" t="s">
        <v>237</v>
      </c>
      <c r="CZ31" s="3" t="s">
        <v>238</v>
      </c>
      <c r="DA31" s="3" t="s">
        <v>520</v>
      </c>
      <c r="DG31" s="15">
        <v>0</v>
      </c>
      <c r="DH31" s="15">
        <v>0</v>
      </c>
      <c r="DJ31" s="13">
        <v>0</v>
      </c>
      <c r="DP31" s="13">
        <v>0</v>
      </c>
      <c r="DX31" s="13">
        <v>2</v>
      </c>
      <c r="DY31" s="3" t="s">
        <v>245</v>
      </c>
      <c r="EA31" s="3">
        <v>0</v>
      </c>
      <c r="EB31" s="17">
        <v>0</v>
      </c>
      <c r="ED31" s="3">
        <v>0</v>
      </c>
      <c r="EG31" s="3">
        <v>0</v>
      </c>
      <c r="EH31" s="13">
        <v>0</v>
      </c>
      <c r="EI31" s="3" t="s">
        <v>474</v>
      </c>
      <c r="EK31" s="3">
        <v>1000209695</v>
      </c>
      <c r="EQ31" s="3">
        <v>0</v>
      </c>
      <c r="ET31" s="3">
        <v>0</v>
      </c>
      <c r="EU31" s="13">
        <v>0</v>
      </c>
      <c r="EW31" s="13">
        <v>0</v>
      </c>
      <c r="FB31" s="3" t="s">
        <v>521</v>
      </c>
      <c r="FG31" s="3">
        <v>0</v>
      </c>
      <c r="FL31" s="3" t="s">
        <v>253</v>
      </c>
      <c r="FM31" s="13">
        <v>0</v>
      </c>
      <c r="FP31" s="3" t="s">
        <v>254</v>
      </c>
      <c r="FQ31" s="3" t="s">
        <v>255</v>
      </c>
      <c r="FR31" s="3" t="s">
        <v>256</v>
      </c>
      <c r="FS31" s="6">
        <v>45290</v>
      </c>
      <c r="FT31" s="3">
        <v>0</v>
      </c>
      <c r="FU31" s="3">
        <v>0</v>
      </c>
      <c r="FV31" s="3" t="s">
        <v>257</v>
      </c>
      <c r="FX31" s="3" t="s">
        <v>315</v>
      </c>
      <c r="GA31" s="3" t="s">
        <v>258</v>
      </c>
      <c r="GB31" s="3" t="s">
        <v>479</v>
      </c>
      <c r="GC31" s="6">
        <v>45359</v>
      </c>
      <c r="GD31" s="6">
        <v>45359</v>
      </c>
      <c r="GE31" s="6">
        <v>45359</v>
      </c>
      <c r="GF31" s="3" t="s">
        <v>522</v>
      </c>
      <c r="GG31" s="3" t="s">
        <v>260</v>
      </c>
    </row>
    <row r="32" spans="1:189" s="2" customFormat="1" ht="11.25" hidden="1" x14ac:dyDescent="0.2">
      <c r="A32" s="11" t="str">
        <f t="shared" si="0"/>
        <v>ECC6 Material</v>
      </c>
      <c r="B32" s="11" t="str">
        <f>IF(OR(A32="No Stock at Base",A32="Low Stock at Base",A32="Remote Pick - Low Stock"),_xlfn.XLOOKUP(O32,PO!M:M,PO!N:N,"No PO",0,1),"-")</f>
        <v>-</v>
      </c>
      <c r="C32" s="11" t="str">
        <f>IF(OR(A32="No Stock at Base",A32="Low Stock at Base",A32="Remote Stock - Low Stock"),_xlfn.XLOOKUP(O32,PR!K:K,PR!L:L,"No Req or Processed",0,1),"-")</f>
        <v>-</v>
      </c>
      <c r="D32" s="12"/>
      <c r="E32" s="32" t="s">
        <v>462</v>
      </c>
      <c r="F32" s="3" t="s">
        <v>479</v>
      </c>
      <c r="G32" s="3" t="s">
        <v>191</v>
      </c>
      <c r="H32" s="3" t="s">
        <v>514</v>
      </c>
      <c r="I32" s="3" t="s">
        <v>515</v>
      </c>
      <c r="J32" s="3" t="s">
        <v>194</v>
      </c>
      <c r="K32" s="6">
        <v>45292</v>
      </c>
      <c r="L32" s="30">
        <v>45359</v>
      </c>
      <c r="M32" s="6">
        <v>45359</v>
      </c>
      <c r="N32" s="6">
        <v>45359</v>
      </c>
      <c r="Q32" s="3">
        <v>30</v>
      </c>
      <c r="R32" s="3">
        <v>30</v>
      </c>
      <c r="S32" s="4">
        <v>2</v>
      </c>
      <c r="T32" s="13">
        <v>0</v>
      </c>
      <c r="U32" s="13">
        <v>0</v>
      </c>
      <c r="Y32" s="3" t="s">
        <v>304</v>
      </c>
      <c r="AB32" s="3">
        <v>0</v>
      </c>
      <c r="AJ32" s="3" t="s">
        <v>462</v>
      </c>
      <c r="AK32" s="3" t="s">
        <v>207</v>
      </c>
      <c r="AL32" s="3" t="s">
        <v>466</v>
      </c>
      <c r="AM32" s="3" t="s">
        <v>516</v>
      </c>
      <c r="AN32" s="3" t="s">
        <v>517</v>
      </c>
      <c r="AO32" s="3" t="s">
        <v>503</v>
      </c>
      <c r="AP32" s="3" t="s">
        <v>518</v>
      </c>
      <c r="AQ32" s="3">
        <v>4</v>
      </c>
      <c r="AT32" s="3" t="s">
        <v>372</v>
      </c>
      <c r="AX32" s="3">
        <v>0</v>
      </c>
      <c r="AY32" s="14">
        <v>0</v>
      </c>
      <c r="AZ32" s="14">
        <v>0</v>
      </c>
      <c r="BA32" s="14">
        <v>0</v>
      </c>
      <c r="BD32" s="6">
        <v>45359</v>
      </c>
      <c r="BJ32" s="6">
        <v>45414</v>
      </c>
      <c r="BK32" s="13">
        <v>0</v>
      </c>
      <c r="BP32" s="3" t="s">
        <v>519</v>
      </c>
      <c r="BR32" s="15">
        <v>0</v>
      </c>
      <c r="BS32" s="15">
        <v>0</v>
      </c>
      <c r="BT32" s="15">
        <v>0</v>
      </c>
      <c r="BU32" s="13">
        <v>0</v>
      </c>
      <c r="BV32" s="13">
        <v>0</v>
      </c>
      <c r="BW32" s="18">
        <v>0</v>
      </c>
      <c r="BZ32" s="17">
        <v>0</v>
      </c>
      <c r="CB32" s="3" t="s">
        <v>315</v>
      </c>
      <c r="CC32" s="3" t="s">
        <v>472</v>
      </c>
      <c r="CE32" s="3">
        <v>0</v>
      </c>
      <c r="CH32" s="3">
        <v>0</v>
      </c>
      <c r="CM32" s="3" t="s">
        <v>232</v>
      </c>
      <c r="CP32" s="3" t="s">
        <v>233</v>
      </c>
      <c r="CQ32" s="3" t="s">
        <v>233</v>
      </c>
      <c r="CY32" s="3" t="s">
        <v>237</v>
      </c>
      <c r="CZ32" s="3" t="s">
        <v>238</v>
      </c>
      <c r="DA32" s="3" t="s">
        <v>520</v>
      </c>
      <c r="DG32" s="15">
        <v>0</v>
      </c>
      <c r="DH32" s="15">
        <v>0</v>
      </c>
      <c r="DJ32" s="13">
        <v>0</v>
      </c>
      <c r="DP32" s="13">
        <v>0</v>
      </c>
      <c r="DX32" s="13">
        <v>2</v>
      </c>
      <c r="DY32" s="3" t="s">
        <v>245</v>
      </c>
      <c r="EA32" s="3">
        <v>0</v>
      </c>
      <c r="EB32" s="17">
        <v>0</v>
      </c>
      <c r="ED32" s="3">
        <v>0</v>
      </c>
      <c r="EG32" s="3">
        <v>0</v>
      </c>
      <c r="EH32" s="13">
        <v>0</v>
      </c>
      <c r="EI32" s="3" t="s">
        <v>474</v>
      </c>
      <c r="EK32" s="3">
        <v>1000209695</v>
      </c>
      <c r="EQ32" s="3">
        <v>0</v>
      </c>
      <c r="ET32" s="3">
        <v>0</v>
      </c>
      <c r="EU32" s="13">
        <v>0</v>
      </c>
      <c r="EW32" s="13">
        <v>0</v>
      </c>
      <c r="FB32" s="3" t="s">
        <v>521</v>
      </c>
      <c r="FG32" s="3">
        <v>0</v>
      </c>
      <c r="FL32" s="3" t="s">
        <v>253</v>
      </c>
      <c r="FM32" s="13">
        <v>0</v>
      </c>
      <c r="FP32" s="3" t="s">
        <v>254</v>
      </c>
      <c r="FQ32" s="3" t="s">
        <v>255</v>
      </c>
      <c r="FR32" s="3" t="s">
        <v>256</v>
      </c>
      <c r="FS32" s="6">
        <v>45290</v>
      </c>
      <c r="FT32" s="3">
        <v>0</v>
      </c>
      <c r="FU32" s="3">
        <v>0</v>
      </c>
      <c r="FV32" s="3" t="s">
        <v>257</v>
      </c>
      <c r="FX32" s="3" t="s">
        <v>315</v>
      </c>
      <c r="GA32" s="3" t="s">
        <v>258</v>
      </c>
      <c r="GB32" s="3" t="s">
        <v>479</v>
      </c>
      <c r="GC32" s="6">
        <v>45359</v>
      </c>
      <c r="GD32" s="6">
        <v>45359</v>
      </c>
      <c r="GE32" s="6">
        <v>45359</v>
      </c>
      <c r="GF32" s="3" t="s">
        <v>522</v>
      </c>
      <c r="GG32" s="3" t="s">
        <v>260</v>
      </c>
    </row>
    <row r="33" spans="1:189" s="2" customFormat="1" ht="11.25" hidden="1" x14ac:dyDescent="0.2">
      <c r="A33" s="11" t="str">
        <f t="shared" si="0"/>
        <v>ECC6 Material</v>
      </c>
      <c r="B33" s="11" t="str">
        <f>IF(OR(A33="No Stock at Base",A33="Low Stock at Base",A33="Remote Pick - Low Stock"),_xlfn.XLOOKUP(O33,PO!M:M,PO!N:N,"No PO",0,1),"-")</f>
        <v>-</v>
      </c>
      <c r="C33" s="11" t="str">
        <f>IF(OR(A33="No Stock at Base",A33="Low Stock at Base",A33="Remote Stock - Low Stock"),_xlfn.XLOOKUP(O33,PR!K:K,PR!L:L,"No Req or Processed",0,1),"-")</f>
        <v>-</v>
      </c>
      <c r="D33" s="12"/>
      <c r="E33" s="32" t="s">
        <v>462</v>
      </c>
      <c r="F33" s="3" t="s">
        <v>479</v>
      </c>
      <c r="G33" s="3" t="s">
        <v>191</v>
      </c>
      <c r="H33" s="3" t="s">
        <v>514</v>
      </c>
      <c r="I33" s="3" t="s">
        <v>515</v>
      </c>
      <c r="J33" s="3" t="s">
        <v>194</v>
      </c>
      <c r="K33" s="6">
        <v>45292</v>
      </c>
      <c r="L33" s="30">
        <v>45359</v>
      </c>
      <c r="M33" s="6">
        <v>45359</v>
      </c>
      <c r="N33" s="6">
        <v>45359</v>
      </c>
      <c r="Q33" s="3">
        <v>30</v>
      </c>
      <c r="R33" s="3">
        <v>30</v>
      </c>
      <c r="S33" s="4">
        <v>6</v>
      </c>
      <c r="T33" s="13">
        <v>0</v>
      </c>
      <c r="U33" s="13">
        <v>0</v>
      </c>
      <c r="Y33" s="3" t="s">
        <v>304</v>
      </c>
      <c r="AB33" s="3">
        <v>0</v>
      </c>
      <c r="AJ33" s="3" t="s">
        <v>462</v>
      </c>
      <c r="AK33" s="3" t="s">
        <v>207</v>
      </c>
      <c r="AL33" s="3" t="s">
        <v>466</v>
      </c>
      <c r="AM33" s="3" t="s">
        <v>516</v>
      </c>
      <c r="AN33" s="3" t="s">
        <v>517</v>
      </c>
      <c r="AO33" s="3" t="s">
        <v>503</v>
      </c>
      <c r="AP33" s="3" t="s">
        <v>518</v>
      </c>
      <c r="AQ33" s="3">
        <v>11</v>
      </c>
      <c r="AT33" s="3" t="s">
        <v>446</v>
      </c>
      <c r="AX33" s="3">
        <v>0</v>
      </c>
      <c r="AY33" s="14">
        <v>0</v>
      </c>
      <c r="AZ33" s="14">
        <v>0</v>
      </c>
      <c r="BA33" s="14">
        <v>0</v>
      </c>
      <c r="BD33" s="6">
        <v>45359</v>
      </c>
      <c r="BJ33" s="6">
        <v>45414</v>
      </c>
      <c r="BK33" s="13">
        <v>0</v>
      </c>
      <c r="BP33" s="3" t="s">
        <v>519</v>
      </c>
      <c r="BR33" s="15">
        <v>0</v>
      </c>
      <c r="BS33" s="15">
        <v>0</v>
      </c>
      <c r="BT33" s="15">
        <v>0</v>
      </c>
      <c r="BU33" s="13">
        <v>0</v>
      </c>
      <c r="BV33" s="13">
        <v>0</v>
      </c>
      <c r="BW33" s="18">
        <v>0</v>
      </c>
      <c r="BZ33" s="17">
        <v>0</v>
      </c>
      <c r="CB33" s="3" t="s">
        <v>315</v>
      </c>
      <c r="CC33" s="3" t="s">
        <v>472</v>
      </c>
      <c r="CE33" s="3">
        <v>0</v>
      </c>
      <c r="CH33" s="3">
        <v>0</v>
      </c>
      <c r="CM33" s="3" t="s">
        <v>232</v>
      </c>
      <c r="CP33" s="3" t="s">
        <v>233</v>
      </c>
      <c r="CQ33" s="3" t="s">
        <v>233</v>
      </c>
      <c r="CY33" s="3" t="s">
        <v>237</v>
      </c>
      <c r="CZ33" s="3" t="s">
        <v>238</v>
      </c>
      <c r="DA33" s="3" t="s">
        <v>520</v>
      </c>
      <c r="DG33" s="15">
        <v>0</v>
      </c>
      <c r="DH33" s="15">
        <v>0</v>
      </c>
      <c r="DJ33" s="13">
        <v>0</v>
      </c>
      <c r="DP33" s="13">
        <v>0</v>
      </c>
      <c r="DX33" s="13">
        <v>6</v>
      </c>
      <c r="DY33" s="3" t="s">
        <v>245</v>
      </c>
      <c r="EA33" s="3">
        <v>0</v>
      </c>
      <c r="EB33" s="17">
        <v>0</v>
      </c>
      <c r="ED33" s="3">
        <v>0</v>
      </c>
      <c r="EG33" s="3">
        <v>0</v>
      </c>
      <c r="EH33" s="13">
        <v>0</v>
      </c>
      <c r="EI33" s="3" t="s">
        <v>474</v>
      </c>
      <c r="EK33" s="3">
        <v>1000209695</v>
      </c>
      <c r="EQ33" s="3">
        <v>0</v>
      </c>
      <c r="ET33" s="3">
        <v>0</v>
      </c>
      <c r="EU33" s="13">
        <v>0</v>
      </c>
      <c r="EW33" s="13">
        <v>0</v>
      </c>
      <c r="FB33" s="3" t="s">
        <v>521</v>
      </c>
      <c r="FG33" s="3">
        <v>0</v>
      </c>
      <c r="FL33" s="3" t="s">
        <v>253</v>
      </c>
      <c r="FM33" s="13">
        <v>0</v>
      </c>
      <c r="FP33" s="3" t="s">
        <v>254</v>
      </c>
      <c r="FQ33" s="3" t="s">
        <v>255</v>
      </c>
      <c r="FR33" s="3" t="s">
        <v>256</v>
      </c>
      <c r="FS33" s="6">
        <v>45290</v>
      </c>
      <c r="FT33" s="3">
        <v>0</v>
      </c>
      <c r="FU33" s="3">
        <v>0</v>
      </c>
      <c r="FV33" s="3" t="s">
        <v>257</v>
      </c>
      <c r="FX33" s="3" t="s">
        <v>315</v>
      </c>
      <c r="GA33" s="3" t="s">
        <v>258</v>
      </c>
      <c r="GB33" s="3" t="s">
        <v>479</v>
      </c>
      <c r="GC33" s="6">
        <v>45359</v>
      </c>
      <c r="GD33" s="6">
        <v>45359</v>
      </c>
      <c r="GE33" s="6">
        <v>45359</v>
      </c>
      <c r="GF33" s="3" t="s">
        <v>522</v>
      </c>
      <c r="GG33" s="3" t="s">
        <v>260</v>
      </c>
    </row>
    <row r="34" spans="1:189" s="2" customFormat="1" ht="11.25" hidden="1" x14ac:dyDescent="0.2">
      <c r="A34" s="11" t="str">
        <f t="shared" si="0"/>
        <v>ECC6 Material</v>
      </c>
      <c r="B34" s="11" t="str">
        <f>IF(OR(A34="No Stock at Base",A34="Low Stock at Base",A34="Remote Pick - Low Stock"),_xlfn.XLOOKUP(O34,PO!M:M,PO!N:N,"No PO",0,1),"-")</f>
        <v>-</v>
      </c>
      <c r="C34" s="11" t="str">
        <f>IF(OR(A34="No Stock at Base",A34="Low Stock at Base",A34="Remote Stock - Low Stock"),_xlfn.XLOOKUP(O34,PR!K:K,PR!L:L,"No Req or Processed",0,1),"-")</f>
        <v>-</v>
      </c>
      <c r="D34" s="12"/>
      <c r="E34" s="32" t="s">
        <v>462</v>
      </c>
      <c r="F34" s="3" t="s">
        <v>479</v>
      </c>
      <c r="G34" s="3" t="s">
        <v>191</v>
      </c>
      <c r="H34" s="3" t="s">
        <v>514</v>
      </c>
      <c r="I34" s="3" t="s">
        <v>515</v>
      </c>
      <c r="J34" s="3" t="s">
        <v>194</v>
      </c>
      <c r="K34" s="6">
        <v>45292</v>
      </c>
      <c r="L34" s="30">
        <v>45359</v>
      </c>
      <c r="M34" s="6">
        <v>45359</v>
      </c>
      <c r="N34" s="6">
        <v>45359</v>
      </c>
      <c r="Q34" s="3">
        <v>30</v>
      </c>
      <c r="R34" s="3">
        <v>30</v>
      </c>
      <c r="S34" s="4">
        <v>2</v>
      </c>
      <c r="T34" s="13">
        <v>0</v>
      </c>
      <c r="U34" s="13">
        <v>0</v>
      </c>
      <c r="Y34" s="3" t="s">
        <v>304</v>
      </c>
      <c r="AB34" s="3">
        <v>0</v>
      </c>
      <c r="AJ34" s="3" t="s">
        <v>462</v>
      </c>
      <c r="AK34" s="3" t="s">
        <v>207</v>
      </c>
      <c r="AL34" s="3" t="s">
        <v>466</v>
      </c>
      <c r="AM34" s="3" t="s">
        <v>516</v>
      </c>
      <c r="AN34" s="3" t="s">
        <v>517</v>
      </c>
      <c r="AO34" s="3" t="s">
        <v>503</v>
      </c>
      <c r="AP34" s="3" t="s">
        <v>518</v>
      </c>
      <c r="AQ34" s="3">
        <v>8</v>
      </c>
      <c r="AT34" s="3" t="s">
        <v>275</v>
      </c>
      <c r="AX34" s="3">
        <v>0</v>
      </c>
      <c r="AY34" s="14">
        <v>0</v>
      </c>
      <c r="AZ34" s="14">
        <v>0</v>
      </c>
      <c r="BA34" s="14">
        <v>0</v>
      </c>
      <c r="BD34" s="6">
        <v>45359</v>
      </c>
      <c r="BJ34" s="6">
        <v>45414</v>
      </c>
      <c r="BK34" s="13">
        <v>0</v>
      </c>
      <c r="BP34" s="3" t="s">
        <v>519</v>
      </c>
      <c r="BR34" s="15">
        <v>0</v>
      </c>
      <c r="BS34" s="15">
        <v>0</v>
      </c>
      <c r="BT34" s="15">
        <v>0</v>
      </c>
      <c r="BU34" s="13">
        <v>0</v>
      </c>
      <c r="BV34" s="13">
        <v>0</v>
      </c>
      <c r="BW34" s="18">
        <v>0</v>
      </c>
      <c r="BZ34" s="17">
        <v>0</v>
      </c>
      <c r="CB34" s="3" t="s">
        <v>315</v>
      </c>
      <c r="CC34" s="3" t="s">
        <v>472</v>
      </c>
      <c r="CE34" s="3">
        <v>0</v>
      </c>
      <c r="CH34" s="3">
        <v>0</v>
      </c>
      <c r="CM34" s="3" t="s">
        <v>232</v>
      </c>
      <c r="CP34" s="3" t="s">
        <v>233</v>
      </c>
      <c r="CQ34" s="3" t="s">
        <v>233</v>
      </c>
      <c r="CY34" s="3" t="s">
        <v>237</v>
      </c>
      <c r="CZ34" s="3" t="s">
        <v>238</v>
      </c>
      <c r="DA34" s="3" t="s">
        <v>520</v>
      </c>
      <c r="DG34" s="15">
        <v>0</v>
      </c>
      <c r="DH34" s="15">
        <v>0</v>
      </c>
      <c r="DJ34" s="13">
        <v>0</v>
      </c>
      <c r="DP34" s="13">
        <v>0</v>
      </c>
      <c r="DX34" s="13">
        <v>2</v>
      </c>
      <c r="DY34" s="3" t="s">
        <v>245</v>
      </c>
      <c r="EA34" s="3">
        <v>0</v>
      </c>
      <c r="EB34" s="17">
        <v>0</v>
      </c>
      <c r="ED34" s="3">
        <v>0</v>
      </c>
      <c r="EG34" s="3">
        <v>0</v>
      </c>
      <c r="EH34" s="13">
        <v>0</v>
      </c>
      <c r="EI34" s="3" t="s">
        <v>474</v>
      </c>
      <c r="EK34" s="3">
        <v>1000209695</v>
      </c>
      <c r="EQ34" s="3">
        <v>0</v>
      </c>
      <c r="ET34" s="3">
        <v>0</v>
      </c>
      <c r="EU34" s="13">
        <v>0</v>
      </c>
      <c r="EW34" s="13">
        <v>0</v>
      </c>
      <c r="FB34" s="3" t="s">
        <v>521</v>
      </c>
      <c r="FG34" s="3">
        <v>0</v>
      </c>
      <c r="FL34" s="3" t="s">
        <v>253</v>
      </c>
      <c r="FM34" s="13">
        <v>0</v>
      </c>
      <c r="FP34" s="3" t="s">
        <v>254</v>
      </c>
      <c r="FQ34" s="3" t="s">
        <v>255</v>
      </c>
      <c r="FR34" s="3" t="s">
        <v>256</v>
      </c>
      <c r="FS34" s="6">
        <v>45290</v>
      </c>
      <c r="FT34" s="3">
        <v>0</v>
      </c>
      <c r="FU34" s="3">
        <v>0</v>
      </c>
      <c r="FV34" s="3" t="s">
        <v>257</v>
      </c>
      <c r="FX34" s="3" t="s">
        <v>315</v>
      </c>
      <c r="GA34" s="3" t="s">
        <v>258</v>
      </c>
      <c r="GB34" s="3" t="s">
        <v>479</v>
      </c>
      <c r="GC34" s="6">
        <v>45359</v>
      </c>
      <c r="GD34" s="6">
        <v>45359</v>
      </c>
      <c r="GE34" s="6">
        <v>45359</v>
      </c>
      <c r="GF34" s="3" t="s">
        <v>522</v>
      </c>
      <c r="GG34" s="3" t="s">
        <v>260</v>
      </c>
    </row>
    <row r="35" spans="1:189" s="2" customFormat="1" ht="11.25" hidden="1" x14ac:dyDescent="0.2">
      <c r="A35" s="11" t="str">
        <f t="shared" si="0"/>
        <v>ECC6 Material</v>
      </c>
      <c r="B35" s="11" t="str">
        <f>IF(OR(A35="No Stock at Base",A35="Low Stock at Base",A35="Remote Pick - Low Stock"),_xlfn.XLOOKUP(O35,PO!M:M,PO!N:N,"No PO",0,1),"-")</f>
        <v>-</v>
      </c>
      <c r="C35" s="11" t="str">
        <f>IF(OR(A35="No Stock at Base",A35="Low Stock at Base",A35="Remote Stock - Low Stock"),_xlfn.XLOOKUP(O35,PR!K:K,PR!L:L,"No Req or Processed",0,1),"-")</f>
        <v>-</v>
      </c>
      <c r="D35" s="12"/>
      <c r="E35" s="32" t="s">
        <v>462</v>
      </c>
      <c r="F35" s="3" t="s">
        <v>479</v>
      </c>
      <c r="G35" s="3" t="s">
        <v>191</v>
      </c>
      <c r="H35" s="3" t="s">
        <v>514</v>
      </c>
      <c r="I35" s="3" t="s">
        <v>515</v>
      </c>
      <c r="J35" s="3" t="s">
        <v>194</v>
      </c>
      <c r="K35" s="6">
        <v>45292</v>
      </c>
      <c r="L35" s="30">
        <v>45359</v>
      </c>
      <c r="M35" s="6">
        <v>45359</v>
      </c>
      <c r="N35" s="6">
        <v>45359</v>
      </c>
      <c r="Q35" s="3">
        <v>30</v>
      </c>
      <c r="R35" s="3">
        <v>30</v>
      </c>
      <c r="S35" s="4">
        <v>2</v>
      </c>
      <c r="T35" s="13">
        <v>0</v>
      </c>
      <c r="U35" s="13">
        <v>0</v>
      </c>
      <c r="Y35" s="3" t="s">
        <v>304</v>
      </c>
      <c r="AB35" s="3">
        <v>0</v>
      </c>
      <c r="AJ35" s="3" t="s">
        <v>462</v>
      </c>
      <c r="AK35" s="3" t="s">
        <v>207</v>
      </c>
      <c r="AL35" s="3" t="s">
        <v>466</v>
      </c>
      <c r="AM35" s="3" t="s">
        <v>516</v>
      </c>
      <c r="AN35" s="3" t="s">
        <v>517</v>
      </c>
      <c r="AO35" s="3" t="s">
        <v>503</v>
      </c>
      <c r="AP35" s="3" t="s">
        <v>518</v>
      </c>
      <c r="AQ35" s="3">
        <v>7</v>
      </c>
      <c r="AT35" s="3" t="s">
        <v>282</v>
      </c>
      <c r="AX35" s="3">
        <v>0</v>
      </c>
      <c r="AY35" s="14">
        <v>0</v>
      </c>
      <c r="AZ35" s="14">
        <v>0</v>
      </c>
      <c r="BA35" s="14">
        <v>0</v>
      </c>
      <c r="BD35" s="6">
        <v>45359</v>
      </c>
      <c r="BJ35" s="6">
        <v>45414</v>
      </c>
      <c r="BK35" s="13">
        <v>0</v>
      </c>
      <c r="BP35" s="3" t="s">
        <v>519</v>
      </c>
      <c r="BR35" s="15">
        <v>0</v>
      </c>
      <c r="BS35" s="15">
        <v>0</v>
      </c>
      <c r="BT35" s="15">
        <v>0</v>
      </c>
      <c r="BU35" s="13">
        <v>0</v>
      </c>
      <c r="BV35" s="13">
        <v>0</v>
      </c>
      <c r="BW35" s="18">
        <v>0</v>
      </c>
      <c r="BZ35" s="17">
        <v>0</v>
      </c>
      <c r="CB35" s="3" t="s">
        <v>315</v>
      </c>
      <c r="CC35" s="3" t="s">
        <v>472</v>
      </c>
      <c r="CE35" s="3">
        <v>0</v>
      </c>
      <c r="CH35" s="3">
        <v>0</v>
      </c>
      <c r="CM35" s="3" t="s">
        <v>232</v>
      </c>
      <c r="CP35" s="3" t="s">
        <v>233</v>
      </c>
      <c r="CQ35" s="3" t="s">
        <v>233</v>
      </c>
      <c r="CY35" s="3" t="s">
        <v>237</v>
      </c>
      <c r="CZ35" s="3" t="s">
        <v>238</v>
      </c>
      <c r="DA35" s="3" t="s">
        <v>520</v>
      </c>
      <c r="DG35" s="15">
        <v>0</v>
      </c>
      <c r="DH35" s="15">
        <v>0</v>
      </c>
      <c r="DJ35" s="13">
        <v>0</v>
      </c>
      <c r="DP35" s="13">
        <v>0</v>
      </c>
      <c r="DX35" s="13">
        <v>2</v>
      </c>
      <c r="DY35" s="3" t="s">
        <v>245</v>
      </c>
      <c r="EA35" s="3">
        <v>0</v>
      </c>
      <c r="EB35" s="17">
        <v>0</v>
      </c>
      <c r="ED35" s="3">
        <v>0</v>
      </c>
      <c r="EG35" s="3">
        <v>0</v>
      </c>
      <c r="EH35" s="13">
        <v>0</v>
      </c>
      <c r="EI35" s="3" t="s">
        <v>474</v>
      </c>
      <c r="EK35" s="3">
        <v>1000209695</v>
      </c>
      <c r="EQ35" s="3">
        <v>0</v>
      </c>
      <c r="ET35" s="3">
        <v>0</v>
      </c>
      <c r="EU35" s="13">
        <v>0</v>
      </c>
      <c r="EW35" s="13">
        <v>0</v>
      </c>
      <c r="FB35" s="3" t="s">
        <v>521</v>
      </c>
      <c r="FG35" s="3">
        <v>0</v>
      </c>
      <c r="FL35" s="3" t="s">
        <v>253</v>
      </c>
      <c r="FM35" s="13">
        <v>0</v>
      </c>
      <c r="FP35" s="3" t="s">
        <v>254</v>
      </c>
      <c r="FQ35" s="3" t="s">
        <v>255</v>
      </c>
      <c r="FR35" s="3" t="s">
        <v>256</v>
      </c>
      <c r="FS35" s="6">
        <v>45290</v>
      </c>
      <c r="FT35" s="3">
        <v>0</v>
      </c>
      <c r="FU35" s="3">
        <v>0</v>
      </c>
      <c r="FV35" s="3" t="s">
        <v>257</v>
      </c>
      <c r="FX35" s="3" t="s">
        <v>315</v>
      </c>
      <c r="GA35" s="3" t="s">
        <v>258</v>
      </c>
      <c r="GB35" s="3" t="s">
        <v>479</v>
      </c>
      <c r="GC35" s="6">
        <v>45359</v>
      </c>
      <c r="GD35" s="6">
        <v>45359</v>
      </c>
      <c r="GE35" s="6">
        <v>45359</v>
      </c>
      <c r="GF35" s="3" t="s">
        <v>522</v>
      </c>
      <c r="GG35" s="3" t="s">
        <v>260</v>
      </c>
    </row>
    <row r="36" spans="1:189" s="2" customFormat="1" ht="11.25" hidden="1" x14ac:dyDescent="0.2">
      <c r="A36" s="11" t="str">
        <f t="shared" si="0"/>
        <v>ECC6 Material</v>
      </c>
      <c r="B36" s="11" t="str">
        <f>IF(OR(A36="No Stock at Base",A36="Low Stock at Base",A36="Remote Pick - Low Stock"),_xlfn.XLOOKUP(O36,PO!M:M,PO!N:N,"No PO",0,1),"-")</f>
        <v>-</v>
      </c>
      <c r="C36" s="11" t="str">
        <f>IF(OR(A36="No Stock at Base",A36="Low Stock at Base",A36="Remote Stock - Low Stock"),_xlfn.XLOOKUP(O36,PR!K:K,PR!L:L,"No Req or Processed",0,1),"-")</f>
        <v>-</v>
      </c>
      <c r="D36" s="12"/>
      <c r="E36" s="32" t="s">
        <v>462</v>
      </c>
      <c r="F36" s="3" t="s">
        <v>479</v>
      </c>
      <c r="G36" s="3" t="s">
        <v>191</v>
      </c>
      <c r="H36" s="3" t="s">
        <v>514</v>
      </c>
      <c r="I36" s="3" t="s">
        <v>515</v>
      </c>
      <c r="J36" s="3" t="s">
        <v>194</v>
      </c>
      <c r="K36" s="6">
        <v>45292</v>
      </c>
      <c r="L36" s="30">
        <v>45359</v>
      </c>
      <c r="M36" s="6">
        <v>45359</v>
      </c>
      <c r="N36" s="6">
        <v>45359</v>
      </c>
      <c r="Q36" s="3">
        <v>30</v>
      </c>
      <c r="R36" s="3">
        <v>30</v>
      </c>
      <c r="S36" s="4">
        <v>2</v>
      </c>
      <c r="T36" s="13">
        <v>0</v>
      </c>
      <c r="U36" s="13">
        <v>0</v>
      </c>
      <c r="Y36" s="3" t="s">
        <v>304</v>
      </c>
      <c r="AB36" s="3">
        <v>0</v>
      </c>
      <c r="AJ36" s="3" t="s">
        <v>462</v>
      </c>
      <c r="AK36" s="3" t="s">
        <v>207</v>
      </c>
      <c r="AL36" s="3" t="s">
        <v>466</v>
      </c>
      <c r="AM36" s="3" t="s">
        <v>516</v>
      </c>
      <c r="AN36" s="3" t="s">
        <v>517</v>
      </c>
      <c r="AO36" s="3" t="s">
        <v>503</v>
      </c>
      <c r="AP36" s="3" t="s">
        <v>518</v>
      </c>
      <c r="AQ36" s="3">
        <v>15</v>
      </c>
      <c r="AT36" s="3" t="s">
        <v>392</v>
      </c>
      <c r="AX36" s="3">
        <v>0</v>
      </c>
      <c r="AY36" s="14">
        <v>0</v>
      </c>
      <c r="AZ36" s="14">
        <v>0</v>
      </c>
      <c r="BA36" s="14">
        <v>0</v>
      </c>
      <c r="BD36" s="6">
        <v>45359</v>
      </c>
      <c r="BJ36" s="6">
        <v>45414</v>
      </c>
      <c r="BK36" s="13">
        <v>0</v>
      </c>
      <c r="BP36" s="3" t="s">
        <v>519</v>
      </c>
      <c r="BR36" s="15">
        <v>0</v>
      </c>
      <c r="BS36" s="15">
        <v>0</v>
      </c>
      <c r="BT36" s="15">
        <v>0</v>
      </c>
      <c r="BU36" s="13">
        <v>0</v>
      </c>
      <c r="BV36" s="13">
        <v>0</v>
      </c>
      <c r="BW36" s="18">
        <v>0</v>
      </c>
      <c r="BZ36" s="17">
        <v>0</v>
      </c>
      <c r="CB36" s="3" t="s">
        <v>315</v>
      </c>
      <c r="CC36" s="3" t="s">
        <v>472</v>
      </c>
      <c r="CE36" s="3">
        <v>0</v>
      </c>
      <c r="CH36" s="3">
        <v>0</v>
      </c>
      <c r="CM36" s="3" t="s">
        <v>232</v>
      </c>
      <c r="CP36" s="3" t="s">
        <v>233</v>
      </c>
      <c r="CQ36" s="3" t="s">
        <v>233</v>
      </c>
      <c r="CY36" s="3" t="s">
        <v>237</v>
      </c>
      <c r="CZ36" s="3" t="s">
        <v>238</v>
      </c>
      <c r="DA36" s="3" t="s">
        <v>520</v>
      </c>
      <c r="DG36" s="15">
        <v>0</v>
      </c>
      <c r="DH36" s="15">
        <v>0</v>
      </c>
      <c r="DJ36" s="13">
        <v>0</v>
      </c>
      <c r="DP36" s="13">
        <v>0</v>
      </c>
      <c r="DX36" s="13">
        <v>2</v>
      </c>
      <c r="DY36" s="3" t="s">
        <v>245</v>
      </c>
      <c r="EA36" s="3">
        <v>0</v>
      </c>
      <c r="EB36" s="17">
        <v>0</v>
      </c>
      <c r="ED36" s="3">
        <v>0</v>
      </c>
      <c r="EG36" s="3">
        <v>0</v>
      </c>
      <c r="EH36" s="13">
        <v>0</v>
      </c>
      <c r="EI36" s="3" t="s">
        <v>474</v>
      </c>
      <c r="EK36" s="3">
        <v>1000209695</v>
      </c>
      <c r="EQ36" s="3">
        <v>0</v>
      </c>
      <c r="ET36" s="3">
        <v>0</v>
      </c>
      <c r="EU36" s="13">
        <v>0</v>
      </c>
      <c r="EW36" s="13">
        <v>0</v>
      </c>
      <c r="FB36" s="3" t="s">
        <v>521</v>
      </c>
      <c r="FG36" s="3">
        <v>0</v>
      </c>
      <c r="FL36" s="3" t="s">
        <v>253</v>
      </c>
      <c r="FM36" s="13">
        <v>0</v>
      </c>
      <c r="FP36" s="3" t="s">
        <v>254</v>
      </c>
      <c r="FQ36" s="3" t="s">
        <v>255</v>
      </c>
      <c r="FR36" s="3" t="s">
        <v>256</v>
      </c>
      <c r="FS36" s="6">
        <v>45290</v>
      </c>
      <c r="FT36" s="3">
        <v>0</v>
      </c>
      <c r="FU36" s="3">
        <v>0</v>
      </c>
      <c r="FV36" s="3" t="s">
        <v>257</v>
      </c>
      <c r="FX36" s="3" t="s">
        <v>315</v>
      </c>
      <c r="GA36" s="3" t="s">
        <v>258</v>
      </c>
      <c r="GB36" s="3" t="s">
        <v>479</v>
      </c>
      <c r="GC36" s="6">
        <v>45359</v>
      </c>
      <c r="GD36" s="6">
        <v>45359</v>
      </c>
      <c r="GE36" s="6">
        <v>45359</v>
      </c>
      <c r="GF36" s="3" t="s">
        <v>522</v>
      </c>
      <c r="GG36" s="3" t="s">
        <v>260</v>
      </c>
    </row>
    <row r="37" spans="1:189" s="2" customFormat="1" ht="11.25" hidden="1" x14ac:dyDescent="0.2">
      <c r="A37" s="11" t="str">
        <f t="shared" si="0"/>
        <v>ECC6 Material</v>
      </c>
      <c r="B37" s="11" t="str">
        <f>IF(OR(A37="No Stock at Base",A37="Low Stock at Base",A37="Remote Pick - Low Stock"),_xlfn.XLOOKUP(O37,PO!M:M,PO!N:N,"No PO",0,1),"-")</f>
        <v>-</v>
      </c>
      <c r="C37" s="11" t="str">
        <f>IF(OR(A37="No Stock at Base",A37="Low Stock at Base",A37="Remote Stock - Low Stock"),_xlfn.XLOOKUP(O37,PR!K:K,PR!L:L,"No Req or Processed",0,1),"-")</f>
        <v>-</v>
      </c>
      <c r="D37" s="12"/>
      <c r="E37" s="32" t="s">
        <v>462</v>
      </c>
      <c r="F37" s="3" t="s">
        <v>479</v>
      </c>
      <c r="G37" s="3" t="s">
        <v>191</v>
      </c>
      <c r="H37" s="3" t="s">
        <v>514</v>
      </c>
      <c r="I37" s="3" t="s">
        <v>515</v>
      </c>
      <c r="J37" s="3" t="s">
        <v>194</v>
      </c>
      <c r="K37" s="6">
        <v>45292</v>
      </c>
      <c r="L37" s="30">
        <v>45359</v>
      </c>
      <c r="M37" s="6">
        <v>45359</v>
      </c>
      <c r="N37" s="6">
        <v>45359</v>
      </c>
      <c r="Q37" s="3">
        <v>30</v>
      </c>
      <c r="R37" s="3">
        <v>30</v>
      </c>
      <c r="S37" s="4">
        <v>2</v>
      </c>
      <c r="T37" s="13">
        <v>0</v>
      </c>
      <c r="U37" s="13">
        <v>0</v>
      </c>
      <c r="Y37" s="3" t="s">
        <v>304</v>
      </c>
      <c r="AB37" s="3">
        <v>0</v>
      </c>
      <c r="AJ37" s="3" t="s">
        <v>462</v>
      </c>
      <c r="AK37" s="3" t="s">
        <v>207</v>
      </c>
      <c r="AL37" s="3" t="s">
        <v>466</v>
      </c>
      <c r="AM37" s="3" t="s">
        <v>516</v>
      </c>
      <c r="AN37" s="3" t="s">
        <v>517</v>
      </c>
      <c r="AO37" s="3" t="s">
        <v>503</v>
      </c>
      <c r="AP37" s="3" t="s">
        <v>518</v>
      </c>
      <c r="AQ37" s="3">
        <v>13</v>
      </c>
      <c r="AT37" s="3" t="s">
        <v>268</v>
      </c>
      <c r="AX37" s="3">
        <v>0</v>
      </c>
      <c r="AY37" s="14">
        <v>0</v>
      </c>
      <c r="AZ37" s="14">
        <v>0</v>
      </c>
      <c r="BA37" s="14">
        <v>0</v>
      </c>
      <c r="BD37" s="6">
        <v>45359</v>
      </c>
      <c r="BJ37" s="6">
        <v>45414</v>
      </c>
      <c r="BK37" s="13">
        <v>0</v>
      </c>
      <c r="BP37" s="3" t="s">
        <v>519</v>
      </c>
      <c r="BR37" s="15">
        <v>0</v>
      </c>
      <c r="BS37" s="15">
        <v>0</v>
      </c>
      <c r="BT37" s="15">
        <v>0</v>
      </c>
      <c r="BU37" s="13">
        <v>0</v>
      </c>
      <c r="BV37" s="13">
        <v>0</v>
      </c>
      <c r="BW37" s="18">
        <v>0</v>
      </c>
      <c r="BZ37" s="17">
        <v>0</v>
      </c>
      <c r="CB37" s="3" t="s">
        <v>315</v>
      </c>
      <c r="CC37" s="3" t="s">
        <v>472</v>
      </c>
      <c r="CE37" s="3">
        <v>0</v>
      </c>
      <c r="CH37" s="3">
        <v>0</v>
      </c>
      <c r="CM37" s="3" t="s">
        <v>232</v>
      </c>
      <c r="CP37" s="3" t="s">
        <v>233</v>
      </c>
      <c r="CQ37" s="3" t="s">
        <v>233</v>
      </c>
      <c r="CY37" s="3" t="s">
        <v>237</v>
      </c>
      <c r="CZ37" s="3" t="s">
        <v>238</v>
      </c>
      <c r="DA37" s="3" t="s">
        <v>520</v>
      </c>
      <c r="DG37" s="15">
        <v>0</v>
      </c>
      <c r="DH37" s="15">
        <v>0</v>
      </c>
      <c r="DJ37" s="13">
        <v>0</v>
      </c>
      <c r="DP37" s="13">
        <v>0</v>
      </c>
      <c r="DX37" s="13">
        <v>2</v>
      </c>
      <c r="DY37" s="3" t="s">
        <v>245</v>
      </c>
      <c r="EA37" s="3">
        <v>0</v>
      </c>
      <c r="EB37" s="17">
        <v>0</v>
      </c>
      <c r="ED37" s="3">
        <v>0</v>
      </c>
      <c r="EG37" s="3">
        <v>0</v>
      </c>
      <c r="EH37" s="13">
        <v>0</v>
      </c>
      <c r="EI37" s="3" t="s">
        <v>474</v>
      </c>
      <c r="EK37" s="3">
        <v>1000209695</v>
      </c>
      <c r="EQ37" s="3">
        <v>0</v>
      </c>
      <c r="ET37" s="3">
        <v>0</v>
      </c>
      <c r="EU37" s="13">
        <v>0</v>
      </c>
      <c r="EW37" s="13">
        <v>0</v>
      </c>
      <c r="FB37" s="3" t="s">
        <v>521</v>
      </c>
      <c r="FG37" s="3">
        <v>0</v>
      </c>
      <c r="FL37" s="3" t="s">
        <v>253</v>
      </c>
      <c r="FM37" s="13">
        <v>0</v>
      </c>
      <c r="FP37" s="3" t="s">
        <v>254</v>
      </c>
      <c r="FQ37" s="3" t="s">
        <v>255</v>
      </c>
      <c r="FR37" s="3" t="s">
        <v>256</v>
      </c>
      <c r="FS37" s="6">
        <v>45290</v>
      </c>
      <c r="FT37" s="3">
        <v>0</v>
      </c>
      <c r="FU37" s="3">
        <v>0</v>
      </c>
      <c r="FV37" s="3" t="s">
        <v>257</v>
      </c>
      <c r="FX37" s="3" t="s">
        <v>315</v>
      </c>
      <c r="GA37" s="3" t="s">
        <v>258</v>
      </c>
      <c r="GB37" s="3" t="s">
        <v>479</v>
      </c>
      <c r="GC37" s="6">
        <v>45359</v>
      </c>
      <c r="GD37" s="6">
        <v>45359</v>
      </c>
      <c r="GE37" s="6">
        <v>45359</v>
      </c>
      <c r="GF37" s="3" t="s">
        <v>522</v>
      </c>
      <c r="GG37" s="3" t="s">
        <v>260</v>
      </c>
    </row>
    <row r="38" spans="1:189" s="2" customFormat="1" ht="11.25" hidden="1" x14ac:dyDescent="0.2">
      <c r="A38" s="11" t="str">
        <f t="shared" si="0"/>
        <v>ECC6 Material</v>
      </c>
      <c r="B38" s="11" t="str">
        <f>IF(OR(A38="No Stock at Base",A38="Low Stock at Base",A38="Remote Pick - Low Stock"),_xlfn.XLOOKUP(O38,PO!M:M,PO!N:N,"No PO",0,1),"-")</f>
        <v>-</v>
      </c>
      <c r="C38" s="11" t="str">
        <f>IF(OR(A38="No Stock at Base",A38="Low Stock at Base",A38="Remote Stock - Low Stock"),_xlfn.XLOOKUP(O38,PR!K:K,PR!L:L,"No Req or Processed",0,1),"-")</f>
        <v>-</v>
      </c>
      <c r="D38" s="12"/>
      <c r="E38" s="32" t="s">
        <v>462</v>
      </c>
      <c r="F38" s="3" t="s">
        <v>479</v>
      </c>
      <c r="G38" s="3" t="s">
        <v>191</v>
      </c>
      <c r="H38" s="3" t="s">
        <v>514</v>
      </c>
      <c r="I38" s="3" t="s">
        <v>515</v>
      </c>
      <c r="J38" s="3" t="s">
        <v>194</v>
      </c>
      <c r="K38" s="6">
        <v>45292</v>
      </c>
      <c r="L38" s="30">
        <v>45359</v>
      </c>
      <c r="M38" s="6">
        <v>45359</v>
      </c>
      <c r="N38" s="6">
        <v>45359</v>
      </c>
      <c r="Q38" s="3">
        <v>30</v>
      </c>
      <c r="R38" s="3">
        <v>30</v>
      </c>
      <c r="S38" s="4">
        <v>4</v>
      </c>
      <c r="T38" s="13">
        <v>0</v>
      </c>
      <c r="U38" s="13">
        <v>0</v>
      </c>
      <c r="Y38" s="3" t="s">
        <v>304</v>
      </c>
      <c r="AB38" s="3">
        <v>0</v>
      </c>
      <c r="AJ38" s="3" t="s">
        <v>462</v>
      </c>
      <c r="AK38" s="3" t="s">
        <v>207</v>
      </c>
      <c r="AL38" s="3" t="s">
        <v>466</v>
      </c>
      <c r="AM38" s="3" t="s">
        <v>516</v>
      </c>
      <c r="AN38" s="3" t="s">
        <v>517</v>
      </c>
      <c r="AO38" s="3" t="s">
        <v>503</v>
      </c>
      <c r="AP38" s="3" t="s">
        <v>518</v>
      </c>
      <c r="AQ38" s="3">
        <v>12</v>
      </c>
      <c r="AT38" s="3" t="s">
        <v>454</v>
      </c>
      <c r="AX38" s="3">
        <v>0</v>
      </c>
      <c r="AY38" s="14">
        <v>0</v>
      </c>
      <c r="AZ38" s="14">
        <v>0</v>
      </c>
      <c r="BA38" s="14">
        <v>0</v>
      </c>
      <c r="BD38" s="6">
        <v>45359</v>
      </c>
      <c r="BJ38" s="6">
        <v>45414</v>
      </c>
      <c r="BK38" s="13">
        <v>0</v>
      </c>
      <c r="BP38" s="3" t="s">
        <v>519</v>
      </c>
      <c r="BR38" s="15">
        <v>0</v>
      </c>
      <c r="BS38" s="15">
        <v>0</v>
      </c>
      <c r="BT38" s="15">
        <v>0</v>
      </c>
      <c r="BU38" s="13">
        <v>0</v>
      </c>
      <c r="BV38" s="13">
        <v>0</v>
      </c>
      <c r="BW38" s="18">
        <v>0</v>
      </c>
      <c r="BZ38" s="17">
        <v>0</v>
      </c>
      <c r="CB38" s="3" t="s">
        <v>315</v>
      </c>
      <c r="CC38" s="3" t="s">
        <v>472</v>
      </c>
      <c r="CE38" s="3">
        <v>0</v>
      </c>
      <c r="CH38" s="3">
        <v>0</v>
      </c>
      <c r="CM38" s="3" t="s">
        <v>232</v>
      </c>
      <c r="CP38" s="3" t="s">
        <v>233</v>
      </c>
      <c r="CQ38" s="3" t="s">
        <v>233</v>
      </c>
      <c r="CY38" s="3" t="s">
        <v>237</v>
      </c>
      <c r="CZ38" s="3" t="s">
        <v>238</v>
      </c>
      <c r="DA38" s="3" t="s">
        <v>520</v>
      </c>
      <c r="DG38" s="15">
        <v>0</v>
      </c>
      <c r="DH38" s="15">
        <v>0</v>
      </c>
      <c r="DJ38" s="13">
        <v>0</v>
      </c>
      <c r="DP38" s="13">
        <v>0</v>
      </c>
      <c r="DX38" s="13">
        <v>4</v>
      </c>
      <c r="DY38" s="3" t="s">
        <v>245</v>
      </c>
      <c r="EA38" s="3">
        <v>0</v>
      </c>
      <c r="EB38" s="17">
        <v>0</v>
      </c>
      <c r="ED38" s="3">
        <v>0</v>
      </c>
      <c r="EG38" s="3">
        <v>0</v>
      </c>
      <c r="EH38" s="13">
        <v>0</v>
      </c>
      <c r="EI38" s="3" t="s">
        <v>474</v>
      </c>
      <c r="EK38" s="3">
        <v>1000209695</v>
      </c>
      <c r="EQ38" s="3">
        <v>0</v>
      </c>
      <c r="ET38" s="3">
        <v>0</v>
      </c>
      <c r="EU38" s="13">
        <v>0</v>
      </c>
      <c r="EW38" s="13">
        <v>0</v>
      </c>
      <c r="FB38" s="3" t="s">
        <v>521</v>
      </c>
      <c r="FG38" s="3">
        <v>0</v>
      </c>
      <c r="FL38" s="3" t="s">
        <v>253</v>
      </c>
      <c r="FM38" s="13">
        <v>0</v>
      </c>
      <c r="FP38" s="3" t="s">
        <v>254</v>
      </c>
      <c r="FQ38" s="3" t="s">
        <v>255</v>
      </c>
      <c r="FR38" s="3" t="s">
        <v>256</v>
      </c>
      <c r="FS38" s="6">
        <v>45290</v>
      </c>
      <c r="FT38" s="3">
        <v>0</v>
      </c>
      <c r="FU38" s="3">
        <v>0</v>
      </c>
      <c r="FV38" s="3" t="s">
        <v>257</v>
      </c>
      <c r="FX38" s="3" t="s">
        <v>315</v>
      </c>
      <c r="GA38" s="3" t="s">
        <v>258</v>
      </c>
      <c r="GB38" s="3" t="s">
        <v>479</v>
      </c>
      <c r="GC38" s="6">
        <v>45359</v>
      </c>
      <c r="GD38" s="6">
        <v>45359</v>
      </c>
      <c r="GE38" s="6">
        <v>45359</v>
      </c>
      <c r="GF38" s="3" t="s">
        <v>522</v>
      </c>
      <c r="GG38" s="3" t="s">
        <v>260</v>
      </c>
    </row>
    <row r="39" spans="1:189" s="2" customFormat="1" ht="11.25" hidden="1" x14ac:dyDescent="0.2">
      <c r="A39" s="11" t="str">
        <f t="shared" si="0"/>
        <v>ECC6 Material</v>
      </c>
      <c r="B39" s="11" t="str">
        <f>IF(OR(A39="No Stock at Base",A39="Low Stock at Base",A39="Remote Pick - Low Stock"),_xlfn.XLOOKUP(O39,PO!M:M,PO!N:N,"No PO",0,1),"-")</f>
        <v>-</v>
      </c>
      <c r="C39" s="11" t="str">
        <f>IF(OR(A39="No Stock at Base",A39="Low Stock at Base",A39="Remote Stock - Low Stock"),_xlfn.XLOOKUP(O39,PR!K:K,PR!L:L,"No Req or Processed",0,1),"-")</f>
        <v>-</v>
      </c>
      <c r="D39" s="12"/>
      <c r="E39" s="32" t="s">
        <v>462</v>
      </c>
      <c r="F39" s="3" t="s">
        <v>479</v>
      </c>
      <c r="G39" s="3" t="s">
        <v>191</v>
      </c>
      <c r="H39" s="3" t="s">
        <v>514</v>
      </c>
      <c r="I39" s="3" t="s">
        <v>515</v>
      </c>
      <c r="J39" s="3" t="s">
        <v>194</v>
      </c>
      <c r="K39" s="6">
        <v>45292</v>
      </c>
      <c r="L39" s="30">
        <v>45359</v>
      </c>
      <c r="M39" s="6">
        <v>45359</v>
      </c>
      <c r="N39" s="6">
        <v>45359</v>
      </c>
      <c r="Q39" s="3">
        <v>30</v>
      </c>
      <c r="R39" s="3">
        <v>30</v>
      </c>
      <c r="S39" s="4">
        <v>4</v>
      </c>
      <c r="T39" s="13">
        <v>0</v>
      </c>
      <c r="U39" s="13">
        <v>0</v>
      </c>
      <c r="Y39" s="3" t="s">
        <v>304</v>
      </c>
      <c r="AB39" s="3">
        <v>0</v>
      </c>
      <c r="AJ39" s="3" t="s">
        <v>462</v>
      </c>
      <c r="AK39" s="3" t="s">
        <v>207</v>
      </c>
      <c r="AL39" s="3" t="s">
        <v>466</v>
      </c>
      <c r="AM39" s="3" t="s">
        <v>516</v>
      </c>
      <c r="AN39" s="3" t="s">
        <v>517</v>
      </c>
      <c r="AO39" s="3" t="s">
        <v>503</v>
      </c>
      <c r="AP39" s="3" t="s">
        <v>518</v>
      </c>
      <c r="AQ39" s="3">
        <v>10</v>
      </c>
      <c r="AT39" s="3" t="s">
        <v>335</v>
      </c>
      <c r="AX39" s="3">
        <v>0</v>
      </c>
      <c r="AY39" s="14">
        <v>0</v>
      </c>
      <c r="AZ39" s="14">
        <v>0</v>
      </c>
      <c r="BA39" s="14">
        <v>0</v>
      </c>
      <c r="BD39" s="6">
        <v>45359</v>
      </c>
      <c r="BJ39" s="6">
        <v>45414</v>
      </c>
      <c r="BK39" s="13">
        <v>0</v>
      </c>
      <c r="BP39" s="3" t="s">
        <v>519</v>
      </c>
      <c r="BR39" s="15">
        <v>0</v>
      </c>
      <c r="BS39" s="15">
        <v>0</v>
      </c>
      <c r="BT39" s="15">
        <v>0</v>
      </c>
      <c r="BU39" s="13">
        <v>0</v>
      </c>
      <c r="BV39" s="13">
        <v>0</v>
      </c>
      <c r="BW39" s="18">
        <v>0</v>
      </c>
      <c r="BZ39" s="17">
        <v>0</v>
      </c>
      <c r="CB39" s="3" t="s">
        <v>315</v>
      </c>
      <c r="CC39" s="3" t="s">
        <v>472</v>
      </c>
      <c r="CE39" s="3">
        <v>0</v>
      </c>
      <c r="CH39" s="3">
        <v>0</v>
      </c>
      <c r="CM39" s="3" t="s">
        <v>232</v>
      </c>
      <c r="CP39" s="3" t="s">
        <v>233</v>
      </c>
      <c r="CQ39" s="3" t="s">
        <v>233</v>
      </c>
      <c r="CY39" s="3" t="s">
        <v>237</v>
      </c>
      <c r="CZ39" s="3" t="s">
        <v>238</v>
      </c>
      <c r="DA39" s="3" t="s">
        <v>520</v>
      </c>
      <c r="DG39" s="15">
        <v>0</v>
      </c>
      <c r="DH39" s="15">
        <v>0</v>
      </c>
      <c r="DJ39" s="13">
        <v>0</v>
      </c>
      <c r="DP39" s="13">
        <v>0</v>
      </c>
      <c r="DX39" s="13">
        <v>4</v>
      </c>
      <c r="DY39" s="3" t="s">
        <v>245</v>
      </c>
      <c r="EA39" s="3">
        <v>0</v>
      </c>
      <c r="EB39" s="17">
        <v>0</v>
      </c>
      <c r="ED39" s="3">
        <v>0</v>
      </c>
      <c r="EG39" s="3">
        <v>0</v>
      </c>
      <c r="EH39" s="13">
        <v>0</v>
      </c>
      <c r="EI39" s="3" t="s">
        <v>474</v>
      </c>
      <c r="EK39" s="3">
        <v>1000209695</v>
      </c>
      <c r="EQ39" s="3">
        <v>0</v>
      </c>
      <c r="ET39" s="3">
        <v>0</v>
      </c>
      <c r="EU39" s="13">
        <v>0</v>
      </c>
      <c r="EW39" s="13">
        <v>0</v>
      </c>
      <c r="FB39" s="3" t="s">
        <v>521</v>
      </c>
      <c r="FG39" s="3">
        <v>0</v>
      </c>
      <c r="FL39" s="3" t="s">
        <v>253</v>
      </c>
      <c r="FM39" s="13">
        <v>0</v>
      </c>
      <c r="FP39" s="3" t="s">
        <v>254</v>
      </c>
      <c r="FQ39" s="3" t="s">
        <v>255</v>
      </c>
      <c r="FR39" s="3" t="s">
        <v>256</v>
      </c>
      <c r="FS39" s="6">
        <v>45290</v>
      </c>
      <c r="FT39" s="3">
        <v>0</v>
      </c>
      <c r="FU39" s="3">
        <v>0</v>
      </c>
      <c r="FV39" s="3" t="s">
        <v>257</v>
      </c>
      <c r="FX39" s="3" t="s">
        <v>315</v>
      </c>
      <c r="GA39" s="3" t="s">
        <v>258</v>
      </c>
      <c r="GB39" s="3" t="s">
        <v>479</v>
      </c>
      <c r="GC39" s="6">
        <v>45359</v>
      </c>
      <c r="GD39" s="6">
        <v>45359</v>
      </c>
      <c r="GE39" s="6">
        <v>45359</v>
      </c>
      <c r="GF39" s="3" t="s">
        <v>522</v>
      </c>
      <c r="GG39" s="3" t="s">
        <v>260</v>
      </c>
    </row>
    <row r="40" spans="1:189" s="2" customFormat="1" ht="11.25" hidden="1" x14ac:dyDescent="0.2">
      <c r="A40" s="11" t="str">
        <f t="shared" si="0"/>
        <v>ECC6 Material</v>
      </c>
      <c r="B40" s="11" t="str">
        <f>IF(OR(A40="No Stock at Base",A40="Low Stock at Base",A40="Remote Pick - Low Stock"),_xlfn.XLOOKUP(O40,PO!M:M,PO!N:N,"No PO",0,1),"-")</f>
        <v>-</v>
      </c>
      <c r="C40" s="11" t="str">
        <f>IF(OR(A40="No Stock at Base",A40="Low Stock at Base",A40="Remote Stock - Low Stock"),_xlfn.XLOOKUP(O40,PR!K:K,PR!L:L,"No Req or Processed",0,1),"-")</f>
        <v>-</v>
      </c>
      <c r="D40" s="12"/>
      <c r="E40" s="32" t="s">
        <v>462</v>
      </c>
      <c r="F40" s="3" t="s">
        <v>479</v>
      </c>
      <c r="G40" s="3" t="s">
        <v>191</v>
      </c>
      <c r="H40" s="3" t="s">
        <v>514</v>
      </c>
      <c r="I40" s="3" t="s">
        <v>515</v>
      </c>
      <c r="J40" s="3" t="s">
        <v>194</v>
      </c>
      <c r="K40" s="6">
        <v>45292</v>
      </c>
      <c r="L40" s="30">
        <v>45359</v>
      </c>
      <c r="M40" s="6">
        <v>45359</v>
      </c>
      <c r="N40" s="6">
        <v>45359</v>
      </c>
      <c r="Q40" s="3">
        <v>30</v>
      </c>
      <c r="R40" s="3">
        <v>30</v>
      </c>
      <c r="S40" s="4">
        <v>2</v>
      </c>
      <c r="T40" s="13">
        <v>0</v>
      </c>
      <c r="U40" s="13">
        <v>0</v>
      </c>
      <c r="Y40" s="3" t="s">
        <v>304</v>
      </c>
      <c r="AB40" s="3">
        <v>0</v>
      </c>
      <c r="AJ40" s="3" t="s">
        <v>462</v>
      </c>
      <c r="AK40" s="3" t="s">
        <v>207</v>
      </c>
      <c r="AL40" s="3" t="s">
        <v>466</v>
      </c>
      <c r="AM40" s="3" t="s">
        <v>516</v>
      </c>
      <c r="AN40" s="3" t="s">
        <v>517</v>
      </c>
      <c r="AO40" s="3" t="s">
        <v>503</v>
      </c>
      <c r="AP40" s="3" t="s">
        <v>518</v>
      </c>
      <c r="AQ40" s="3">
        <v>2</v>
      </c>
      <c r="AT40" s="3" t="s">
        <v>434</v>
      </c>
      <c r="AX40" s="3">
        <v>0</v>
      </c>
      <c r="AY40" s="14">
        <v>0</v>
      </c>
      <c r="AZ40" s="14">
        <v>0</v>
      </c>
      <c r="BA40" s="14">
        <v>0</v>
      </c>
      <c r="BD40" s="6">
        <v>45359</v>
      </c>
      <c r="BJ40" s="6">
        <v>45414</v>
      </c>
      <c r="BK40" s="13">
        <v>0</v>
      </c>
      <c r="BP40" s="3" t="s">
        <v>519</v>
      </c>
      <c r="BR40" s="15">
        <v>0</v>
      </c>
      <c r="BS40" s="15">
        <v>0</v>
      </c>
      <c r="BT40" s="15">
        <v>0</v>
      </c>
      <c r="BU40" s="13">
        <v>0</v>
      </c>
      <c r="BV40" s="13">
        <v>0</v>
      </c>
      <c r="BW40" s="18">
        <v>0</v>
      </c>
      <c r="BZ40" s="17">
        <v>0</v>
      </c>
      <c r="CB40" s="3" t="s">
        <v>315</v>
      </c>
      <c r="CC40" s="3" t="s">
        <v>472</v>
      </c>
      <c r="CE40" s="3">
        <v>0</v>
      </c>
      <c r="CH40" s="3">
        <v>0</v>
      </c>
      <c r="CM40" s="3" t="s">
        <v>232</v>
      </c>
      <c r="CP40" s="3" t="s">
        <v>233</v>
      </c>
      <c r="CQ40" s="3" t="s">
        <v>233</v>
      </c>
      <c r="CY40" s="3" t="s">
        <v>237</v>
      </c>
      <c r="CZ40" s="3" t="s">
        <v>238</v>
      </c>
      <c r="DA40" s="3" t="s">
        <v>520</v>
      </c>
      <c r="DG40" s="15">
        <v>0</v>
      </c>
      <c r="DH40" s="15">
        <v>0</v>
      </c>
      <c r="DJ40" s="13">
        <v>0</v>
      </c>
      <c r="DP40" s="13">
        <v>0</v>
      </c>
      <c r="DX40" s="13">
        <v>2</v>
      </c>
      <c r="DY40" s="3" t="s">
        <v>245</v>
      </c>
      <c r="EA40" s="3">
        <v>0</v>
      </c>
      <c r="EB40" s="17">
        <v>0</v>
      </c>
      <c r="ED40" s="3">
        <v>0</v>
      </c>
      <c r="EG40" s="3">
        <v>0</v>
      </c>
      <c r="EH40" s="13">
        <v>0</v>
      </c>
      <c r="EI40" s="3" t="s">
        <v>474</v>
      </c>
      <c r="EK40" s="3">
        <v>1000209695</v>
      </c>
      <c r="EQ40" s="3">
        <v>0</v>
      </c>
      <c r="ET40" s="3">
        <v>0</v>
      </c>
      <c r="EU40" s="13">
        <v>0</v>
      </c>
      <c r="EW40" s="13">
        <v>0</v>
      </c>
      <c r="FB40" s="3" t="s">
        <v>521</v>
      </c>
      <c r="FG40" s="3">
        <v>0</v>
      </c>
      <c r="FL40" s="3" t="s">
        <v>253</v>
      </c>
      <c r="FM40" s="13">
        <v>0</v>
      </c>
      <c r="FP40" s="3" t="s">
        <v>254</v>
      </c>
      <c r="FQ40" s="3" t="s">
        <v>255</v>
      </c>
      <c r="FR40" s="3" t="s">
        <v>256</v>
      </c>
      <c r="FS40" s="6">
        <v>45290</v>
      </c>
      <c r="FT40" s="3">
        <v>0</v>
      </c>
      <c r="FU40" s="3">
        <v>0</v>
      </c>
      <c r="FV40" s="3" t="s">
        <v>257</v>
      </c>
      <c r="FX40" s="3" t="s">
        <v>315</v>
      </c>
      <c r="GA40" s="3" t="s">
        <v>258</v>
      </c>
      <c r="GB40" s="3" t="s">
        <v>479</v>
      </c>
      <c r="GC40" s="6">
        <v>45359</v>
      </c>
      <c r="GD40" s="6">
        <v>45359</v>
      </c>
      <c r="GE40" s="6">
        <v>45359</v>
      </c>
      <c r="GF40" s="3" t="s">
        <v>522</v>
      </c>
      <c r="GG40" s="3" t="s">
        <v>260</v>
      </c>
    </row>
    <row r="41" spans="1:189" s="2" customFormat="1" ht="11.25" hidden="1" x14ac:dyDescent="0.2">
      <c r="A41" s="11" t="str">
        <f t="shared" si="0"/>
        <v>ECC6 Material</v>
      </c>
      <c r="B41" s="11" t="str">
        <f>IF(OR(A41="No Stock at Base",A41="Low Stock at Base",A41="Remote Pick - Low Stock"),_xlfn.XLOOKUP(O41,PO!M:M,PO!N:N,"No PO",0,1),"-")</f>
        <v>-</v>
      </c>
      <c r="C41" s="11" t="str">
        <f>IF(OR(A41="No Stock at Base",A41="Low Stock at Base",A41="Remote Stock - Low Stock"),_xlfn.XLOOKUP(O41,PR!K:K,PR!L:L,"No Req or Processed",0,1),"-")</f>
        <v>-</v>
      </c>
      <c r="D41" s="12"/>
      <c r="E41" s="32" t="s">
        <v>462</v>
      </c>
      <c r="F41" s="3" t="s">
        <v>479</v>
      </c>
      <c r="G41" s="3" t="s">
        <v>191</v>
      </c>
      <c r="H41" s="3" t="s">
        <v>514</v>
      </c>
      <c r="I41" s="3" t="s">
        <v>515</v>
      </c>
      <c r="J41" s="3" t="s">
        <v>194</v>
      </c>
      <c r="K41" s="6">
        <v>45292</v>
      </c>
      <c r="L41" s="30">
        <v>45359</v>
      </c>
      <c r="M41" s="6">
        <v>45359</v>
      </c>
      <c r="N41" s="6">
        <v>45359</v>
      </c>
      <c r="Q41" s="3">
        <v>30</v>
      </c>
      <c r="R41" s="3">
        <v>30</v>
      </c>
      <c r="S41" s="4">
        <v>2</v>
      </c>
      <c r="T41" s="13">
        <v>0</v>
      </c>
      <c r="U41" s="13">
        <v>0</v>
      </c>
      <c r="Y41" s="3" t="s">
        <v>304</v>
      </c>
      <c r="AB41" s="3">
        <v>0</v>
      </c>
      <c r="AJ41" s="3" t="s">
        <v>462</v>
      </c>
      <c r="AK41" s="3" t="s">
        <v>207</v>
      </c>
      <c r="AL41" s="3" t="s">
        <v>466</v>
      </c>
      <c r="AM41" s="3" t="s">
        <v>516</v>
      </c>
      <c r="AN41" s="3" t="s">
        <v>517</v>
      </c>
      <c r="AO41" s="3" t="s">
        <v>503</v>
      </c>
      <c r="AP41" s="3" t="s">
        <v>518</v>
      </c>
      <c r="AQ41" s="3">
        <v>9</v>
      </c>
      <c r="AT41" s="3" t="s">
        <v>368</v>
      </c>
      <c r="AX41" s="3">
        <v>0</v>
      </c>
      <c r="AY41" s="14">
        <v>0</v>
      </c>
      <c r="AZ41" s="14">
        <v>0</v>
      </c>
      <c r="BA41" s="14">
        <v>0</v>
      </c>
      <c r="BD41" s="6">
        <v>45359</v>
      </c>
      <c r="BJ41" s="6">
        <v>45414</v>
      </c>
      <c r="BK41" s="13">
        <v>0</v>
      </c>
      <c r="BP41" s="3" t="s">
        <v>519</v>
      </c>
      <c r="BR41" s="15">
        <v>0</v>
      </c>
      <c r="BS41" s="15">
        <v>0</v>
      </c>
      <c r="BT41" s="15">
        <v>0</v>
      </c>
      <c r="BU41" s="13">
        <v>0</v>
      </c>
      <c r="BV41" s="13">
        <v>0</v>
      </c>
      <c r="BW41" s="18">
        <v>0</v>
      </c>
      <c r="BZ41" s="17">
        <v>0</v>
      </c>
      <c r="CB41" s="3" t="s">
        <v>315</v>
      </c>
      <c r="CC41" s="3" t="s">
        <v>472</v>
      </c>
      <c r="CE41" s="3">
        <v>0</v>
      </c>
      <c r="CH41" s="3">
        <v>0</v>
      </c>
      <c r="CM41" s="3" t="s">
        <v>232</v>
      </c>
      <c r="CP41" s="3" t="s">
        <v>233</v>
      </c>
      <c r="CQ41" s="3" t="s">
        <v>233</v>
      </c>
      <c r="CY41" s="3" t="s">
        <v>237</v>
      </c>
      <c r="CZ41" s="3" t="s">
        <v>238</v>
      </c>
      <c r="DA41" s="3" t="s">
        <v>520</v>
      </c>
      <c r="DG41" s="15">
        <v>0</v>
      </c>
      <c r="DH41" s="15">
        <v>0</v>
      </c>
      <c r="DJ41" s="13">
        <v>0</v>
      </c>
      <c r="DP41" s="13">
        <v>0</v>
      </c>
      <c r="DX41" s="13">
        <v>2</v>
      </c>
      <c r="DY41" s="3" t="s">
        <v>245</v>
      </c>
      <c r="EA41" s="3">
        <v>0</v>
      </c>
      <c r="EB41" s="17">
        <v>0</v>
      </c>
      <c r="ED41" s="3">
        <v>0</v>
      </c>
      <c r="EG41" s="3">
        <v>0</v>
      </c>
      <c r="EH41" s="13">
        <v>0</v>
      </c>
      <c r="EI41" s="3" t="s">
        <v>474</v>
      </c>
      <c r="EK41" s="3">
        <v>1000209695</v>
      </c>
      <c r="EQ41" s="3">
        <v>0</v>
      </c>
      <c r="ET41" s="3">
        <v>0</v>
      </c>
      <c r="EU41" s="13">
        <v>0</v>
      </c>
      <c r="EW41" s="13">
        <v>0</v>
      </c>
      <c r="FB41" s="3" t="s">
        <v>521</v>
      </c>
      <c r="FG41" s="3">
        <v>0</v>
      </c>
      <c r="FL41" s="3" t="s">
        <v>253</v>
      </c>
      <c r="FM41" s="13">
        <v>0</v>
      </c>
      <c r="FP41" s="3" t="s">
        <v>254</v>
      </c>
      <c r="FQ41" s="3" t="s">
        <v>255</v>
      </c>
      <c r="FR41" s="3" t="s">
        <v>256</v>
      </c>
      <c r="FS41" s="6">
        <v>45290</v>
      </c>
      <c r="FT41" s="3">
        <v>0</v>
      </c>
      <c r="FU41" s="3">
        <v>0</v>
      </c>
      <c r="FV41" s="3" t="s">
        <v>257</v>
      </c>
      <c r="FX41" s="3" t="s">
        <v>315</v>
      </c>
      <c r="GA41" s="3" t="s">
        <v>258</v>
      </c>
      <c r="GB41" s="3" t="s">
        <v>479</v>
      </c>
      <c r="GC41" s="6">
        <v>45359</v>
      </c>
      <c r="GD41" s="6">
        <v>45359</v>
      </c>
      <c r="GE41" s="6">
        <v>45359</v>
      </c>
      <c r="GF41" s="3" t="s">
        <v>522</v>
      </c>
      <c r="GG41" s="3" t="s">
        <v>260</v>
      </c>
    </row>
    <row r="42" spans="1:189" s="2" customFormat="1" ht="11.25" hidden="1" x14ac:dyDescent="0.2">
      <c r="A42" s="11" t="str">
        <f t="shared" si="0"/>
        <v>Remote Pick - Low Stock</v>
      </c>
      <c r="B42" s="11" t="str">
        <f>IF(OR(A42="No Stock at Base",A42="Low Stock at Base",A42="Remote Pick - Low Stock"),_xlfn.XLOOKUP(O42,PO!M:M,PO!N:N,"No PO",0,1),"-")</f>
        <v>4500009334/00020 - Due Date 45413</v>
      </c>
      <c r="C42" s="11" t="str">
        <f>IF(OR(A42="No Stock at Base",A42="Low Stock at Base",A42="Remote Stock - Low Stock"),_xlfn.XLOOKUP(O42,PR!K:K,PR!L:L,"No Req or Processed",0,1),"-")</f>
        <v>-</v>
      </c>
      <c r="D42" s="12"/>
      <c r="E42" s="3" t="s">
        <v>524</v>
      </c>
      <c r="G42" s="3" t="s">
        <v>191</v>
      </c>
      <c r="H42" s="3" t="s">
        <v>525</v>
      </c>
      <c r="I42" s="3" t="s">
        <v>526</v>
      </c>
      <c r="J42" s="3" t="s">
        <v>194</v>
      </c>
      <c r="K42" s="6">
        <v>45313</v>
      </c>
      <c r="L42" s="30">
        <v>45369</v>
      </c>
      <c r="M42" s="6">
        <v>45369</v>
      </c>
      <c r="N42" s="6">
        <v>45369</v>
      </c>
      <c r="O42" s="32" t="s">
        <v>527</v>
      </c>
      <c r="P42" s="3" t="s">
        <v>528</v>
      </c>
      <c r="Q42" s="3">
        <v>20</v>
      </c>
      <c r="R42" s="3">
        <v>20</v>
      </c>
      <c r="S42" s="4">
        <v>1</v>
      </c>
      <c r="T42" s="13">
        <v>0</v>
      </c>
      <c r="U42" s="13">
        <v>0</v>
      </c>
      <c r="W42" s="3" t="s">
        <v>524</v>
      </c>
      <c r="X42" s="3" t="s">
        <v>274</v>
      </c>
      <c r="AA42" s="33"/>
      <c r="AB42" s="3">
        <v>0</v>
      </c>
      <c r="AC42" s="33"/>
      <c r="AI42" s="3" t="s">
        <v>206</v>
      </c>
      <c r="AJ42" s="3" t="s">
        <v>462</v>
      </c>
      <c r="AK42" s="3" t="s">
        <v>207</v>
      </c>
      <c r="AL42" s="3" t="s">
        <v>208</v>
      </c>
      <c r="AM42" s="3" t="s">
        <v>209</v>
      </c>
      <c r="AN42" s="3" t="s">
        <v>529</v>
      </c>
      <c r="AO42" s="3" t="s">
        <v>530</v>
      </c>
      <c r="AP42" s="3" t="s">
        <v>531</v>
      </c>
      <c r="AQ42" s="3">
        <v>1</v>
      </c>
      <c r="AT42" s="3" t="s">
        <v>237</v>
      </c>
      <c r="AX42" s="3">
        <v>0</v>
      </c>
      <c r="AY42" s="14">
        <v>0</v>
      </c>
      <c r="AZ42" s="14">
        <v>0</v>
      </c>
      <c r="BA42" s="14">
        <v>0</v>
      </c>
      <c r="BD42" s="6">
        <v>45369</v>
      </c>
      <c r="BJ42" s="6">
        <v>45373</v>
      </c>
      <c r="BK42" s="13">
        <v>0</v>
      </c>
      <c r="BR42" s="15">
        <v>0</v>
      </c>
      <c r="BS42" s="15">
        <v>0</v>
      </c>
      <c r="BT42" s="15">
        <v>0</v>
      </c>
      <c r="BU42" s="13">
        <v>0</v>
      </c>
      <c r="BV42" s="13">
        <v>0</v>
      </c>
      <c r="BW42" s="18">
        <v>0</v>
      </c>
      <c r="BZ42" s="17">
        <v>0</v>
      </c>
      <c r="CB42" s="3" t="s">
        <v>276</v>
      </c>
      <c r="CC42" s="3" t="s">
        <v>225</v>
      </c>
      <c r="CE42" s="3">
        <v>0</v>
      </c>
      <c r="CH42" s="3">
        <v>0</v>
      </c>
      <c r="CM42" s="3" t="s">
        <v>232</v>
      </c>
      <c r="CP42" s="3" t="s">
        <v>233</v>
      </c>
      <c r="CQ42" s="3" t="s">
        <v>233</v>
      </c>
      <c r="CR42" s="3" t="s">
        <v>234</v>
      </c>
      <c r="CS42" s="3" t="s">
        <v>532</v>
      </c>
      <c r="CY42" s="3" t="s">
        <v>237</v>
      </c>
      <c r="CZ42" s="3" t="s">
        <v>238</v>
      </c>
      <c r="DA42" s="3" t="s">
        <v>533</v>
      </c>
      <c r="DG42" s="15">
        <v>0</v>
      </c>
      <c r="DH42" s="15">
        <v>0</v>
      </c>
      <c r="DJ42" s="13">
        <v>0</v>
      </c>
      <c r="DP42" s="13">
        <v>0</v>
      </c>
      <c r="DT42" s="3" t="s">
        <v>191</v>
      </c>
      <c r="DX42" s="13">
        <v>0</v>
      </c>
      <c r="DY42" s="3" t="s">
        <v>245</v>
      </c>
      <c r="EA42" s="3">
        <v>0</v>
      </c>
      <c r="EB42" s="17">
        <v>0</v>
      </c>
      <c r="ED42" s="3">
        <v>0</v>
      </c>
      <c r="EG42" s="3">
        <v>0</v>
      </c>
      <c r="EH42" s="13">
        <v>0</v>
      </c>
      <c r="EK42" s="3">
        <v>1000201651</v>
      </c>
      <c r="EN42" s="3" t="s">
        <v>279</v>
      </c>
      <c r="EO42" s="3" t="s">
        <v>279</v>
      </c>
      <c r="EQ42" s="3">
        <v>0</v>
      </c>
      <c r="ET42" s="3">
        <v>0</v>
      </c>
      <c r="EU42" s="13">
        <v>0</v>
      </c>
      <c r="EW42" s="13">
        <v>0</v>
      </c>
      <c r="FG42" s="3">
        <v>0</v>
      </c>
      <c r="FL42" s="3" t="s">
        <v>253</v>
      </c>
      <c r="FM42" s="13">
        <v>1</v>
      </c>
      <c r="FO42" s="6">
        <v>45369</v>
      </c>
      <c r="FP42" s="3" t="s">
        <v>254</v>
      </c>
      <c r="FQ42" s="3" t="s">
        <v>255</v>
      </c>
      <c r="FR42" s="3" t="s">
        <v>256</v>
      </c>
      <c r="FS42" s="6">
        <v>45290</v>
      </c>
      <c r="FT42" s="3">
        <v>0</v>
      </c>
      <c r="FU42" s="3">
        <v>0</v>
      </c>
      <c r="FV42" s="3" t="s">
        <v>257</v>
      </c>
      <c r="FX42" s="3" t="s">
        <v>276</v>
      </c>
      <c r="GA42" s="3" t="s">
        <v>258</v>
      </c>
      <c r="GC42" s="6">
        <v>45369</v>
      </c>
      <c r="GD42" s="6">
        <v>45369</v>
      </c>
      <c r="GE42" s="6">
        <v>45369</v>
      </c>
      <c r="GF42" s="3" t="s">
        <v>534</v>
      </c>
      <c r="GG42" s="3" t="s">
        <v>477</v>
      </c>
    </row>
    <row r="43" spans="1:189" s="2" customFormat="1" ht="11.25" hidden="1" x14ac:dyDescent="0.2">
      <c r="A43" s="11" t="str">
        <f t="shared" si="0"/>
        <v>Remote Stock - Stock Available</v>
      </c>
      <c r="B43" s="11" t="str">
        <f>IF(OR(A43="No Stock at Base",A43="Low Stock at Base",A43="Remote Pick - Low Stock"),_xlfn.XLOOKUP(O43,PO!M:M,PO!N:N,"No PO",0,1),"-")</f>
        <v>-</v>
      </c>
      <c r="C43" s="11" t="str">
        <f>IF(OR(A43="No Stock at Base",A43="Low Stock at Base",A43="Remote Stock - Low Stock"),_xlfn.XLOOKUP(O43,PR!K:K,PR!L:L,"No Req or Processed",0,1),"-")</f>
        <v>-</v>
      </c>
      <c r="D43" s="12"/>
      <c r="E43" s="3" t="s">
        <v>524</v>
      </c>
      <c r="G43" s="3" t="s">
        <v>191</v>
      </c>
      <c r="H43" s="3" t="s">
        <v>535</v>
      </c>
      <c r="I43" s="3" t="s">
        <v>536</v>
      </c>
      <c r="J43" s="3" t="s">
        <v>194</v>
      </c>
      <c r="K43" s="6">
        <v>45373</v>
      </c>
      <c r="L43" s="30">
        <v>45376</v>
      </c>
      <c r="M43" s="6">
        <v>45376</v>
      </c>
      <c r="N43" s="6">
        <v>45376</v>
      </c>
      <c r="O43" s="3" t="s">
        <v>537</v>
      </c>
      <c r="P43" s="3" t="s">
        <v>538</v>
      </c>
      <c r="Q43" s="3">
        <v>99</v>
      </c>
      <c r="R43" s="3">
        <v>255</v>
      </c>
      <c r="S43" s="19">
        <v>806</v>
      </c>
      <c r="T43" s="13">
        <v>39417</v>
      </c>
      <c r="U43" s="13">
        <v>0</v>
      </c>
      <c r="W43" s="3" t="s">
        <v>524</v>
      </c>
      <c r="X43" s="3" t="s">
        <v>274</v>
      </c>
      <c r="AB43" s="3">
        <v>0</v>
      </c>
      <c r="AI43" s="3" t="s">
        <v>206</v>
      </c>
      <c r="AJ43" s="3" t="s">
        <v>462</v>
      </c>
      <c r="AK43" s="3" t="s">
        <v>207</v>
      </c>
      <c r="AL43" s="3" t="s">
        <v>466</v>
      </c>
      <c r="AM43" s="3" t="s">
        <v>516</v>
      </c>
      <c r="AN43" s="3" t="s">
        <v>539</v>
      </c>
      <c r="AO43" s="3" t="s">
        <v>540</v>
      </c>
      <c r="AP43" s="3" t="s">
        <v>541</v>
      </c>
      <c r="AQ43" s="3">
        <v>10</v>
      </c>
      <c r="AX43" s="3">
        <v>0</v>
      </c>
      <c r="AY43" s="14">
        <v>0</v>
      </c>
      <c r="AZ43" s="14">
        <v>0</v>
      </c>
      <c r="BA43" s="14">
        <v>0</v>
      </c>
      <c r="BD43" s="6">
        <v>45376</v>
      </c>
      <c r="BJ43" s="6">
        <v>46072</v>
      </c>
      <c r="BK43" s="13">
        <v>0</v>
      </c>
      <c r="BP43" s="3" t="s">
        <v>542</v>
      </c>
      <c r="BR43" s="15">
        <v>0</v>
      </c>
      <c r="BS43" s="15">
        <v>0</v>
      </c>
      <c r="BT43" s="15">
        <v>0</v>
      </c>
      <c r="BU43" s="13">
        <v>0</v>
      </c>
      <c r="BV43" s="13">
        <v>0</v>
      </c>
      <c r="BW43" s="18">
        <v>0</v>
      </c>
      <c r="BZ43" s="17">
        <v>0</v>
      </c>
      <c r="CB43" s="3" t="s">
        <v>276</v>
      </c>
      <c r="CC43" s="3" t="s">
        <v>225</v>
      </c>
      <c r="CE43" s="3">
        <v>0</v>
      </c>
      <c r="CH43" s="3">
        <v>0</v>
      </c>
      <c r="CM43" s="3" t="s">
        <v>232</v>
      </c>
      <c r="CP43" s="3" t="s">
        <v>233</v>
      </c>
      <c r="CQ43" s="3" t="s">
        <v>233</v>
      </c>
      <c r="CR43" s="3" t="s">
        <v>234</v>
      </c>
      <c r="CS43" s="3" t="s">
        <v>543</v>
      </c>
      <c r="CY43" s="3" t="s">
        <v>237</v>
      </c>
      <c r="CZ43" s="3" t="s">
        <v>544</v>
      </c>
      <c r="DA43" s="3" t="s">
        <v>545</v>
      </c>
      <c r="DF43" s="3" t="s">
        <v>546</v>
      </c>
      <c r="DG43" s="15">
        <v>0</v>
      </c>
      <c r="DH43" s="15">
        <v>0</v>
      </c>
      <c r="DJ43" s="13">
        <v>0</v>
      </c>
      <c r="DP43" s="13">
        <v>0</v>
      </c>
      <c r="DT43" s="3" t="s">
        <v>191</v>
      </c>
      <c r="DX43" s="13">
        <v>0</v>
      </c>
      <c r="DY43" s="3" t="s">
        <v>225</v>
      </c>
      <c r="EA43" s="3">
        <v>0</v>
      </c>
      <c r="EB43" s="17">
        <v>0</v>
      </c>
      <c r="ED43" s="3">
        <v>0</v>
      </c>
      <c r="EG43" s="3">
        <v>0</v>
      </c>
      <c r="EH43" s="13">
        <v>0</v>
      </c>
      <c r="EK43" s="3">
        <v>1000222355</v>
      </c>
      <c r="EN43" s="3" t="s">
        <v>279</v>
      </c>
      <c r="EO43" s="3" t="s">
        <v>279</v>
      </c>
      <c r="EQ43" s="3">
        <v>0</v>
      </c>
      <c r="ET43" s="3">
        <v>0</v>
      </c>
      <c r="EU43" s="13">
        <v>0</v>
      </c>
      <c r="EW43" s="13">
        <v>0</v>
      </c>
      <c r="FG43" s="3">
        <v>0</v>
      </c>
      <c r="FL43" s="3" t="s">
        <v>253</v>
      </c>
      <c r="FM43" s="13">
        <v>806</v>
      </c>
      <c r="FP43" s="3" t="s">
        <v>254</v>
      </c>
      <c r="FQ43" s="3" t="s">
        <v>255</v>
      </c>
      <c r="FR43" s="3" t="s">
        <v>547</v>
      </c>
      <c r="FS43" s="6">
        <v>45352</v>
      </c>
      <c r="FT43" s="3">
        <v>0</v>
      </c>
      <c r="FU43" s="3">
        <v>0</v>
      </c>
      <c r="FV43" s="3" t="s">
        <v>548</v>
      </c>
      <c r="FX43" s="3" t="s">
        <v>276</v>
      </c>
      <c r="GA43" s="3" t="s">
        <v>258</v>
      </c>
      <c r="GC43" s="6">
        <v>45376</v>
      </c>
      <c r="GD43" s="6">
        <v>45376</v>
      </c>
      <c r="GE43" s="6">
        <v>45376</v>
      </c>
      <c r="GF43" s="3" t="s">
        <v>549</v>
      </c>
      <c r="GG43" s="3" t="s">
        <v>550</v>
      </c>
    </row>
    <row r="44" spans="1:189" s="2" customFormat="1" ht="11.25" hidden="1" x14ac:dyDescent="0.2">
      <c r="A44" s="11" t="str">
        <f t="shared" si="0"/>
        <v>Remote Stock - Stock Available</v>
      </c>
      <c r="B44" s="11" t="str">
        <f>IF(OR(A44="No Stock at Base",A44="Low Stock at Base",A44="Remote Pick - Low Stock"),_xlfn.XLOOKUP(O44,PO!M:M,PO!N:N,"No PO",0,1),"-")</f>
        <v>-</v>
      </c>
      <c r="C44" s="11" t="str">
        <f>IF(OR(A44="No Stock at Base",A44="Low Stock at Base",A44="Remote Stock - Low Stock"),_xlfn.XLOOKUP(O44,PR!K:K,PR!L:L,"No Req or Processed",0,1),"-")</f>
        <v>-</v>
      </c>
      <c r="D44" s="12"/>
      <c r="E44" s="3" t="s">
        <v>524</v>
      </c>
      <c r="G44" s="3" t="s">
        <v>191</v>
      </c>
      <c r="H44" s="3" t="s">
        <v>535</v>
      </c>
      <c r="I44" s="3" t="s">
        <v>536</v>
      </c>
      <c r="J44" s="3" t="s">
        <v>194</v>
      </c>
      <c r="K44" s="6">
        <v>45373</v>
      </c>
      <c r="L44" s="30">
        <v>45376</v>
      </c>
      <c r="M44" s="6">
        <v>45376</v>
      </c>
      <c r="N44" s="6">
        <v>45376</v>
      </c>
      <c r="O44" s="3" t="s">
        <v>551</v>
      </c>
      <c r="P44" s="3" t="s">
        <v>552</v>
      </c>
      <c r="Q44" s="3">
        <v>99</v>
      </c>
      <c r="R44" s="3">
        <v>255</v>
      </c>
      <c r="S44" s="4">
        <v>2</v>
      </c>
      <c r="T44" s="13">
        <v>2</v>
      </c>
      <c r="U44" s="13">
        <v>6</v>
      </c>
      <c r="W44" s="3" t="s">
        <v>524</v>
      </c>
      <c r="X44" s="3" t="s">
        <v>274</v>
      </c>
      <c r="AB44" s="3">
        <v>0</v>
      </c>
      <c r="AI44" s="3" t="s">
        <v>206</v>
      </c>
      <c r="AJ44" s="3" t="s">
        <v>462</v>
      </c>
      <c r="AK44" s="3" t="s">
        <v>207</v>
      </c>
      <c r="AL44" s="3" t="s">
        <v>466</v>
      </c>
      <c r="AM44" s="3" t="s">
        <v>516</v>
      </c>
      <c r="AN44" s="3" t="s">
        <v>539</v>
      </c>
      <c r="AO44" s="3" t="s">
        <v>540</v>
      </c>
      <c r="AP44" s="3" t="s">
        <v>541</v>
      </c>
      <c r="AQ44" s="3">
        <v>3</v>
      </c>
      <c r="AT44" s="3" t="s">
        <v>242</v>
      </c>
      <c r="AX44" s="3">
        <v>0</v>
      </c>
      <c r="AY44" s="14">
        <v>0</v>
      </c>
      <c r="AZ44" s="14">
        <v>0</v>
      </c>
      <c r="BA44" s="14">
        <v>0</v>
      </c>
      <c r="BD44" s="6">
        <v>45376</v>
      </c>
      <c r="BJ44" s="6">
        <v>46072</v>
      </c>
      <c r="BK44" s="13">
        <v>0</v>
      </c>
      <c r="BP44" s="3" t="s">
        <v>553</v>
      </c>
      <c r="BR44" s="15">
        <v>0</v>
      </c>
      <c r="BS44" s="15">
        <v>0</v>
      </c>
      <c r="BT44" s="15">
        <v>0</v>
      </c>
      <c r="BU44" s="13">
        <v>0</v>
      </c>
      <c r="BV44" s="13">
        <v>0</v>
      </c>
      <c r="BW44" s="18">
        <v>0</v>
      </c>
      <c r="BZ44" s="17">
        <v>0</v>
      </c>
      <c r="CB44" s="3" t="s">
        <v>276</v>
      </c>
      <c r="CC44" s="3" t="s">
        <v>225</v>
      </c>
      <c r="CE44" s="3">
        <v>0</v>
      </c>
      <c r="CH44" s="3">
        <v>0</v>
      </c>
      <c r="CM44" s="3" t="s">
        <v>232</v>
      </c>
      <c r="CP44" s="3" t="s">
        <v>233</v>
      </c>
      <c r="CQ44" s="3" t="s">
        <v>233</v>
      </c>
      <c r="CR44" s="3" t="s">
        <v>234</v>
      </c>
      <c r="CS44" s="3" t="s">
        <v>554</v>
      </c>
      <c r="CY44" s="3" t="s">
        <v>237</v>
      </c>
      <c r="CZ44" s="3" t="s">
        <v>544</v>
      </c>
      <c r="DA44" s="3" t="s">
        <v>545</v>
      </c>
      <c r="DF44" s="3" t="s">
        <v>555</v>
      </c>
      <c r="DG44" s="15">
        <v>0</v>
      </c>
      <c r="DH44" s="15">
        <v>0</v>
      </c>
      <c r="DJ44" s="13">
        <v>0</v>
      </c>
      <c r="DP44" s="13">
        <v>0</v>
      </c>
      <c r="DT44" s="3" t="s">
        <v>191</v>
      </c>
      <c r="DX44" s="13">
        <v>0</v>
      </c>
      <c r="DY44" s="3" t="s">
        <v>245</v>
      </c>
      <c r="EA44" s="3">
        <v>0</v>
      </c>
      <c r="EB44" s="17">
        <v>0</v>
      </c>
      <c r="ED44" s="3">
        <v>0</v>
      </c>
      <c r="EG44" s="3">
        <v>0</v>
      </c>
      <c r="EH44" s="13">
        <v>0</v>
      </c>
      <c r="EK44" s="3">
        <v>1000222355</v>
      </c>
      <c r="EN44" s="3" t="s">
        <v>279</v>
      </c>
      <c r="EO44" s="3" t="s">
        <v>279</v>
      </c>
      <c r="EQ44" s="3">
        <v>0</v>
      </c>
      <c r="ET44" s="3">
        <v>0</v>
      </c>
      <c r="EU44" s="13">
        <v>0</v>
      </c>
      <c r="EW44" s="13">
        <v>0</v>
      </c>
      <c r="FB44" s="3" t="s">
        <v>556</v>
      </c>
      <c r="FG44" s="3">
        <v>0</v>
      </c>
      <c r="FL44" s="3" t="s">
        <v>253</v>
      </c>
      <c r="FM44" s="13">
        <v>2</v>
      </c>
      <c r="FP44" s="3" t="s">
        <v>254</v>
      </c>
      <c r="FQ44" s="3" t="s">
        <v>255</v>
      </c>
      <c r="FR44" s="3" t="s">
        <v>547</v>
      </c>
      <c r="FS44" s="6">
        <v>45352</v>
      </c>
      <c r="FT44" s="3">
        <v>0</v>
      </c>
      <c r="FU44" s="3">
        <v>0</v>
      </c>
      <c r="FV44" s="3" t="s">
        <v>548</v>
      </c>
      <c r="FX44" s="3" t="s">
        <v>276</v>
      </c>
      <c r="GA44" s="3" t="s">
        <v>258</v>
      </c>
      <c r="GC44" s="6">
        <v>45376</v>
      </c>
      <c r="GD44" s="6">
        <v>45376</v>
      </c>
      <c r="GE44" s="6">
        <v>45376</v>
      </c>
      <c r="GF44" s="3" t="s">
        <v>549</v>
      </c>
      <c r="GG44" s="3" t="s">
        <v>550</v>
      </c>
    </row>
    <row r="45" spans="1:189" s="2" customFormat="1" ht="11.25" hidden="1" x14ac:dyDescent="0.2">
      <c r="A45" s="11" t="str">
        <f t="shared" si="0"/>
        <v>Remote Stock - Stock Available</v>
      </c>
      <c r="B45" s="11" t="str">
        <f>IF(OR(A45="No Stock at Base",A45="Low Stock at Base",A45="Remote Pick - Low Stock"),_xlfn.XLOOKUP(O45,PO!M:M,PO!N:N,"No PO",0,1),"-")</f>
        <v>-</v>
      </c>
      <c r="C45" s="11" t="str">
        <f>IF(OR(A45="No Stock at Base",A45="Low Stock at Base",A45="Remote Stock - Low Stock"),_xlfn.XLOOKUP(O45,PR!K:K,PR!L:L,"No Req or Processed",0,1),"-")</f>
        <v>-</v>
      </c>
      <c r="D45" s="12"/>
      <c r="E45" s="3" t="s">
        <v>524</v>
      </c>
      <c r="G45" s="3" t="s">
        <v>191</v>
      </c>
      <c r="H45" s="3" t="s">
        <v>535</v>
      </c>
      <c r="I45" s="3" t="s">
        <v>536</v>
      </c>
      <c r="J45" s="3" t="s">
        <v>194</v>
      </c>
      <c r="K45" s="6">
        <v>45373</v>
      </c>
      <c r="L45" s="30">
        <v>45376</v>
      </c>
      <c r="M45" s="6">
        <v>45376</v>
      </c>
      <c r="N45" s="6">
        <v>45376</v>
      </c>
      <c r="O45" s="3" t="s">
        <v>557</v>
      </c>
      <c r="P45" s="3" t="s">
        <v>558</v>
      </c>
      <c r="Q45" s="3">
        <v>99</v>
      </c>
      <c r="R45" s="3">
        <v>255</v>
      </c>
      <c r="S45" s="4">
        <v>2</v>
      </c>
      <c r="T45" s="13">
        <v>5</v>
      </c>
      <c r="U45" s="13">
        <v>0</v>
      </c>
      <c r="W45" s="3" t="s">
        <v>524</v>
      </c>
      <c r="X45" s="3" t="s">
        <v>274</v>
      </c>
      <c r="AB45" s="3">
        <v>0</v>
      </c>
      <c r="AI45" s="3" t="s">
        <v>206</v>
      </c>
      <c r="AJ45" s="3" t="s">
        <v>462</v>
      </c>
      <c r="AK45" s="3" t="s">
        <v>207</v>
      </c>
      <c r="AL45" s="3" t="s">
        <v>466</v>
      </c>
      <c r="AM45" s="3" t="s">
        <v>516</v>
      </c>
      <c r="AN45" s="3" t="s">
        <v>539</v>
      </c>
      <c r="AO45" s="3" t="s">
        <v>540</v>
      </c>
      <c r="AP45" s="3" t="s">
        <v>541</v>
      </c>
      <c r="AQ45" s="3">
        <v>14</v>
      </c>
      <c r="AT45" s="3" t="s">
        <v>372</v>
      </c>
      <c r="AX45" s="3">
        <v>0</v>
      </c>
      <c r="AY45" s="14">
        <v>0</v>
      </c>
      <c r="AZ45" s="14">
        <v>0</v>
      </c>
      <c r="BA45" s="14">
        <v>0</v>
      </c>
      <c r="BD45" s="6">
        <v>45376</v>
      </c>
      <c r="BJ45" s="6">
        <v>46072</v>
      </c>
      <c r="BK45" s="13">
        <v>0</v>
      </c>
      <c r="BR45" s="15">
        <v>0</v>
      </c>
      <c r="BS45" s="15">
        <v>0</v>
      </c>
      <c r="BT45" s="15">
        <v>0</v>
      </c>
      <c r="BU45" s="13">
        <v>0</v>
      </c>
      <c r="BV45" s="13">
        <v>0</v>
      </c>
      <c r="BW45" s="18">
        <v>0</v>
      </c>
      <c r="BZ45" s="17">
        <v>0</v>
      </c>
      <c r="CB45" s="3" t="s">
        <v>276</v>
      </c>
      <c r="CC45" s="3" t="s">
        <v>225</v>
      </c>
      <c r="CE45" s="3">
        <v>0</v>
      </c>
      <c r="CH45" s="3">
        <v>0</v>
      </c>
      <c r="CM45" s="3" t="s">
        <v>232</v>
      </c>
      <c r="CP45" s="3" t="s">
        <v>233</v>
      </c>
      <c r="CQ45" s="3" t="s">
        <v>233</v>
      </c>
      <c r="CR45" s="3" t="s">
        <v>234</v>
      </c>
      <c r="CS45" s="3" t="s">
        <v>559</v>
      </c>
      <c r="CY45" s="3" t="s">
        <v>237</v>
      </c>
      <c r="CZ45" s="3" t="s">
        <v>544</v>
      </c>
      <c r="DA45" s="3" t="s">
        <v>545</v>
      </c>
      <c r="DF45" s="3" t="s">
        <v>560</v>
      </c>
      <c r="DG45" s="15">
        <v>0</v>
      </c>
      <c r="DH45" s="15">
        <v>0</v>
      </c>
      <c r="DJ45" s="13">
        <v>0</v>
      </c>
      <c r="DP45" s="13">
        <v>0</v>
      </c>
      <c r="DT45" s="3" t="s">
        <v>191</v>
      </c>
      <c r="DX45" s="13">
        <v>0</v>
      </c>
      <c r="DY45" s="3" t="s">
        <v>245</v>
      </c>
      <c r="EA45" s="3">
        <v>0</v>
      </c>
      <c r="EB45" s="17">
        <v>0</v>
      </c>
      <c r="ED45" s="3">
        <v>0</v>
      </c>
      <c r="EG45" s="3">
        <v>0</v>
      </c>
      <c r="EH45" s="13">
        <v>0</v>
      </c>
      <c r="EK45" s="3">
        <v>1000222355</v>
      </c>
      <c r="EN45" s="3" t="s">
        <v>279</v>
      </c>
      <c r="EO45" s="3" t="s">
        <v>279</v>
      </c>
      <c r="EQ45" s="3">
        <v>0</v>
      </c>
      <c r="ET45" s="3">
        <v>0</v>
      </c>
      <c r="EU45" s="13">
        <v>0</v>
      </c>
      <c r="EW45" s="13">
        <v>0</v>
      </c>
      <c r="FG45" s="3">
        <v>0</v>
      </c>
      <c r="FL45" s="3" t="s">
        <v>253</v>
      </c>
      <c r="FM45" s="13">
        <v>2</v>
      </c>
      <c r="FP45" s="3" t="s">
        <v>254</v>
      </c>
      <c r="FQ45" s="3" t="s">
        <v>255</v>
      </c>
      <c r="FR45" s="3" t="s">
        <v>547</v>
      </c>
      <c r="FS45" s="6">
        <v>45352</v>
      </c>
      <c r="FT45" s="3">
        <v>0</v>
      </c>
      <c r="FU45" s="3">
        <v>0</v>
      </c>
      <c r="FV45" s="3" t="s">
        <v>548</v>
      </c>
      <c r="FX45" s="3" t="s">
        <v>276</v>
      </c>
      <c r="GA45" s="3" t="s">
        <v>258</v>
      </c>
      <c r="GC45" s="6">
        <v>45376</v>
      </c>
      <c r="GD45" s="6">
        <v>45376</v>
      </c>
      <c r="GE45" s="6">
        <v>45376</v>
      </c>
      <c r="GF45" s="3" t="s">
        <v>549</v>
      </c>
      <c r="GG45" s="3" t="s">
        <v>550</v>
      </c>
    </row>
    <row r="46" spans="1:189" s="2" customFormat="1" ht="11.25" hidden="1" x14ac:dyDescent="0.2">
      <c r="A46" s="11" t="str">
        <f t="shared" si="0"/>
        <v>Remote Stock - Stock Available</v>
      </c>
      <c r="B46" s="11" t="str">
        <f>IF(OR(A46="No Stock at Base",A46="Low Stock at Base",A46="Remote Pick - Low Stock"),_xlfn.XLOOKUP(O46,PO!M:M,PO!N:N,"No PO",0,1),"-")</f>
        <v>-</v>
      </c>
      <c r="C46" s="11" t="str">
        <f>IF(OR(A46="No Stock at Base",A46="Low Stock at Base",A46="Remote Stock - Low Stock"),_xlfn.XLOOKUP(O46,PR!K:K,PR!L:L,"No Req or Processed",0,1),"-")</f>
        <v>-</v>
      </c>
      <c r="D46" s="12"/>
      <c r="E46" s="32" t="s">
        <v>462</v>
      </c>
      <c r="G46" s="3" t="s">
        <v>191</v>
      </c>
      <c r="H46" s="3" t="s">
        <v>535</v>
      </c>
      <c r="I46" s="3" t="s">
        <v>536</v>
      </c>
      <c r="J46" s="3" t="s">
        <v>194</v>
      </c>
      <c r="K46" s="6">
        <v>45373</v>
      </c>
      <c r="L46" s="30">
        <v>45376</v>
      </c>
      <c r="M46" s="6">
        <v>45376</v>
      </c>
      <c r="N46" s="6">
        <v>45376</v>
      </c>
      <c r="O46" s="3" t="s">
        <v>561</v>
      </c>
      <c r="P46" s="3" t="s">
        <v>562</v>
      </c>
      <c r="Q46" s="3">
        <v>99</v>
      </c>
      <c r="R46" s="3">
        <v>255</v>
      </c>
      <c r="S46" s="20">
        <v>1</v>
      </c>
      <c r="T46" s="13">
        <v>1</v>
      </c>
      <c r="U46" s="13">
        <v>0</v>
      </c>
      <c r="W46" s="3" t="s">
        <v>524</v>
      </c>
      <c r="X46" s="3" t="s">
        <v>274</v>
      </c>
      <c r="AB46" s="3">
        <v>0</v>
      </c>
      <c r="AI46" s="3" t="s">
        <v>206</v>
      </c>
      <c r="AJ46" s="3" t="s">
        <v>462</v>
      </c>
      <c r="AK46" s="3" t="s">
        <v>207</v>
      </c>
      <c r="AL46" s="3" t="s">
        <v>466</v>
      </c>
      <c r="AM46" s="3" t="s">
        <v>516</v>
      </c>
      <c r="AN46" s="3" t="s">
        <v>539</v>
      </c>
      <c r="AO46" s="3" t="s">
        <v>540</v>
      </c>
      <c r="AP46" s="3" t="s">
        <v>541</v>
      </c>
      <c r="AQ46" s="3">
        <v>11</v>
      </c>
      <c r="AT46" s="3" t="s">
        <v>237</v>
      </c>
      <c r="AX46" s="3">
        <v>0</v>
      </c>
      <c r="AY46" s="14">
        <v>0</v>
      </c>
      <c r="AZ46" s="14">
        <v>0</v>
      </c>
      <c r="BA46" s="14">
        <v>0</v>
      </c>
      <c r="BD46" s="6">
        <v>45376</v>
      </c>
      <c r="BJ46" s="6">
        <v>46072</v>
      </c>
      <c r="BK46" s="13">
        <v>0</v>
      </c>
      <c r="BR46" s="15">
        <v>0</v>
      </c>
      <c r="BS46" s="15">
        <v>0</v>
      </c>
      <c r="BT46" s="15">
        <v>0</v>
      </c>
      <c r="BU46" s="13">
        <v>0</v>
      </c>
      <c r="BV46" s="13">
        <v>0</v>
      </c>
      <c r="BW46" s="18">
        <v>0</v>
      </c>
      <c r="BZ46" s="17">
        <v>0</v>
      </c>
      <c r="CB46" s="3" t="s">
        <v>276</v>
      </c>
      <c r="CC46" s="3" t="s">
        <v>225</v>
      </c>
      <c r="CE46" s="3">
        <v>0</v>
      </c>
      <c r="CH46" s="3">
        <v>0</v>
      </c>
      <c r="CM46" s="3" t="s">
        <v>232</v>
      </c>
      <c r="CP46" s="3" t="s">
        <v>233</v>
      </c>
      <c r="CQ46" s="3" t="s">
        <v>233</v>
      </c>
      <c r="CR46" s="3" t="s">
        <v>234</v>
      </c>
      <c r="CS46" s="3" t="s">
        <v>563</v>
      </c>
      <c r="CY46" s="3" t="s">
        <v>237</v>
      </c>
      <c r="CZ46" s="3" t="s">
        <v>544</v>
      </c>
      <c r="DA46" s="3" t="s">
        <v>545</v>
      </c>
      <c r="DF46" s="3" t="s">
        <v>546</v>
      </c>
      <c r="DG46" s="15">
        <v>0</v>
      </c>
      <c r="DH46" s="15">
        <v>0</v>
      </c>
      <c r="DJ46" s="13">
        <v>0</v>
      </c>
      <c r="DP46" s="13">
        <v>0</v>
      </c>
      <c r="DT46" s="3" t="s">
        <v>191</v>
      </c>
      <c r="DX46" s="13">
        <v>0</v>
      </c>
      <c r="DY46" s="3" t="s">
        <v>564</v>
      </c>
      <c r="EA46" s="3">
        <v>0</v>
      </c>
      <c r="EB46" s="17">
        <v>0</v>
      </c>
      <c r="ED46" s="3">
        <v>0</v>
      </c>
      <c r="EG46" s="3">
        <v>0</v>
      </c>
      <c r="EH46" s="13">
        <v>0</v>
      </c>
      <c r="EK46" s="3">
        <v>1000222355</v>
      </c>
      <c r="EN46" s="3" t="s">
        <v>279</v>
      </c>
      <c r="EO46" s="3" t="s">
        <v>279</v>
      </c>
      <c r="EQ46" s="3">
        <v>0</v>
      </c>
      <c r="ET46" s="3">
        <v>0</v>
      </c>
      <c r="EU46" s="13">
        <v>0</v>
      </c>
      <c r="EW46" s="13">
        <v>0</v>
      </c>
      <c r="FG46" s="3">
        <v>0</v>
      </c>
      <c r="FL46" s="3" t="s">
        <v>253</v>
      </c>
      <c r="FM46" s="13">
        <v>1</v>
      </c>
      <c r="FP46" s="3" t="s">
        <v>254</v>
      </c>
      <c r="FQ46" s="3" t="s">
        <v>255</v>
      </c>
      <c r="FR46" s="3" t="s">
        <v>547</v>
      </c>
      <c r="FS46" s="6">
        <v>45352</v>
      </c>
      <c r="FT46" s="3">
        <v>0</v>
      </c>
      <c r="FU46" s="3">
        <v>0</v>
      </c>
      <c r="FV46" s="3" t="s">
        <v>548</v>
      </c>
      <c r="FX46" s="3" t="s">
        <v>276</v>
      </c>
      <c r="GA46" s="3" t="s">
        <v>258</v>
      </c>
      <c r="GC46" s="6">
        <v>45376</v>
      </c>
      <c r="GD46" s="6">
        <v>45376</v>
      </c>
      <c r="GE46" s="6">
        <v>45376</v>
      </c>
      <c r="GF46" s="3" t="s">
        <v>549</v>
      </c>
      <c r="GG46" s="3" t="s">
        <v>550</v>
      </c>
    </row>
    <row r="47" spans="1:189" s="2" customFormat="1" ht="11.25" hidden="1" x14ac:dyDescent="0.2">
      <c r="A47" s="11" t="str">
        <f t="shared" si="0"/>
        <v>Remote Stock - Stock Available</v>
      </c>
      <c r="B47" s="11" t="str">
        <f>IF(OR(A47="No Stock at Base",A47="Low Stock at Base",A47="Remote Pick - Low Stock"),_xlfn.XLOOKUP(O47,PO!M:M,PO!N:N,"No PO",0,1),"-")</f>
        <v>-</v>
      </c>
      <c r="C47" s="11" t="str">
        <f>IF(OR(A47="No Stock at Base",A47="Low Stock at Base",A47="Remote Stock - Low Stock"),_xlfn.XLOOKUP(O47,PR!K:K,PR!L:L,"No Req or Processed",0,1),"-")</f>
        <v>-</v>
      </c>
      <c r="D47" s="12"/>
      <c r="E47" s="32" t="s">
        <v>462</v>
      </c>
      <c r="G47" s="3" t="s">
        <v>191</v>
      </c>
      <c r="H47" s="3" t="s">
        <v>535</v>
      </c>
      <c r="I47" s="3" t="s">
        <v>536</v>
      </c>
      <c r="J47" s="3" t="s">
        <v>194</v>
      </c>
      <c r="K47" s="6">
        <v>45373</v>
      </c>
      <c r="L47" s="30">
        <v>45376</v>
      </c>
      <c r="M47" s="6">
        <v>45376</v>
      </c>
      <c r="N47" s="6">
        <v>45376</v>
      </c>
      <c r="O47" s="3" t="s">
        <v>565</v>
      </c>
      <c r="P47" s="3" t="s">
        <v>566</v>
      </c>
      <c r="Q47" s="3">
        <v>99</v>
      </c>
      <c r="R47" s="3">
        <v>255</v>
      </c>
      <c r="S47" s="4">
        <v>1</v>
      </c>
      <c r="T47" s="13">
        <v>1</v>
      </c>
      <c r="U47" s="13">
        <v>0</v>
      </c>
      <c r="W47" s="3" t="s">
        <v>524</v>
      </c>
      <c r="X47" s="3" t="s">
        <v>274</v>
      </c>
      <c r="AB47" s="3">
        <v>0</v>
      </c>
      <c r="AI47" s="3" t="s">
        <v>206</v>
      </c>
      <c r="AJ47" s="3" t="s">
        <v>462</v>
      </c>
      <c r="AK47" s="3" t="s">
        <v>207</v>
      </c>
      <c r="AL47" s="3" t="s">
        <v>466</v>
      </c>
      <c r="AM47" s="3" t="s">
        <v>516</v>
      </c>
      <c r="AN47" s="3" t="s">
        <v>539</v>
      </c>
      <c r="AO47" s="3" t="s">
        <v>540</v>
      </c>
      <c r="AP47" s="3" t="s">
        <v>541</v>
      </c>
      <c r="AQ47" s="3">
        <v>5</v>
      </c>
      <c r="AX47" s="3">
        <v>0</v>
      </c>
      <c r="AY47" s="14">
        <v>0</v>
      </c>
      <c r="AZ47" s="14">
        <v>0</v>
      </c>
      <c r="BA47" s="14">
        <v>0</v>
      </c>
      <c r="BD47" s="6">
        <v>45376</v>
      </c>
      <c r="BJ47" s="6">
        <v>46072</v>
      </c>
      <c r="BK47" s="13">
        <v>0</v>
      </c>
      <c r="BR47" s="15">
        <v>0</v>
      </c>
      <c r="BS47" s="15">
        <v>0</v>
      </c>
      <c r="BT47" s="15">
        <v>0</v>
      </c>
      <c r="BU47" s="13">
        <v>0</v>
      </c>
      <c r="BV47" s="13">
        <v>0</v>
      </c>
      <c r="BW47" s="18">
        <v>0</v>
      </c>
      <c r="BZ47" s="17">
        <v>0</v>
      </c>
      <c r="CB47" s="3" t="s">
        <v>276</v>
      </c>
      <c r="CC47" s="3" t="s">
        <v>225</v>
      </c>
      <c r="CE47" s="3">
        <v>0</v>
      </c>
      <c r="CH47" s="3">
        <v>0</v>
      </c>
      <c r="CM47" s="3" t="s">
        <v>232</v>
      </c>
      <c r="CP47" s="3" t="s">
        <v>233</v>
      </c>
      <c r="CQ47" s="3" t="s">
        <v>233</v>
      </c>
      <c r="CR47" s="3" t="s">
        <v>234</v>
      </c>
      <c r="CS47" s="3" t="s">
        <v>567</v>
      </c>
      <c r="CY47" s="3" t="s">
        <v>237</v>
      </c>
      <c r="CZ47" s="3" t="s">
        <v>544</v>
      </c>
      <c r="DA47" s="3" t="s">
        <v>545</v>
      </c>
      <c r="DF47" s="3" t="s">
        <v>568</v>
      </c>
      <c r="DG47" s="15">
        <v>0</v>
      </c>
      <c r="DH47" s="15">
        <v>0</v>
      </c>
      <c r="DJ47" s="13">
        <v>0</v>
      </c>
      <c r="DP47" s="13">
        <v>0</v>
      </c>
      <c r="DT47" s="3" t="s">
        <v>191</v>
      </c>
      <c r="DX47" s="13">
        <v>0</v>
      </c>
      <c r="DY47" s="3" t="s">
        <v>245</v>
      </c>
      <c r="EA47" s="3">
        <v>0</v>
      </c>
      <c r="EB47" s="17">
        <v>0</v>
      </c>
      <c r="ED47" s="3">
        <v>0</v>
      </c>
      <c r="EG47" s="3">
        <v>0</v>
      </c>
      <c r="EH47" s="13">
        <v>0</v>
      </c>
      <c r="EK47" s="3">
        <v>1000222355</v>
      </c>
      <c r="EN47" s="3" t="s">
        <v>279</v>
      </c>
      <c r="EO47" s="3" t="s">
        <v>279</v>
      </c>
      <c r="EQ47" s="3">
        <v>0</v>
      </c>
      <c r="ET47" s="3">
        <v>0</v>
      </c>
      <c r="EU47" s="13">
        <v>0</v>
      </c>
      <c r="EW47" s="13">
        <v>0</v>
      </c>
      <c r="FG47" s="3">
        <v>0</v>
      </c>
      <c r="FL47" s="3" t="s">
        <v>253</v>
      </c>
      <c r="FM47" s="13">
        <v>1</v>
      </c>
      <c r="FP47" s="3" t="s">
        <v>254</v>
      </c>
      <c r="FQ47" s="3" t="s">
        <v>255</v>
      </c>
      <c r="FR47" s="3" t="s">
        <v>547</v>
      </c>
      <c r="FS47" s="6">
        <v>45352</v>
      </c>
      <c r="FT47" s="3">
        <v>0</v>
      </c>
      <c r="FU47" s="3">
        <v>0</v>
      </c>
      <c r="FV47" s="3" t="s">
        <v>548</v>
      </c>
      <c r="FX47" s="3" t="s">
        <v>276</v>
      </c>
      <c r="GA47" s="3" t="s">
        <v>258</v>
      </c>
      <c r="GC47" s="6">
        <v>45376</v>
      </c>
      <c r="GD47" s="6">
        <v>45376</v>
      </c>
      <c r="GE47" s="6">
        <v>45376</v>
      </c>
      <c r="GF47" s="3" t="s">
        <v>549</v>
      </c>
      <c r="GG47" s="3" t="s">
        <v>550</v>
      </c>
    </row>
    <row r="48" spans="1:189" s="2" customFormat="1" ht="11.25" hidden="1" x14ac:dyDescent="0.2">
      <c r="A48" s="11" t="str">
        <f t="shared" si="0"/>
        <v>Remote Stock - Stock Available</v>
      </c>
      <c r="B48" s="11" t="str">
        <f>IF(OR(A48="No Stock at Base",A48="Low Stock at Base",A48="Remote Pick - Low Stock"),_xlfn.XLOOKUP(O48,PO!M:M,PO!N:N,"No PO",0,1),"-")</f>
        <v>-</v>
      </c>
      <c r="C48" s="11" t="str">
        <f>IF(OR(A48="No Stock at Base",A48="Low Stock at Base",A48="Remote Stock - Low Stock"),_xlfn.XLOOKUP(O48,PR!K:K,PR!L:L,"No Req or Processed",0,1),"-")</f>
        <v>-</v>
      </c>
      <c r="D48" s="12"/>
      <c r="E48" s="32" t="s">
        <v>462</v>
      </c>
      <c r="G48" s="3" t="s">
        <v>191</v>
      </c>
      <c r="H48" s="3" t="s">
        <v>535</v>
      </c>
      <c r="I48" s="3" t="s">
        <v>536</v>
      </c>
      <c r="J48" s="3" t="s">
        <v>194</v>
      </c>
      <c r="K48" s="6">
        <v>45373</v>
      </c>
      <c r="L48" s="30">
        <v>45376</v>
      </c>
      <c r="M48" s="6">
        <v>45376</v>
      </c>
      <c r="N48" s="6">
        <v>45376</v>
      </c>
      <c r="O48" s="3" t="s">
        <v>569</v>
      </c>
      <c r="P48" s="3" t="s">
        <v>570</v>
      </c>
      <c r="Q48" s="3">
        <v>99</v>
      </c>
      <c r="R48" s="3">
        <v>255</v>
      </c>
      <c r="S48" s="4">
        <v>1</v>
      </c>
      <c r="T48" s="13">
        <v>3</v>
      </c>
      <c r="U48" s="13">
        <v>0</v>
      </c>
      <c r="W48" s="3" t="s">
        <v>524</v>
      </c>
      <c r="X48" s="3" t="s">
        <v>274</v>
      </c>
      <c r="AB48" s="3">
        <v>0</v>
      </c>
      <c r="AH48" s="3" t="s">
        <v>571</v>
      </c>
      <c r="AI48" s="3" t="s">
        <v>206</v>
      </c>
      <c r="AJ48" s="3" t="s">
        <v>462</v>
      </c>
      <c r="AK48" s="3" t="s">
        <v>207</v>
      </c>
      <c r="AL48" s="3" t="s">
        <v>466</v>
      </c>
      <c r="AM48" s="3" t="s">
        <v>516</v>
      </c>
      <c r="AN48" s="3" t="s">
        <v>539</v>
      </c>
      <c r="AO48" s="3" t="s">
        <v>540</v>
      </c>
      <c r="AP48" s="3" t="s">
        <v>541</v>
      </c>
      <c r="AQ48" s="3">
        <v>2</v>
      </c>
      <c r="AT48" s="3" t="s">
        <v>242</v>
      </c>
      <c r="AX48" s="3">
        <v>0</v>
      </c>
      <c r="AY48" s="14">
        <v>0</v>
      </c>
      <c r="AZ48" s="14">
        <v>0</v>
      </c>
      <c r="BA48" s="14">
        <v>0</v>
      </c>
      <c r="BD48" s="6">
        <v>45376</v>
      </c>
      <c r="BJ48" s="6">
        <v>46072</v>
      </c>
      <c r="BK48" s="13">
        <v>0</v>
      </c>
      <c r="BP48" s="3" t="s">
        <v>572</v>
      </c>
      <c r="BR48" s="15">
        <v>0</v>
      </c>
      <c r="BS48" s="15">
        <v>0</v>
      </c>
      <c r="BT48" s="15">
        <v>0</v>
      </c>
      <c r="BU48" s="13">
        <v>0</v>
      </c>
      <c r="BV48" s="13">
        <v>0</v>
      </c>
      <c r="BW48" s="18">
        <v>0</v>
      </c>
      <c r="BZ48" s="17">
        <v>0</v>
      </c>
      <c r="CB48" s="3" t="s">
        <v>276</v>
      </c>
      <c r="CC48" s="3" t="s">
        <v>225</v>
      </c>
      <c r="CE48" s="3">
        <v>0</v>
      </c>
      <c r="CH48" s="3">
        <v>0</v>
      </c>
      <c r="CM48" s="3" t="s">
        <v>232</v>
      </c>
      <c r="CP48" s="3" t="s">
        <v>233</v>
      </c>
      <c r="CQ48" s="3" t="s">
        <v>233</v>
      </c>
      <c r="CR48" s="3" t="s">
        <v>234</v>
      </c>
      <c r="CS48" s="3" t="s">
        <v>573</v>
      </c>
      <c r="CY48" s="3" t="s">
        <v>237</v>
      </c>
      <c r="CZ48" s="3" t="s">
        <v>544</v>
      </c>
      <c r="DA48" s="3" t="s">
        <v>545</v>
      </c>
      <c r="DF48" s="3" t="s">
        <v>555</v>
      </c>
      <c r="DG48" s="15">
        <v>0</v>
      </c>
      <c r="DH48" s="15">
        <v>0</v>
      </c>
      <c r="DJ48" s="13">
        <v>0</v>
      </c>
      <c r="DP48" s="13">
        <v>0</v>
      </c>
      <c r="DT48" s="3" t="s">
        <v>191</v>
      </c>
      <c r="DX48" s="13">
        <v>0</v>
      </c>
      <c r="DY48" s="3" t="s">
        <v>245</v>
      </c>
      <c r="EA48" s="3">
        <v>0</v>
      </c>
      <c r="EB48" s="17">
        <v>0</v>
      </c>
      <c r="ED48" s="3">
        <v>0</v>
      </c>
      <c r="EG48" s="3">
        <v>0</v>
      </c>
      <c r="EH48" s="13">
        <v>0</v>
      </c>
      <c r="EK48" s="3">
        <v>1000222355</v>
      </c>
      <c r="EN48" s="3" t="s">
        <v>279</v>
      </c>
      <c r="EO48" s="3" t="s">
        <v>279</v>
      </c>
      <c r="EQ48" s="3">
        <v>0</v>
      </c>
      <c r="ET48" s="3">
        <v>0</v>
      </c>
      <c r="EU48" s="13">
        <v>0</v>
      </c>
      <c r="EW48" s="13">
        <v>0</v>
      </c>
      <c r="FG48" s="3">
        <v>0</v>
      </c>
      <c r="FL48" s="3" t="s">
        <v>253</v>
      </c>
      <c r="FM48" s="13">
        <v>1</v>
      </c>
      <c r="FP48" s="3" t="s">
        <v>254</v>
      </c>
      <c r="FQ48" s="3" t="s">
        <v>255</v>
      </c>
      <c r="FR48" s="3" t="s">
        <v>547</v>
      </c>
      <c r="FS48" s="6">
        <v>45352</v>
      </c>
      <c r="FT48" s="3">
        <v>0</v>
      </c>
      <c r="FU48" s="3">
        <v>0</v>
      </c>
      <c r="FV48" s="3" t="s">
        <v>548</v>
      </c>
      <c r="FX48" s="3" t="s">
        <v>276</v>
      </c>
      <c r="GA48" s="3" t="s">
        <v>258</v>
      </c>
      <c r="GC48" s="6">
        <v>45376</v>
      </c>
      <c r="GD48" s="6">
        <v>45376</v>
      </c>
      <c r="GE48" s="6">
        <v>45376</v>
      </c>
      <c r="GF48" s="3" t="s">
        <v>549</v>
      </c>
      <c r="GG48" s="3" t="s">
        <v>550</v>
      </c>
    </row>
    <row r="49" spans="1:191" s="2" customFormat="1" ht="11.25" hidden="1" x14ac:dyDescent="0.2">
      <c r="A49" s="11" t="str">
        <f t="shared" si="0"/>
        <v>Remote Pick - Low Stock</v>
      </c>
      <c r="B49" s="11" t="str">
        <f>IF(OR(A49="No Stock at Base",A49="Low Stock at Base",A49="Remote Pick - Low Stock"),_xlfn.XLOOKUP(O49,PO!M:M,PO!N:N,"No PO",0,1),"-")</f>
        <v>4500008163/00070 - Due Date 45390</v>
      </c>
      <c r="C49" s="11" t="str">
        <f>IF(OR(A49="No Stock at Base",A49="Low Stock at Base",A49="Remote Stock - Low Stock"),_xlfn.XLOOKUP(O49,PR!K:K,PR!L:L,"No Req or Processed",0,1),"-")</f>
        <v>-</v>
      </c>
      <c r="D49" s="12"/>
      <c r="E49" s="32" t="s">
        <v>462</v>
      </c>
      <c r="G49" s="3" t="s">
        <v>191</v>
      </c>
      <c r="H49" s="3" t="s">
        <v>535</v>
      </c>
      <c r="I49" s="3" t="s">
        <v>536</v>
      </c>
      <c r="J49" s="3" t="s">
        <v>194</v>
      </c>
      <c r="K49" s="6">
        <v>45373</v>
      </c>
      <c r="L49" s="30">
        <v>45376</v>
      </c>
      <c r="M49" s="6">
        <v>45376</v>
      </c>
      <c r="N49" s="6">
        <v>45376</v>
      </c>
      <c r="O49" s="32" t="s">
        <v>574</v>
      </c>
      <c r="P49" s="3" t="s">
        <v>575</v>
      </c>
      <c r="Q49" s="3">
        <v>99</v>
      </c>
      <c r="R49" s="3">
        <v>255</v>
      </c>
      <c r="S49" s="4">
        <v>1</v>
      </c>
      <c r="T49" s="13">
        <v>0</v>
      </c>
      <c r="U49" s="13">
        <v>0</v>
      </c>
      <c r="W49" s="3" t="s">
        <v>524</v>
      </c>
      <c r="X49" s="3" t="s">
        <v>274</v>
      </c>
      <c r="AB49" s="3">
        <v>0</v>
      </c>
      <c r="AI49" s="3" t="s">
        <v>206</v>
      </c>
      <c r="AJ49" s="3" t="s">
        <v>462</v>
      </c>
      <c r="AK49" s="3" t="s">
        <v>207</v>
      </c>
      <c r="AL49" s="3" t="s">
        <v>466</v>
      </c>
      <c r="AM49" s="3" t="s">
        <v>516</v>
      </c>
      <c r="AN49" s="3" t="s">
        <v>539</v>
      </c>
      <c r="AO49" s="3" t="s">
        <v>540</v>
      </c>
      <c r="AP49" s="3" t="s">
        <v>541</v>
      </c>
      <c r="AQ49" s="3">
        <v>9</v>
      </c>
      <c r="AX49" s="3">
        <v>0</v>
      </c>
      <c r="AY49" s="14">
        <v>0</v>
      </c>
      <c r="AZ49" s="14">
        <v>0</v>
      </c>
      <c r="BA49" s="14">
        <v>0</v>
      </c>
      <c r="BD49" s="6">
        <v>45376</v>
      </c>
      <c r="BJ49" s="6">
        <v>46072</v>
      </c>
      <c r="BK49" s="13">
        <v>0</v>
      </c>
      <c r="BR49" s="15">
        <v>0</v>
      </c>
      <c r="BS49" s="15">
        <v>0</v>
      </c>
      <c r="BT49" s="15">
        <v>0</v>
      </c>
      <c r="BU49" s="13">
        <v>0</v>
      </c>
      <c r="BV49" s="13">
        <v>0</v>
      </c>
      <c r="BW49" s="18">
        <v>0</v>
      </c>
      <c r="BZ49" s="17">
        <v>0</v>
      </c>
      <c r="CB49" s="3" t="s">
        <v>276</v>
      </c>
      <c r="CC49" s="3" t="s">
        <v>225</v>
      </c>
      <c r="CE49" s="3">
        <v>0</v>
      </c>
      <c r="CH49" s="3">
        <v>0</v>
      </c>
      <c r="CM49" s="3" t="s">
        <v>232</v>
      </c>
      <c r="CP49" s="3" t="s">
        <v>233</v>
      </c>
      <c r="CQ49" s="3" t="s">
        <v>233</v>
      </c>
      <c r="CR49" s="3" t="s">
        <v>234</v>
      </c>
      <c r="CS49" s="3" t="s">
        <v>576</v>
      </c>
      <c r="CY49" s="3" t="s">
        <v>237</v>
      </c>
      <c r="CZ49" s="3" t="s">
        <v>544</v>
      </c>
      <c r="DA49" s="3" t="s">
        <v>545</v>
      </c>
      <c r="DG49" s="15">
        <v>0</v>
      </c>
      <c r="DH49" s="15">
        <v>0</v>
      </c>
      <c r="DJ49" s="13">
        <v>0</v>
      </c>
      <c r="DP49" s="13">
        <v>0</v>
      </c>
      <c r="DT49" s="3" t="s">
        <v>191</v>
      </c>
      <c r="DX49" s="13">
        <v>0</v>
      </c>
      <c r="DY49" s="3" t="s">
        <v>245</v>
      </c>
      <c r="EA49" s="3">
        <v>0</v>
      </c>
      <c r="EB49" s="17">
        <v>0</v>
      </c>
      <c r="ED49" s="3">
        <v>0</v>
      </c>
      <c r="EG49" s="3">
        <v>0</v>
      </c>
      <c r="EH49" s="13">
        <v>0</v>
      </c>
      <c r="EK49" s="3">
        <v>1000222355</v>
      </c>
      <c r="EN49" s="3" t="s">
        <v>279</v>
      </c>
      <c r="EO49" s="3" t="s">
        <v>279</v>
      </c>
      <c r="EQ49" s="3">
        <v>0</v>
      </c>
      <c r="ET49" s="3">
        <v>0</v>
      </c>
      <c r="EU49" s="13">
        <v>0</v>
      </c>
      <c r="EW49" s="13">
        <v>0</v>
      </c>
      <c r="FG49" s="3">
        <v>0</v>
      </c>
      <c r="FL49" s="3" t="s">
        <v>253</v>
      </c>
      <c r="FM49" s="13">
        <v>1</v>
      </c>
      <c r="FP49" s="3" t="s">
        <v>254</v>
      </c>
      <c r="FQ49" s="3" t="s">
        <v>255</v>
      </c>
      <c r="FR49" s="3" t="s">
        <v>547</v>
      </c>
      <c r="FS49" s="6">
        <v>45352</v>
      </c>
      <c r="FT49" s="3">
        <v>0</v>
      </c>
      <c r="FU49" s="3">
        <v>0</v>
      </c>
      <c r="FV49" s="3" t="s">
        <v>548</v>
      </c>
      <c r="FX49" s="3" t="s">
        <v>276</v>
      </c>
      <c r="GA49" s="3" t="s">
        <v>258</v>
      </c>
      <c r="GC49" s="6">
        <v>45376</v>
      </c>
      <c r="GD49" s="6">
        <v>45376</v>
      </c>
      <c r="GE49" s="6">
        <v>45376</v>
      </c>
      <c r="GF49" s="3" t="s">
        <v>549</v>
      </c>
      <c r="GG49" s="3" t="s">
        <v>550</v>
      </c>
    </row>
    <row r="50" spans="1:191" s="2" customFormat="1" ht="11.25" hidden="1" x14ac:dyDescent="0.2">
      <c r="A50" s="11" t="str">
        <f t="shared" si="0"/>
        <v>Remote Stock - Stock Available</v>
      </c>
      <c r="B50" s="11" t="str">
        <f>IF(OR(A50="No Stock at Base",A50="Low Stock at Base",A50="Remote Pick - Low Stock"),_xlfn.XLOOKUP(O50,PO!M:M,PO!N:N,"No PO",0,1),"-")</f>
        <v>-</v>
      </c>
      <c r="C50" s="11" t="str">
        <f>IF(OR(A50="No Stock at Base",A50="Low Stock at Base",A50="Remote Stock - Low Stock"),_xlfn.XLOOKUP(O50,PR!K:K,PR!L:L,"No Req or Processed",0,1),"-")</f>
        <v>-</v>
      </c>
      <c r="D50" s="12"/>
      <c r="E50" s="32" t="s">
        <v>462</v>
      </c>
      <c r="G50" s="3" t="s">
        <v>191</v>
      </c>
      <c r="H50" s="3" t="s">
        <v>535</v>
      </c>
      <c r="I50" s="3" t="s">
        <v>536</v>
      </c>
      <c r="J50" s="3" t="s">
        <v>194</v>
      </c>
      <c r="K50" s="6">
        <v>45373</v>
      </c>
      <c r="L50" s="30">
        <v>45376</v>
      </c>
      <c r="M50" s="6">
        <v>45376</v>
      </c>
      <c r="N50" s="6">
        <v>45376</v>
      </c>
      <c r="O50" s="3" t="s">
        <v>577</v>
      </c>
      <c r="P50" s="3" t="s">
        <v>578</v>
      </c>
      <c r="Q50" s="3">
        <v>99</v>
      </c>
      <c r="R50" s="3">
        <v>255</v>
      </c>
      <c r="S50" s="4">
        <v>1</v>
      </c>
      <c r="T50" s="13">
        <v>1</v>
      </c>
      <c r="U50" s="13">
        <v>0</v>
      </c>
      <c r="W50" s="3" t="s">
        <v>524</v>
      </c>
      <c r="X50" s="3" t="s">
        <v>274</v>
      </c>
      <c r="AB50" s="3">
        <v>0</v>
      </c>
      <c r="AI50" s="3" t="s">
        <v>206</v>
      </c>
      <c r="AJ50" s="3" t="s">
        <v>462</v>
      </c>
      <c r="AK50" s="3" t="s">
        <v>207</v>
      </c>
      <c r="AL50" s="3" t="s">
        <v>466</v>
      </c>
      <c r="AM50" s="3" t="s">
        <v>516</v>
      </c>
      <c r="AN50" s="3" t="s">
        <v>539</v>
      </c>
      <c r="AO50" s="3" t="s">
        <v>540</v>
      </c>
      <c r="AP50" s="3" t="s">
        <v>541</v>
      </c>
      <c r="AQ50" s="3">
        <v>18</v>
      </c>
      <c r="AT50" s="3" t="s">
        <v>275</v>
      </c>
      <c r="AX50" s="3">
        <v>0</v>
      </c>
      <c r="AY50" s="14">
        <v>0</v>
      </c>
      <c r="AZ50" s="14">
        <v>0</v>
      </c>
      <c r="BA50" s="14">
        <v>0</v>
      </c>
      <c r="BD50" s="6">
        <v>45376</v>
      </c>
      <c r="BJ50" s="6">
        <v>46072</v>
      </c>
      <c r="BK50" s="13">
        <v>0</v>
      </c>
      <c r="BR50" s="15">
        <v>0</v>
      </c>
      <c r="BS50" s="15">
        <v>0</v>
      </c>
      <c r="BT50" s="15">
        <v>0</v>
      </c>
      <c r="BU50" s="13">
        <v>0</v>
      </c>
      <c r="BV50" s="13">
        <v>0</v>
      </c>
      <c r="BW50" s="18">
        <v>0</v>
      </c>
      <c r="BZ50" s="17">
        <v>0</v>
      </c>
      <c r="CB50" s="3" t="s">
        <v>276</v>
      </c>
      <c r="CC50" s="3" t="s">
        <v>225</v>
      </c>
      <c r="CE50" s="3">
        <v>0</v>
      </c>
      <c r="CH50" s="3">
        <v>0</v>
      </c>
      <c r="CM50" s="3" t="s">
        <v>232</v>
      </c>
      <c r="CP50" s="3" t="s">
        <v>233</v>
      </c>
      <c r="CQ50" s="3" t="s">
        <v>233</v>
      </c>
      <c r="CR50" s="3" t="s">
        <v>234</v>
      </c>
      <c r="CS50" s="3" t="s">
        <v>579</v>
      </c>
      <c r="CY50" s="3" t="s">
        <v>237</v>
      </c>
      <c r="CZ50" s="3" t="s">
        <v>544</v>
      </c>
      <c r="DA50" s="3" t="s">
        <v>545</v>
      </c>
      <c r="DF50" s="3" t="s">
        <v>568</v>
      </c>
      <c r="DG50" s="15">
        <v>0</v>
      </c>
      <c r="DH50" s="15">
        <v>0</v>
      </c>
      <c r="DJ50" s="13">
        <v>0</v>
      </c>
      <c r="DP50" s="13">
        <v>0</v>
      </c>
      <c r="DT50" s="3" t="s">
        <v>191</v>
      </c>
      <c r="DX50" s="13">
        <v>0</v>
      </c>
      <c r="DY50" s="3" t="s">
        <v>245</v>
      </c>
      <c r="EA50" s="3">
        <v>0</v>
      </c>
      <c r="EB50" s="17">
        <v>0</v>
      </c>
      <c r="ED50" s="3">
        <v>0</v>
      </c>
      <c r="EG50" s="3">
        <v>0</v>
      </c>
      <c r="EH50" s="13">
        <v>0</v>
      </c>
      <c r="EK50" s="3">
        <v>1000222355</v>
      </c>
      <c r="EN50" s="3" t="s">
        <v>279</v>
      </c>
      <c r="EO50" s="3" t="s">
        <v>279</v>
      </c>
      <c r="EQ50" s="3">
        <v>0</v>
      </c>
      <c r="ET50" s="3">
        <v>0</v>
      </c>
      <c r="EU50" s="13">
        <v>0</v>
      </c>
      <c r="EW50" s="13">
        <v>0</v>
      </c>
      <c r="FG50" s="3">
        <v>0</v>
      </c>
      <c r="FL50" s="3" t="s">
        <v>253</v>
      </c>
      <c r="FM50" s="13">
        <v>1</v>
      </c>
      <c r="FP50" s="3" t="s">
        <v>254</v>
      </c>
      <c r="FQ50" s="3" t="s">
        <v>255</v>
      </c>
      <c r="FR50" s="3" t="s">
        <v>547</v>
      </c>
      <c r="FS50" s="6">
        <v>45352</v>
      </c>
      <c r="FT50" s="3">
        <v>0</v>
      </c>
      <c r="FU50" s="3">
        <v>0</v>
      </c>
      <c r="FV50" s="3" t="s">
        <v>548</v>
      </c>
      <c r="FX50" s="3" t="s">
        <v>276</v>
      </c>
      <c r="GA50" s="3" t="s">
        <v>258</v>
      </c>
      <c r="GC50" s="6">
        <v>45376</v>
      </c>
      <c r="GD50" s="6">
        <v>45376</v>
      </c>
      <c r="GE50" s="6">
        <v>45376</v>
      </c>
      <c r="GF50" s="3" t="s">
        <v>549</v>
      </c>
      <c r="GG50" s="3" t="s">
        <v>550</v>
      </c>
    </row>
    <row r="51" spans="1:191" s="2" customFormat="1" ht="11.25" hidden="1" x14ac:dyDescent="0.2">
      <c r="A51" s="11" t="str">
        <f t="shared" si="0"/>
        <v>Remote Pick - Low Stock</v>
      </c>
      <c r="B51" s="11" t="str">
        <f>IF(OR(A51="No Stock at Base",A51="Low Stock at Base",A51="Remote Pick - Low Stock"),_xlfn.XLOOKUP(O51,PO!M:M,PO!N:N,"No PO",0,1),"-")</f>
        <v>No PO</v>
      </c>
      <c r="C51" s="11" t="str">
        <f>IF(OR(A51="No Stock at Base",A51="Low Stock at Base",A51="Remote Stock - Low Stock"),_xlfn.XLOOKUP(O51,PR!K:K,PR!L:L,"No Req or Processed",0,1),"-")</f>
        <v>-</v>
      </c>
      <c r="D51" s="12"/>
      <c r="E51" s="32" t="s">
        <v>462</v>
      </c>
      <c r="G51" s="3" t="s">
        <v>191</v>
      </c>
      <c r="H51" s="3" t="s">
        <v>535</v>
      </c>
      <c r="I51" s="3" t="s">
        <v>536</v>
      </c>
      <c r="J51" s="3" t="s">
        <v>194</v>
      </c>
      <c r="K51" s="6">
        <v>45373</v>
      </c>
      <c r="L51" s="30">
        <v>45376</v>
      </c>
      <c r="M51" s="6">
        <v>45376</v>
      </c>
      <c r="N51" s="6">
        <v>45376</v>
      </c>
      <c r="O51" s="32" t="s">
        <v>580</v>
      </c>
      <c r="P51" s="3" t="s">
        <v>581</v>
      </c>
      <c r="Q51" s="3">
        <v>99</v>
      </c>
      <c r="R51" s="3">
        <v>255</v>
      </c>
      <c r="S51" s="4">
        <v>3</v>
      </c>
      <c r="T51" s="13">
        <v>0</v>
      </c>
      <c r="U51" s="13">
        <v>9</v>
      </c>
      <c r="W51" s="3" t="s">
        <v>524</v>
      </c>
      <c r="X51" s="3" t="s">
        <v>274</v>
      </c>
      <c r="AB51" s="3">
        <v>0</v>
      </c>
      <c r="AI51" s="3" t="s">
        <v>206</v>
      </c>
      <c r="AJ51" s="3" t="s">
        <v>462</v>
      </c>
      <c r="AK51" s="3" t="s">
        <v>207</v>
      </c>
      <c r="AL51" s="3" t="s">
        <v>466</v>
      </c>
      <c r="AM51" s="3" t="s">
        <v>516</v>
      </c>
      <c r="AN51" s="3" t="s">
        <v>539</v>
      </c>
      <c r="AO51" s="3" t="s">
        <v>540</v>
      </c>
      <c r="AP51" s="3" t="s">
        <v>541</v>
      </c>
      <c r="AQ51" s="3">
        <v>8</v>
      </c>
      <c r="AX51" s="3">
        <v>0</v>
      </c>
      <c r="AY51" s="14">
        <v>0</v>
      </c>
      <c r="AZ51" s="14">
        <v>0</v>
      </c>
      <c r="BA51" s="14">
        <v>0</v>
      </c>
      <c r="BD51" s="6">
        <v>45376</v>
      </c>
      <c r="BJ51" s="6">
        <v>46072</v>
      </c>
      <c r="BK51" s="13">
        <v>0</v>
      </c>
      <c r="BP51" s="3" t="s">
        <v>582</v>
      </c>
      <c r="BR51" s="15">
        <v>0</v>
      </c>
      <c r="BS51" s="15">
        <v>0</v>
      </c>
      <c r="BT51" s="15">
        <v>0</v>
      </c>
      <c r="BU51" s="13">
        <v>0</v>
      </c>
      <c r="BV51" s="13">
        <v>0</v>
      </c>
      <c r="BW51" s="18">
        <v>0</v>
      </c>
      <c r="BZ51" s="17">
        <v>0</v>
      </c>
      <c r="CB51" s="3" t="s">
        <v>276</v>
      </c>
      <c r="CC51" s="3" t="s">
        <v>225</v>
      </c>
      <c r="CE51" s="3">
        <v>0</v>
      </c>
      <c r="CH51" s="3">
        <v>0</v>
      </c>
      <c r="CM51" s="3" t="s">
        <v>232</v>
      </c>
      <c r="CP51" s="3" t="s">
        <v>233</v>
      </c>
      <c r="CQ51" s="3" t="s">
        <v>233</v>
      </c>
      <c r="CR51" s="3" t="s">
        <v>234</v>
      </c>
      <c r="CS51" s="3" t="s">
        <v>583</v>
      </c>
      <c r="CY51" s="3" t="s">
        <v>237</v>
      </c>
      <c r="CZ51" s="3" t="s">
        <v>544</v>
      </c>
      <c r="DA51" s="3" t="s">
        <v>545</v>
      </c>
      <c r="DG51" s="15">
        <v>0</v>
      </c>
      <c r="DH51" s="15">
        <v>0</v>
      </c>
      <c r="DJ51" s="13">
        <v>0</v>
      </c>
      <c r="DP51" s="13">
        <v>0</v>
      </c>
      <c r="DT51" s="3" t="s">
        <v>191</v>
      </c>
      <c r="DX51" s="13">
        <v>0</v>
      </c>
      <c r="DY51" s="3" t="s">
        <v>245</v>
      </c>
      <c r="EA51" s="3">
        <v>0</v>
      </c>
      <c r="EB51" s="17">
        <v>0</v>
      </c>
      <c r="ED51" s="3">
        <v>0</v>
      </c>
      <c r="EG51" s="3">
        <v>0</v>
      </c>
      <c r="EH51" s="13">
        <v>0</v>
      </c>
      <c r="EK51" s="3">
        <v>1000222355</v>
      </c>
      <c r="EN51" s="3" t="s">
        <v>279</v>
      </c>
      <c r="EO51" s="3" t="s">
        <v>279</v>
      </c>
      <c r="EQ51" s="3">
        <v>0</v>
      </c>
      <c r="ET51" s="3">
        <v>0</v>
      </c>
      <c r="EU51" s="13">
        <v>0</v>
      </c>
      <c r="EW51" s="13">
        <v>0</v>
      </c>
      <c r="FB51" s="3" t="s">
        <v>584</v>
      </c>
      <c r="FG51" s="3">
        <v>0</v>
      </c>
      <c r="FL51" s="3" t="s">
        <v>253</v>
      </c>
      <c r="FM51" s="13">
        <v>3</v>
      </c>
      <c r="FP51" s="3" t="s">
        <v>254</v>
      </c>
      <c r="FQ51" s="3" t="s">
        <v>255</v>
      </c>
      <c r="FR51" s="3" t="s">
        <v>547</v>
      </c>
      <c r="FS51" s="6">
        <v>45352</v>
      </c>
      <c r="FT51" s="3">
        <v>0</v>
      </c>
      <c r="FU51" s="3">
        <v>0</v>
      </c>
      <c r="FV51" s="3" t="s">
        <v>548</v>
      </c>
      <c r="FX51" s="3" t="s">
        <v>276</v>
      </c>
      <c r="GA51" s="3" t="s">
        <v>258</v>
      </c>
      <c r="GC51" s="6">
        <v>45376</v>
      </c>
      <c r="GD51" s="6">
        <v>45376</v>
      </c>
      <c r="GE51" s="6">
        <v>45376</v>
      </c>
      <c r="GF51" s="3" t="s">
        <v>549</v>
      </c>
      <c r="GG51" s="3" t="s">
        <v>550</v>
      </c>
    </row>
    <row r="52" spans="1:191" s="2" customFormat="1" ht="11.25" hidden="1" x14ac:dyDescent="0.2">
      <c r="A52" s="11" t="str">
        <f t="shared" si="0"/>
        <v>Remote Pick - Low Stock</v>
      </c>
      <c r="B52" s="11" t="str">
        <f>IF(OR(A52="No Stock at Base",A52="Low Stock at Base",A52="Remote Pick - Low Stock"),_xlfn.XLOOKUP(O52,PO!M:M,PO!N:N,"No PO",0,1),"-")</f>
        <v xml:space="preserve">4500002068/00020 - Due Date </v>
      </c>
      <c r="C52" s="11" t="str">
        <f>IF(OR(A52="No Stock at Base",A52="Low Stock at Base",A52="Remote Stock - Low Stock"),_xlfn.XLOOKUP(O52,PR!K:K,PR!L:L,"No Req or Processed",0,1),"-")</f>
        <v>-</v>
      </c>
      <c r="D52" s="12"/>
      <c r="E52" s="32" t="s">
        <v>462</v>
      </c>
      <c r="G52" s="3" t="s">
        <v>191</v>
      </c>
      <c r="H52" s="3" t="s">
        <v>535</v>
      </c>
      <c r="I52" s="3" t="s">
        <v>536</v>
      </c>
      <c r="J52" s="3" t="s">
        <v>194</v>
      </c>
      <c r="K52" s="6">
        <v>45373</v>
      </c>
      <c r="L52" s="30">
        <v>45376</v>
      </c>
      <c r="M52" s="6">
        <v>45376</v>
      </c>
      <c r="N52" s="6">
        <v>45376</v>
      </c>
      <c r="O52" s="32" t="s">
        <v>585</v>
      </c>
      <c r="P52" s="3" t="s">
        <v>586</v>
      </c>
      <c r="Q52" s="3">
        <v>99</v>
      </c>
      <c r="R52" s="3">
        <v>255</v>
      </c>
      <c r="S52" s="4">
        <v>32</v>
      </c>
      <c r="T52" s="13">
        <v>0</v>
      </c>
      <c r="U52" s="13">
        <v>32</v>
      </c>
      <c r="W52" s="3" t="s">
        <v>524</v>
      </c>
      <c r="X52" s="3" t="s">
        <v>587</v>
      </c>
      <c r="AB52" s="3">
        <v>0</v>
      </c>
      <c r="AI52" s="3" t="s">
        <v>206</v>
      </c>
      <c r="AJ52" s="3" t="s">
        <v>462</v>
      </c>
      <c r="AK52" s="3" t="s">
        <v>207</v>
      </c>
      <c r="AL52" s="3" t="s">
        <v>466</v>
      </c>
      <c r="AM52" s="3" t="s">
        <v>516</v>
      </c>
      <c r="AN52" s="3" t="s">
        <v>539</v>
      </c>
      <c r="AO52" s="3" t="s">
        <v>540</v>
      </c>
      <c r="AP52" s="3" t="s">
        <v>541</v>
      </c>
      <c r="AQ52" s="3">
        <v>21</v>
      </c>
      <c r="AT52" s="3" t="s">
        <v>446</v>
      </c>
      <c r="AX52" s="3">
        <v>0</v>
      </c>
      <c r="AY52" s="14">
        <v>0</v>
      </c>
      <c r="AZ52" s="14">
        <v>0</v>
      </c>
      <c r="BA52" s="14">
        <v>0</v>
      </c>
      <c r="BD52" s="6">
        <v>45376</v>
      </c>
      <c r="BJ52" s="6">
        <v>46072</v>
      </c>
      <c r="BK52" s="13">
        <v>0</v>
      </c>
      <c r="BR52" s="15">
        <v>0</v>
      </c>
      <c r="BS52" s="15">
        <v>0</v>
      </c>
      <c r="BT52" s="15">
        <v>0</v>
      </c>
      <c r="BU52" s="13">
        <v>0</v>
      </c>
      <c r="BV52" s="13">
        <v>0</v>
      </c>
      <c r="BW52" s="18">
        <v>0</v>
      </c>
      <c r="BZ52" s="17">
        <v>0</v>
      </c>
      <c r="CB52" s="3" t="s">
        <v>276</v>
      </c>
      <c r="CC52" s="3" t="s">
        <v>225</v>
      </c>
      <c r="CE52" s="3">
        <v>0</v>
      </c>
      <c r="CH52" s="3">
        <v>0</v>
      </c>
      <c r="CM52" s="3" t="s">
        <v>232</v>
      </c>
      <c r="CP52" s="3" t="s">
        <v>233</v>
      </c>
      <c r="CQ52" s="3" t="s">
        <v>233</v>
      </c>
      <c r="CR52" s="3" t="s">
        <v>234</v>
      </c>
      <c r="CS52" s="3" t="s">
        <v>588</v>
      </c>
      <c r="CY52" s="3" t="s">
        <v>237</v>
      </c>
      <c r="CZ52" s="3" t="s">
        <v>544</v>
      </c>
      <c r="DA52" s="3" t="s">
        <v>545</v>
      </c>
      <c r="DG52" s="15">
        <v>0</v>
      </c>
      <c r="DH52" s="15">
        <v>0</v>
      </c>
      <c r="DJ52" s="13">
        <v>0</v>
      </c>
      <c r="DP52" s="13">
        <v>0</v>
      </c>
      <c r="DT52" s="3" t="s">
        <v>191</v>
      </c>
      <c r="DX52" s="13">
        <v>0</v>
      </c>
      <c r="DY52" s="3" t="s">
        <v>245</v>
      </c>
      <c r="EA52" s="3">
        <v>0</v>
      </c>
      <c r="EB52" s="17">
        <v>0</v>
      </c>
      <c r="ED52" s="3">
        <v>0</v>
      </c>
      <c r="EG52" s="3">
        <v>0</v>
      </c>
      <c r="EH52" s="13">
        <v>0</v>
      </c>
      <c r="EK52" s="3">
        <v>1000222355</v>
      </c>
      <c r="EN52" s="3" t="s">
        <v>279</v>
      </c>
      <c r="EO52" s="3" t="s">
        <v>279</v>
      </c>
      <c r="EQ52" s="3">
        <v>0</v>
      </c>
      <c r="ET52" s="3">
        <v>0</v>
      </c>
      <c r="EU52" s="13">
        <v>0</v>
      </c>
      <c r="EW52" s="13">
        <v>0</v>
      </c>
      <c r="FG52" s="3">
        <v>0</v>
      </c>
      <c r="FL52" s="3" t="s">
        <v>253</v>
      </c>
      <c r="FM52" s="13">
        <v>32</v>
      </c>
      <c r="FP52" s="3" t="s">
        <v>254</v>
      </c>
      <c r="FQ52" s="3" t="s">
        <v>255</v>
      </c>
      <c r="FR52" s="3" t="s">
        <v>547</v>
      </c>
      <c r="FS52" s="6">
        <v>45352</v>
      </c>
      <c r="FT52" s="3">
        <v>0</v>
      </c>
      <c r="FU52" s="3">
        <v>0</v>
      </c>
      <c r="FV52" s="3" t="s">
        <v>548</v>
      </c>
      <c r="FX52" s="3" t="s">
        <v>276</v>
      </c>
      <c r="GA52" s="3" t="s">
        <v>258</v>
      </c>
      <c r="GC52" s="6">
        <v>45376</v>
      </c>
      <c r="GD52" s="6">
        <v>45376</v>
      </c>
      <c r="GE52" s="6">
        <v>45376</v>
      </c>
      <c r="GF52" s="3" t="s">
        <v>549</v>
      </c>
      <c r="GG52" s="3" t="s">
        <v>550</v>
      </c>
    </row>
    <row r="53" spans="1:191" s="2" customFormat="1" ht="11.25" hidden="1" x14ac:dyDescent="0.2">
      <c r="A53" s="11" t="str">
        <f t="shared" si="0"/>
        <v>Remote Stock - Stock Available</v>
      </c>
      <c r="B53" s="11" t="str">
        <f>IF(OR(A53="No Stock at Base",A53="Low Stock at Base",A53="Remote Pick - Low Stock"),_xlfn.XLOOKUP(O53,PO!M:M,PO!N:N,"No PO",0,1),"-")</f>
        <v>-</v>
      </c>
      <c r="C53" s="11" t="str">
        <f>IF(OR(A53="No Stock at Base",A53="Low Stock at Base",A53="Remote Stock - Low Stock"),_xlfn.XLOOKUP(O53,PR!K:K,PR!L:L,"No Req or Processed",0,1),"-")</f>
        <v>-</v>
      </c>
      <c r="D53" s="12"/>
      <c r="E53" s="32" t="s">
        <v>462</v>
      </c>
      <c r="G53" s="3" t="s">
        <v>191</v>
      </c>
      <c r="H53" s="3" t="s">
        <v>535</v>
      </c>
      <c r="I53" s="3" t="s">
        <v>536</v>
      </c>
      <c r="J53" s="3" t="s">
        <v>194</v>
      </c>
      <c r="K53" s="6">
        <v>45373</v>
      </c>
      <c r="L53" s="30">
        <v>45376</v>
      </c>
      <c r="M53" s="6">
        <v>45376</v>
      </c>
      <c r="N53" s="6">
        <v>45376</v>
      </c>
      <c r="O53" s="3" t="s">
        <v>569</v>
      </c>
      <c r="P53" s="3" t="s">
        <v>570</v>
      </c>
      <c r="Q53" s="3">
        <v>99</v>
      </c>
      <c r="R53" s="3">
        <v>255</v>
      </c>
      <c r="S53" s="4">
        <v>1</v>
      </c>
      <c r="T53" s="13">
        <v>3</v>
      </c>
      <c r="U53" s="13">
        <v>0</v>
      </c>
      <c r="W53" s="3" t="s">
        <v>524</v>
      </c>
      <c r="X53" s="3" t="s">
        <v>274</v>
      </c>
      <c r="AB53" s="3">
        <v>0</v>
      </c>
      <c r="AH53" s="3" t="s">
        <v>589</v>
      </c>
      <c r="AI53" s="3" t="s">
        <v>206</v>
      </c>
      <c r="AJ53" s="3" t="s">
        <v>462</v>
      </c>
      <c r="AK53" s="3" t="s">
        <v>207</v>
      </c>
      <c r="AL53" s="3" t="s">
        <v>466</v>
      </c>
      <c r="AM53" s="3" t="s">
        <v>516</v>
      </c>
      <c r="AN53" s="3" t="s">
        <v>539</v>
      </c>
      <c r="AO53" s="3" t="s">
        <v>540</v>
      </c>
      <c r="AP53" s="3" t="s">
        <v>541</v>
      </c>
      <c r="AQ53" s="3">
        <v>23</v>
      </c>
      <c r="AT53" s="3" t="s">
        <v>268</v>
      </c>
      <c r="AX53" s="3">
        <v>0</v>
      </c>
      <c r="AY53" s="14">
        <v>0</v>
      </c>
      <c r="AZ53" s="14">
        <v>0</v>
      </c>
      <c r="BA53" s="14">
        <v>0</v>
      </c>
      <c r="BD53" s="6">
        <v>45376</v>
      </c>
      <c r="BJ53" s="6">
        <v>46072</v>
      </c>
      <c r="BK53" s="13">
        <v>0</v>
      </c>
      <c r="BR53" s="15">
        <v>0</v>
      </c>
      <c r="BS53" s="15">
        <v>0</v>
      </c>
      <c r="BT53" s="15">
        <v>0</v>
      </c>
      <c r="BU53" s="13">
        <v>0</v>
      </c>
      <c r="BV53" s="13">
        <v>0</v>
      </c>
      <c r="BW53" s="18">
        <v>0</v>
      </c>
      <c r="BZ53" s="17">
        <v>0</v>
      </c>
      <c r="CB53" s="3" t="s">
        <v>276</v>
      </c>
      <c r="CC53" s="3" t="s">
        <v>225</v>
      </c>
      <c r="CE53" s="3">
        <v>0</v>
      </c>
      <c r="CH53" s="3">
        <v>0</v>
      </c>
      <c r="CM53" s="3" t="s">
        <v>232</v>
      </c>
      <c r="CP53" s="3" t="s">
        <v>233</v>
      </c>
      <c r="CQ53" s="3" t="s">
        <v>233</v>
      </c>
      <c r="CR53" s="3" t="s">
        <v>234</v>
      </c>
      <c r="CS53" s="3" t="s">
        <v>573</v>
      </c>
      <c r="CY53" s="3" t="s">
        <v>237</v>
      </c>
      <c r="CZ53" s="3" t="s">
        <v>544</v>
      </c>
      <c r="DA53" s="3" t="s">
        <v>545</v>
      </c>
      <c r="DF53" s="3" t="s">
        <v>555</v>
      </c>
      <c r="DG53" s="15">
        <v>0</v>
      </c>
      <c r="DH53" s="15">
        <v>0</v>
      </c>
      <c r="DJ53" s="13">
        <v>0</v>
      </c>
      <c r="DP53" s="13">
        <v>0</v>
      </c>
      <c r="DT53" s="3" t="s">
        <v>191</v>
      </c>
      <c r="DX53" s="13">
        <v>0</v>
      </c>
      <c r="DY53" s="3" t="s">
        <v>245</v>
      </c>
      <c r="EA53" s="3">
        <v>0</v>
      </c>
      <c r="EB53" s="17">
        <v>0</v>
      </c>
      <c r="ED53" s="3">
        <v>0</v>
      </c>
      <c r="EG53" s="3">
        <v>0</v>
      </c>
      <c r="EH53" s="13">
        <v>0</v>
      </c>
      <c r="EK53" s="3">
        <v>1000222355</v>
      </c>
      <c r="EN53" s="3" t="s">
        <v>279</v>
      </c>
      <c r="EO53" s="3" t="s">
        <v>279</v>
      </c>
      <c r="EQ53" s="3">
        <v>0</v>
      </c>
      <c r="ET53" s="3">
        <v>0</v>
      </c>
      <c r="EU53" s="13">
        <v>0</v>
      </c>
      <c r="EW53" s="13">
        <v>0</v>
      </c>
      <c r="FG53" s="3">
        <v>0</v>
      </c>
      <c r="FL53" s="3" t="s">
        <v>253</v>
      </c>
      <c r="FM53" s="13">
        <v>1</v>
      </c>
      <c r="FP53" s="3" t="s">
        <v>254</v>
      </c>
      <c r="FQ53" s="3" t="s">
        <v>255</v>
      </c>
      <c r="FR53" s="3" t="s">
        <v>547</v>
      </c>
      <c r="FS53" s="6">
        <v>45352</v>
      </c>
      <c r="FT53" s="3">
        <v>0</v>
      </c>
      <c r="FU53" s="3">
        <v>0</v>
      </c>
      <c r="FV53" s="3" t="s">
        <v>548</v>
      </c>
      <c r="FX53" s="3" t="s">
        <v>276</v>
      </c>
      <c r="GA53" s="3" t="s">
        <v>258</v>
      </c>
      <c r="GC53" s="6">
        <v>45376</v>
      </c>
      <c r="GD53" s="6">
        <v>45376</v>
      </c>
      <c r="GE53" s="6">
        <v>45376</v>
      </c>
      <c r="GF53" s="3" t="s">
        <v>549</v>
      </c>
      <c r="GG53" s="3" t="s">
        <v>550</v>
      </c>
    </row>
    <row r="54" spans="1:191" s="2" customFormat="1" ht="11.25" hidden="1" x14ac:dyDescent="0.2">
      <c r="A54" s="11" t="str">
        <f t="shared" si="0"/>
        <v>Remote Pick - Low Stock</v>
      </c>
      <c r="B54" s="11" t="str">
        <f>IF(OR(A54="No Stock at Base",A54="Low Stock at Base",A54="Remote Pick - Low Stock"),_xlfn.XLOOKUP(O54,PO!M:M,PO!N:N,"No PO",0,1),"-")</f>
        <v>4500009332/00030 - Due Date 45432</v>
      </c>
      <c r="C54" s="11" t="str">
        <f>IF(OR(A54="No Stock at Base",A54="Low Stock at Base",A54="Remote Stock - Low Stock"),_xlfn.XLOOKUP(O54,PR!K:K,PR!L:L,"No Req or Processed",0,1),"-")</f>
        <v>-</v>
      </c>
      <c r="D54" s="12"/>
      <c r="E54" s="32" t="s">
        <v>462</v>
      </c>
      <c r="G54" s="3" t="s">
        <v>191</v>
      </c>
      <c r="H54" s="3" t="s">
        <v>535</v>
      </c>
      <c r="I54" s="3" t="s">
        <v>536</v>
      </c>
      <c r="J54" s="3" t="s">
        <v>194</v>
      </c>
      <c r="K54" s="6">
        <v>45373</v>
      </c>
      <c r="L54" s="30">
        <v>45376</v>
      </c>
      <c r="M54" s="6">
        <v>45376</v>
      </c>
      <c r="N54" s="6">
        <v>45376</v>
      </c>
      <c r="O54" s="32" t="s">
        <v>590</v>
      </c>
      <c r="P54" s="3" t="s">
        <v>591</v>
      </c>
      <c r="Q54" s="3">
        <v>99</v>
      </c>
      <c r="R54" s="3">
        <v>255</v>
      </c>
      <c r="S54" s="4">
        <v>2</v>
      </c>
      <c r="T54" s="13">
        <v>0</v>
      </c>
      <c r="U54" s="13">
        <v>0</v>
      </c>
      <c r="W54" s="3" t="s">
        <v>524</v>
      </c>
      <c r="X54" s="3" t="s">
        <v>274</v>
      </c>
      <c r="AB54" s="3">
        <v>0</v>
      </c>
      <c r="AI54" s="3" t="s">
        <v>206</v>
      </c>
      <c r="AJ54" s="3" t="s">
        <v>462</v>
      </c>
      <c r="AK54" s="3" t="s">
        <v>207</v>
      </c>
      <c r="AL54" s="3" t="s">
        <v>466</v>
      </c>
      <c r="AM54" s="3" t="s">
        <v>516</v>
      </c>
      <c r="AN54" s="3" t="s">
        <v>539</v>
      </c>
      <c r="AO54" s="3" t="s">
        <v>540</v>
      </c>
      <c r="AP54" s="3" t="s">
        <v>541</v>
      </c>
      <c r="AQ54" s="3">
        <v>4</v>
      </c>
      <c r="AX54" s="3">
        <v>0</v>
      </c>
      <c r="AY54" s="14">
        <v>0</v>
      </c>
      <c r="AZ54" s="14">
        <v>0</v>
      </c>
      <c r="BA54" s="14">
        <v>0</v>
      </c>
      <c r="BD54" s="6">
        <v>45376</v>
      </c>
      <c r="BJ54" s="6">
        <v>46072</v>
      </c>
      <c r="BK54" s="13">
        <v>0</v>
      </c>
      <c r="BP54" s="3" t="s">
        <v>553</v>
      </c>
      <c r="BR54" s="15">
        <v>0</v>
      </c>
      <c r="BS54" s="15">
        <v>0</v>
      </c>
      <c r="BT54" s="15">
        <v>0</v>
      </c>
      <c r="BU54" s="13">
        <v>0</v>
      </c>
      <c r="BV54" s="13">
        <v>0</v>
      </c>
      <c r="BW54" s="18">
        <v>0</v>
      </c>
      <c r="BZ54" s="17">
        <v>0</v>
      </c>
      <c r="CB54" s="3" t="s">
        <v>276</v>
      </c>
      <c r="CC54" s="3" t="s">
        <v>225</v>
      </c>
      <c r="CE54" s="3">
        <v>0</v>
      </c>
      <c r="CH54" s="3">
        <v>0</v>
      </c>
      <c r="CM54" s="3" t="s">
        <v>232</v>
      </c>
      <c r="CP54" s="3" t="s">
        <v>233</v>
      </c>
      <c r="CQ54" s="3" t="s">
        <v>233</v>
      </c>
      <c r="CR54" s="3" t="s">
        <v>234</v>
      </c>
      <c r="CS54" s="3" t="s">
        <v>592</v>
      </c>
      <c r="CY54" s="3" t="s">
        <v>237</v>
      </c>
      <c r="CZ54" s="3" t="s">
        <v>544</v>
      </c>
      <c r="DA54" s="3" t="s">
        <v>545</v>
      </c>
      <c r="DG54" s="15">
        <v>0</v>
      </c>
      <c r="DH54" s="15">
        <v>0</v>
      </c>
      <c r="DJ54" s="13">
        <v>0</v>
      </c>
      <c r="DP54" s="13">
        <v>0</v>
      </c>
      <c r="DT54" s="3" t="s">
        <v>191</v>
      </c>
      <c r="DX54" s="13">
        <v>0</v>
      </c>
      <c r="DY54" s="3" t="s">
        <v>245</v>
      </c>
      <c r="EA54" s="3">
        <v>0</v>
      </c>
      <c r="EB54" s="17">
        <v>0</v>
      </c>
      <c r="ED54" s="3">
        <v>0</v>
      </c>
      <c r="EG54" s="3">
        <v>0</v>
      </c>
      <c r="EH54" s="13">
        <v>0</v>
      </c>
      <c r="EK54" s="3">
        <v>1000222355</v>
      </c>
      <c r="EN54" s="3" t="s">
        <v>279</v>
      </c>
      <c r="EO54" s="3" t="s">
        <v>279</v>
      </c>
      <c r="EQ54" s="3">
        <v>0</v>
      </c>
      <c r="ET54" s="3">
        <v>0</v>
      </c>
      <c r="EU54" s="13">
        <v>0</v>
      </c>
      <c r="EW54" s="13">
        <v>0</v>
      </c>
      <c r="FB54" s="3" t="s">
        <v>556</v>
      </c>
      <c r="FG54" s="3">
        <v>0</v>
      </c>
      <c r="FL54" s="3" t="s">
        <v>253</v>
      </c>
      <c r="FM54" s="13">
        <v>2</v>
      </c>
      <c r="FP54" s="3" t="s">
        <v>254</v>
      </c>
      <c r="FQ54" s="3" t="s">
        <v>255</v>
      </c>
      <c r="FR54" s="3" t="s">
        <v>547</v>
      </c>
      <c r="FS54" s="6">
        <v>45352</v>
      </c>
      <c r="FT54" s="3">
        <v>0</v>
      </c>
      <c r="FU54" s="3">
        <v>0</v>
      </c>
      <c r="FV54" s="3" t="s">
        <v>548</v>
      </c>
      <c r="FX54" s="3" t="s">
        <v>276</v>
      </c>
      <c r="GA54" s="3" t="s">
        <v>258</v>
      </c>
      <c r="GC54" s="6">
        <v>45376</v>
      </c>
      <c r="GD54" s="6">
        <v>45376</v>
      </c>
      <c r="GE54" s="6">
        <v>45376</v>
      </c>
      <c r="GF54" s="3" t="s">
        <v>549</v>
      </c>
      <c r="GG54" s="3" t="s">
        <v>550</v>
      </c>
    </row>
    <row r="55" spans="1:191" s="2" customFormat="1" ht="11.25" hidden="1" x14ac:dyDescent="0.2">
      <c r="A55" s="11" t="str">
        <f t="shared" si="0"/>
        <v>Remote Pick - Low Stock</v>
      </c>
      <c r="B55" s="11" t="str">
        <f>IF(OR(A55="No Stock at Base",A55="Low Stock at Base",A55="Remote Pick - Low Stock"),_xlfn.XLOOKUP(O55,PO!M:M,PO!N:N,"No PO",0,1),"-")</f>
        <v xml:space="preserve">4500001116/00010 - Due Date </v>
      </c>
      <c r="C55" s="11" t="str">
        <f>IF(OR(A55="No Stock at Base",A55="Low Stock at Base",A55="Remote Stock - Low Stock"),_xlfn.XLOOKUP(O55,PR!K:K,PR!L:L,"No Req or Processed",0,1),"-")</f>
        <v>-</v>
      </c>
      <c r="D55" s="12"/>
      <c r="E55" s="32" t="s">
        <v>462</v>
      </c>
      <c r="G55" s="3" t="s">
        <v>191</v>
      </c>
      <c r="H55" s="3" t="s">
        <v>535</v>
      </c>
      <c r="I55" s="3" t="s">
        <v>536</v>
      </c>
      <c r="J55" s="3" t="s">
        <v>194</v>
      </c>
      <c r="K55" s="6">
        <v>45373</v>
      </c>
      <c r="L55" s="30">
        <v>45376</v>
      </c>
      <c r="M55" s="6">
        <v>45376</v>
      </c>
      <c r="N55" s="6">
        <v>45376</v>
      </c>
      <c r="O55" s="32" t="s">
        <v>593</v>
      </c>
      <c r="P55" s="3" t="s">
        <v>594</v>
      </c>
      <c r="Q55" s="3">
        <v>99</v>
      </c>
      <c r="R55" s="3">
        <v>255</v>
      </c>
      <c r="S55" s="4">
        <v>7</v>
      </c>
      <c r="T55" s="13">
        <v>0</v>
      </c>
      <c r="U55" s="13">
        <v>8</v>
      </c>
      <c r="W55" s="3" t="s">
        <v>524</v>
      </c>
      <c r="X55" s="3" t="s">
        <v>274</v>
      </c>
      <c r="AB55" s="3">
        <v>0</v>
      </c>
      <c r="AI55" s="3" t="s">
        <v>206</v>
      </c>
      <c r="AJ55" s="3" t="s">
        <v>462</v>
      </c>
      <c r="AK55" s="3" t="s">
        <v>207</v>
      </c>
      <c r="AL55" s="3" t="s">
        <v>466</v>
      </c>
      <c r="AM55" s="3" t="s">
        <v>516</v>
      </c>
      <c r="AN55" s="3" t="s">
        <v>539</v>
      </c>
      <c r="AO55" s="3" t="s">
        <v>540</v>
      </c>
      <c r="AP55" s="3" t="s">
        <v>541</v>
      </c>
      <c r="AQ55" s="3">
        <v>6</v>
      </c>
      <c r="AT55" s="3" t="s">
        <v>242</v>
      </c>
      <c r="AX55" s="3">
        <v>0</v>
      </c>
      <c r="AY55" s="14">
        <v>0</v>
      </c>
      <c r="AZ55" s="14">
        <v>0</v>
      </c>
      <c r="BA55" s="14">
        <v>0</v>
      </c>
      <c r="BD55" s="6">
        <v>45376</v>
      </c>
      <c r="BJ55" s="6">
        <v>46072</v>
      </c>
      <c r="BK55" s="13">
        <v>0</v>
      </c>
      <c r="BR55" s="15">
        <v>0</v>
      </c>
      <c r="BS55" s="15">
        <v>0</v>
      </c>
      <c r="BT55" s="15">
        <v>0</v>
      </c>
      <c r="BU55" s="13">
        <v>0</v>
      </c>
      <c r="BV55" s="13">
        <v>0</v>
      </c>
      <c r="BW55" s="18">
        <v>0</v>
      </c>
      <c r="BZ55" s="17">
        <v>0</v>
      </c>
      <c r="CB55" s="3" t="s">
        <v>276</v>
      </c>
      <c r="CC55" s="3" t="s">
        <v>225</v>
      </c>
      <c r="CE55" s="3">
        <v>0</v>
      </c>
      <c r="CH55" s="3">
        <v>0</v>
      </c>
      <c r="CM55" s="3" t="s">
        <v>232</v>
      </c>
      <c r="CP55" s="3" t="s">
        <v>233</v>
      </c>
      <c r="CQ55" s="3" t="s">
        <v>233</v>
      </c>
      <c r="CR55" s="3" t="s">
        <v>234</v>
      </c>
      <c r="CS55" s="3" t="s">
        <v>595</v>
      </c>
      <c r="CY55" s="3" t="s">
        <v>237</v>
      </c>
      <c r="CZ55" s="3" t="s">
        <v>544</v>
      </c>
      <c r="DA55" s="3" t="s">
        <v>545</v>
      </c>
      <c r="DG55" s="15">
        <v>0</v>
      </c>
      <c r="DH55" s="15">
        <v>0</v>
      </c>
      <c r="DJ55" s="13">
        <v>0</v>
      </c>
      <c r="DP55" s="13">
        <v>0</v>
      </c>
      <c r="DT55" s="3" t="s">
        <v>191</v>
      </c>
      <c r="DX55" s="13">
        <v>0</v>
      </c>
      <c r="DY55" s="3" t="s">
        <v>245</v>
      </c>
      <c r="EA55" s="3">
        <v>0</v>
      </c>
      <c r="EB55" s="17">
        <v>0</v>
      </c>
      <c r="ED55" s="3">
        <v>0</v>
      </c>
      <c r="EG55" s="3">
        <v>0</v>
      </c>
      <c r="EH55" s="13">
        <v>0</v>
      </c>
      <c r="EK55" s="3">
        <v>1000222355</v>
      </c>
      <c r="EN55" s="3" t="s">
        <v>279</v>
      </c>
      <c r="EO55" s="3" t="s">
        <v>279</v>
      </c>
      <c r="EQ55" s="3">
        <v>0</v>
      </c>
      <c r="ET55" s="3">
        <v>0</v>
      </c>
      <c r="EU55" s="13">
        <v>0</v>
      </c>
      <c r="EW55" s="13">
        <v>0</v>
      </c>
      <c r="FG55" s="3">
        <v>0</v>
      </c>
      <c r="FL55" s="3" t="s">
        <v>253</v>
      </c>
      <c r="FM55" s="13">
        <v>7</v>
      </c>
      <c r="FP55" s="3" t="s">
        <v>254</v>
      </c>
      <c r="FQ55" s="3" t="s">
        <v>255</v>
      </c>
      <c r="FR55" s="3" t="s">
        <v>547</v>
      </c>
      <c r="FS55" s="6">
        <v>45352</v>
      </c>
      <c r="FT55" s="3">
        <v>0</v>
      </c>
      <c r="FU55" s="3">
        <v>0</v>
      </c>
      <c r="FV55" s="3" t="s">
        <v>548</v>
      </c>
      <c r="FX55" s="3" t="s">
        <v>276</v>
      </c>
      <c r="GA55" s="3" t="s">
        <v>258</v>
      </c>
      <c r="GC55" s="6">
        <v>45376</v>
      </c>
      <c r="GD55" s="6">
        <v>45376</v>
      </c>
      <c r="GE55" s="6">
        <v>45376</v>
      </c>
      <c r="GF55" s="3" t="s">
        <v>549</v>
      </c>
      <c r="GG55" s="3" t="s">
        <v>550</v>
      </c>
    </row>
    <row r="56" spans="1:191" s="3" customFormat="1" ht="11.25" hidden="1" x14ac:dyDescent="0.2">
      <c r="A56" s="43" t="str">
        <f t="shared" si="0"/>
        <v>No Stock at Base</v>
      </c>
      <c r="B56" s="43" t="str">
        <f>IF(OR(A56="No Stock at Base",A56="Low Stock at Base",A56="Remote Pick - Low Stock"),_xlfn.XLOOKUP(O56,PO!M:M,PO!N:N,"No PO",0,1),"-")</f>
        <v xml:space="preserve">4500002068/00020 - Due Date </v>
      </c>
      <c r="C56" s="43" t="str">
        <f>IF(OR(A56="No Stock at Base",A56="Low Stock at Base",A56="Remote Stock - Low Stock"),_xlfn.XLOOKUP(O56,PR!K:K,PR!L:L,"No Req or Processed",0,1),"-")</f>
        <v>PDC - MAC NG (DU01)2000047717 / 00010 - Due Date 30/04/2024</v>
      </c>
      <c r="D56" s="44"/>
      <c r="E56" s="58" t="s">
        <v>462</v>
      </c>
      <c r="F56" s="32"/>
      <c r="G56" s="3" t="s">
        <v>191</v>
      </c>
      <c r="H56" s="32" t="s">
        <v>535</v>
      </c>
      <c r="I56" s="32" t="s">
        <v>536</v>
      </c>
      <c r="J56" s="3" t="s">
        <v>194</v>
      </c>
      <c r="K56" s="6">
        <v>45373</v>
      </c>
      <c r="L56" s="37">
        <v>45376</v>
      </c>
      <c r="M56" s="6">
        <v>45376</v>
      </c>
      <c r="N56" s="6">
        <v>45376</v>
      </c>
      <c r="O56" s="58" t="s">
        <v>585</v>
      </c>
      <c r="P56" s="32" t="s">
        <v>586</v>
      </c>
      <c r="Q56" s="3">
        <v>99</v>
      </c>
      <c r="R56" s="3">
        <v>255</v>
      </c>
      <c r="S56" s="59">
        <v>0</v>
      </c>
      <c r="T56" s="13">
        <v>0</v>
      </c>
      <c r="U56" s="13">
        <v>0</v>
      </c>
      <c r="V56" s="2"/>
      <c r="W56" s="2"/>
      <c r="X56" s="2"/>
      <c r="Y56" s="3" t="s">
        <v>596</v>
      </c>
      <c r="Z56" s="2"/>
      <c r="AA56" s="32"/>
      <c r="AB56" s="32">
        <v>0</v>
      </c>
      <c r="AC56" s="32"/>
      <c r="AD56" s="32"/>
      <c r="AE56" s="32"/>
      <c r="AJ56" s="3" t="s">
        <v>462</v>
      </c>
      <c r="AK56" s="3" t="s">
        <v>207</v>
      </c>
      <c r="AL56" s="3" t="s">
        <v>466</v>
      </c>
      <c r="AM56" s="3" t="s">
        <v>516</v>
      </c>
      <c r="AN56" s="3" t="s">
        <v>539</v>
      </c>
      <c r="AO56" s="3" t="s">
        <v>540</v>
      </c>
      <c r="AP56" s="3" t="s">
        <v>541</v>
      </c>
      <c r="AQ56" s="3">
        <v>19</v>
      </c>
      <c r="AT56" s="3" t="s">
        <v>368</v>
      </c>
      <c r="AX56" s="3">
        <v>0</v>
      </c>
      <c r="AY56" s="3">
        <v>0</v>
      </c>
      <c r="AZ56" s="3">
        <v>0</v>
      </c>
      <c r="BA56" s="3">
        <v>0</v>
      </c>
      <c r="BD56" s="46">
        <v>45376</v>
      </c>
      <c r="BJ56" s="46">
        <v>46072</v>
      </c>
      <c r="BK56" s="47">
        <v>0</v>
      </c>
      <c r="BR56" s="48">
        <v>0</v>
      </c>
      <c r="BS56" s="48">
        <v>0</v>
      </c>
      <c r="BT56" s="48">
        <v>0</v>
      </c>
      <c r="BU56" s="47">
        <v>0</v>
      </c>
      <c r="BV56" s="47">
        <v>0</v>
      </c>
      <c r="BW56" s="49">
        <v>0</v>
      </c>
      <c r="BZ56" s="17">
        <v>0</v>
      </c>
      <c r="CB56" s="3" t="s">
        <v>315</v>
      </c>
      <c r="CC56" s="3" t="s">
        <v>225</v>
      </c>
      <c r="CE56" s="3">
        <v>0</v>
      </c>
      <c r="CH56" s="3">
        <v>0</v>
      </c>
      <c r="CM56" s="3" t="s">
        <v>232</v>
      </c>
      <c r="CP56" s="3" t="s">
        <v>233</v>
      </c>
      <c r="CQ56" s="3" t="s">
        <v>233</v>
      </c>
      <c r="CR56" s="3" t="s">
        <v>234</v>
      </c>
      <c r="CS56" s="3" t="s">
        <v>588</v>
      </c>
      <c r="CY56" s="3" t="s">
        <v>237</v>
      </c>
      <c r="CZ56" s="3" t="s">
        <v>544</v>
      </c>
      <c r="DA56" s="3" t="s">
        <v>545</v>
      </c>
      <c r="DG56" s="48">
        <v>0</v>
      </c>
      <c r="DH56" s="48">
        <v>0</v>
      </c>
      <c r="DJ56" s="47">
        <v>0</v>
      </c>
      <c r="DP56" s="47">
        <v>0</v>
      </c>
      <c r="DX56" s="47">
        <v>0</v>
      </c>
      <c r="DY56" s="3" t="s">
        <v>245</v>
      </c>
      <c r="EA56" s="3">
        <v>0</v>
      </c>
      <c r="EB56" s="17">
        <v>0</v>
      </c>
      <c r="ED56" s="3">
        <v>0</v>
      </c>
      <c r="EG56" s="3">
        <v>0</v>
      </c>
      <c r="EH56" s="47">
        <v>0</v>
      </c>
      <c r="EK56" s="3">
        <v>1000222355</v>
      </c>
      <c r="EN56" s="3" t="s">
        <v>279</v>
      </c>
      <c r="EQ56" s="3">
        <v>0</v>
      </c>
      <c r="ET56" s="3">
        <v>0</v>
      </c>
      <c r="EU56" s="47">
        <v>0</v>
      </c>
      <c r="EW56" s="47">
        <v>0</v>
      </c>
      <c r="FG56" s="3">
        <v>0</v>
      </c>
      <c r="FL56" s="3" t="s">
        <v>253</v>
      </c>
      <c r="FM56" s="47">
        <v>0</v>
      </c>
      <c r="FP56" s="3" t="s">
        <v>254</v>
      </c>
      <c r="FQ56" s="3" t="s">
        <v>255</v>
      </c>
      <c r="FR56" s="3" t="s">
        <v>547</v>
      </c>
      <c r="FS56" s="46">
        <v>45352</v>
      </c>
      <c r="FT56" s="3">
        <v>0</v>
      </c>
      <c r="FU56" s="3">
        <v>0</v>
      </c>
      <c r="FV56" s="3" t="s">
        <v>548</v>
      </c>
      <c r="FX56" s="3" t="s">
        <v>276</v>
      </c>
      <c r="GA56" s="3" t="s">
        <v>258</v>
      </c>
      <c r="GC56" s="46">
        <v>45376</v>
      </c>
      <c r="GD56" s="46">
        <v>45376</v>
      </c>
      <c r="GE56" s="46">
        <v>45376</v>
      </c>
      <c r="GF56" s="3" t="s">
        <v>549</v>
      </c>
      <c r="GG56" s="3" t="s">
        <v>550</v>
      </c>
    </row>
    <row r="57" spans="1:191" s="2" customFormat="1" ht="11.25" hidden="1" x14ac:dyDescent="0.2">
      <c r="A57" s="11" t="str">
        <f t="shared" si="0"/>
        <v>Remote Stock - Stock Available</v>
      </c>
      <c r="B57" s="11" t="str">
        <f>IF(OR(A57="No Stock at Base",A57="Low Stock at Base",A57="Remote Pick - Low Stock"),_xlfn.XLOOKUP(O57,PO!M:M,PO!N:N,"No PO",0,1),"-")</f>
        <v>-</v>
      </c>
      <c r="C57" s="11" t="str">
        <f>IF(OR(A57="No Stock at Base",A57="Low Stock at Base",A57="Remote Stock - Low Stock"),_xlfn.XLOOKUP(O57,PR!K:K,PR!L:L,"No Req or Processed",0,1),"-")</f>
        <v>-</v>
      </c>
      <c r="D57" s="12"/>
      <c r="E57" s="32" t="s">
        <v>462</v>
      </c>
      <c r="G57" s="3" t="s">
        <v>191</v>
      </c>
      <c r="H57" s="3" t="s">
        <v>535</v>
      </c>
      <c r="I57" s="3" t="s">
        <v>536</v>
      </c>
      <c r="J57" s="3" t="s">
        <v>194</v>
      </c>
      <c r="K57" s="6">
        <v>45373</v>
      </c>
      <c r="L57" s="30">
        <v>45376</v>
      </c>
      <c r="M57" s="6">
        <v>45376</v>
      </c>
      <c r="N57" s="6">
        <v>45376</v>
      </c>
      <c r="O57" s="3" t="s">
        <v>597</v>
      </c>
      <c r="P57" s="3" t="s">
        <v>598</v>
      </c>
      <c r="Q57" s="3">
        <v>99</v>
      </c>
      <c r="R57" s="3">
        <v>255</v>
      </c>
      <c r="S57" s="4">
        <v>2</v>
      </c>
      <c r="T57" s="13">
        <v>2</v>
      </c>
      <c r="U57" s="13">
        <v>0</v>
      </c>
      <c r="W57" s="3" t="s">
        <v>524</v>
      </c>
      <c r="X57" s="3" t="s">
        <v>274</v>
      </c>
      <c r="AB57" s="3">
        <v>0</v>
      </c>
      <c r="AI57" s="3" t="s">
        <v>206</v>
      </c>
      <c r="AJ57" s="3" t="s">
        <v>462</v>
      </c>
      <c r="AK57" s="3" t="s">
        <v>207</v>
      </c>
      <c r="AL57" s="3" t="s">
        <v>466</v>
      </c>
      <c r="AM57" s="3" t="s">
        <v>516</v>
      </c>
      <c r="AN57" s="3" t="s">
        <v>539</v>
      </c>
      <c r="AO57" s="3" t="s">
        <v>540</v>
      </c>
      <c r="AP57" s="3" t="s">
        <v>541</v>
      </c>
      <c r="AQ57" s="3">
        <v>15</v>
      </c>
      <c r="AT57" s="3" t="s">
        <v>292</v>
      </c>
      <c r="AX57" s="3">
        <v>0</v>
      </c>
      <c r="AY57" s="14">
        <v>0</v>
      </c>
      <c r="AZ57" s="14">
        <v>0</v>
      </c>
      <c r="BA57" s="14">
        <v>0</v>
      </c>
      <c r="BD57" s="6">
        <v>45376</v>
      </c>
      <c r="BJ57" s="6">
        <v>46072</v>
      </c>
      <c r="BK57" s="13">
        <v>0</v>
      </c>
      <c r="BR57" s="15">
        <v>0</v>
      </c>
      <c r="BS57" s="15">
        <v>0</v>
      </c>
      <c r="BT57" s="15">
        <v>0</v>
      </c>
      <c r="BU57" s="13">
        <v>0</v>
      </c>
      <c r="BV57" s="13">
        <v>0</v>
      </c>
      <c r="BW57" s="18">
        <v>0</v>
      </c>
      <c r="BZ57" s="17">
        <v>0</v>
      </c>
      <c r="CB57" s="3" t="s">
        <v>276</v>
      </c>
      <c r="CC57" s="3" t="s">
        <v>225</v>
      </c>
      <c r="CE57" s="3">
        <v>0</v>
      </c>
      <c r="CH57" s="3">
        <v>0</v>
      </c>
      <c r="CM57" s="3" t="s">
        <v>232</v>
      </c>
      <c r="CP57" s="3" t="s">
        <v>233</v>
      </c>
      <c r="CQ57" s="3" t="s">
        <v>233</v>
      </c>
      <c r="CR57" s="3" t="s">
        <v>234</v>
      </c>
      <c r="CS57" s="3" t="s">
        <v>599</v>
      </c>
      <c r="CY57" s="3" t="s">
        <v>237</v>
      </c>
      <c r="CZ57" s="3" t="s">
        <v>544</v>
      </c>
      <c r="DA57" s="3" t="s">
        <v>545</v>
      </c>
      <c r="DF57" s="3" t="s">
        <v>600</v>
      </c>
      <c r="DG57" s="15">
        <v>0</v>
      </c>
      <c r="DH57" s="15">
        <v>0</v>
      </c>
      <c r="DJ57" s="13">
        <v>0</v>
      </c>
      <c r="DP57" s="13">
        <v>0</v>
      </c>
      <c r="DT57" s="3" t="s">
        <v>191</v>
      </c>
      <c r="DX57" s="13">
        <v>0</v>
      </c>
      <c r="DY57" s="3" t="s">
        <v>245</v>
      </c>
      <c r="EA57" s="3">
        <v>0</v>
      </c>
      <c r="EB57" s="17">
        <v>0</v>
      </c>
      <c r="ED57" s="3">
        <v>0</v>
      </c>
      <c r="EG57" s="3">
        <v>0</v>
      </c>
      <c r="EH57" s="13">
        <v>0</v>
      </c>
      <c r="EK57" s="3">
        <v>1000222355</v>
      </c>
      <c r="EN57" s="3" t="s">
        <v>279</v>
      </c>
      <c r="EO57" s="3" t="s">
        <v>279</v>
      </c>
      <c r="EQ57" s="3">
        <v>0</v>
      </c>
      <c r="ET57" s="3">
        <v>0</v>
      </c>
      <c r="EU57" s="13">
        <v>0</v>
      </c>
      <c r="EW57" s="13">
        <v>0</v>
      </c>
      <c r="FG57" s="3">
        <v>0</v>
      </c>
      <c r="FL57" s="3" t="s">
        <v>253</v>
      </c>
      <c r="FM57" s="13">
        <v>2</v>
      </c>
      <c r="FP57" s="3" t="s">
        <v>254</v>
      </c>
      <c r="FQ57" s="3" t="s">
        <v>255</v>
      </c>
      <c r="FR57" s="3" t="s">
        <v>547</v>
      </c>
      <c r="FS57" s="6">
        <v>45352</v>
      </c>
      <c r="FT57" s="3">
        <v>0</v>
      </c>
      <c r="FU57" s="3">
        <v>0</v>
      </c>
      <c r="FV57" s="3" t="s">
        <v>548</v>
      </c>
      <c r="FX57" s="3" t="s">
        <v>276</v>
      </c>
      <c r="GA57" s="3" t="s">
        <v>258</v>
      </c>
      <c r="GC57" s="6">
        <v>45376</v>
      </c>
      <c r="GD57" s="6">
        <v>45376</v>
      </c>
      <c r="GE57" s="6">
        <v>45376</v>
      </c>
      <c r="GF57" s="3" t="s">
        <v>549</v>
      </c>
      <c r="GG57" s="3" t="s">
        <v>550</v>
      </c>
    </row>
    <row r="58" spans="1:191" s="2" customFormat="1" ht="11.25" hidden="1" x14ac:dyDescent="0.2">
      <c r="A58" s="11" t="str">
        <f t="shared" si="0"/>
        <v>Remote Stock - Stock Available</v>
      </c>
      <c r="B58" s="11" t="str">
        <f>IF(OR(A58="No Stock at Base",A58="Low Stock at Base",A58="Remote Pick - Low Stock"),_xlfn.XLOOKUP(O58,PO!M:M,PO!N:N,"No PO",0,1),"-")</f>
        <v>-</v>
      </c>
      <c r="C58" s="11" t="str">
        <f>IF(OR(A58="No Stock at Base",A58="Low Stock at Base",A58="Remote Stock - Low Stock"),_xlfn.XLOOKUP(O58,PR!K:K,PR!L:L,"No Req or Processed",0,1),"-")</f>
        <v>-</v>
      </c>
      <c r="D58" s="12"/>
      <c r="E58" s="32" t="s">
        <v>462</v>
      </c>
      <c r="G58" s="3" t="s">
        <v>191</v>
      </c>
      <c r="H58" s="3" t="s">
        <v>535</v>
      </c>
      <c r="I58" s="3" t="s">
        <v>536</v>
      </c>
      <c r="J58" s="3" t="s">
        <v>194</v>
      </c>
      <c r="K58" s="6">
        <v>45373</v>
      </c>
      <c r="L58" s="30">
        <v>45376</v>
      </c>
      <c r="M58" s="6">
        <v>45376</v>
      </c>
      <c r="N58" s="6">
        <v>45376</v>
      </c>
      <c r="O58" s="3" t="s">
        <v>569</v>
      </c>
      <c r="P58" s="3" t="s">
        <v>570</v>
      </c>
      <c r="Q58" s="3">
        <v>99</v>
      </c>
      <c r="R58" s="3">
        <v>255</v>
      </c>
      <c r="S58" s="4">
        <v>1</v>
      </c>
      <c r="T58" s="13">
        <v>3</v>
      </c>
      <c r="U58" s="13">
        <v>0</v>
      </c>
      <c r="W58" s="3" t="s">
        <v>524</v>
      </c>
      <c r="X58" s="3" t="s">
        <v>274</v>
      </c>
      <c r="AB58" s="3">
        <v>0</v>
      </c>
      <c r="AH58" s="3" t="s">
        <v>601</v>
      </c>
      <c r="AI58" s="3" t="s">
        <v>206</v>
      </c>
      <c r="AJ58" s="3" t="s">
        <v>462</v>
      </c>
      <c r="AK58" s="3" t="s">
        <v>207</v>
      </c>
      <c r="AL58" s="3" t="s">
        <v>466</v>
      </c>
      <c r="AM58" s="3" t="s">
        <v>516</v>
      </c>
      <c r="AN58" s="3" t="s">
        <v>539</v>
      </c>
      <c r="AO58" s="3" t="s">
        <v>540</v>
      </c>
      <c r="AP58" s="3" t="s">
        <v>541</v>
      </c>
      <c r="AQ58" s="3">
        <v>22</v>
      </c>
      <c r="AT58" s="3" t="s">
        <v>454</v>
      </c>
      <c r="AX58" s="3">
        <v>0</v>
      </c>
      <c r="AY58" s="14">
        <v>0</v>
      </c>
      <c r="AZ58" s="14">
        <v>0</v>
      </c>
      <c r="BA58" s="14">
        <v>0</v>
      </c>
      <c r="BD58" s="6">
        <v>45376</v>
      </c>
      <c r="BJ58" s="6">
        <v>46072</v>
      </c>
      <c r="BK58" s="13">
        <v>0</v>
      </c>
      <c r="BR58" s="15">
        <v>0</v>
      </c>
      <c r="BS58" s="15">
        <v>0</v>
      </c>
      <c r="BT58" s="15">
        <v>0</v>
      </c>
      <c r="BU58" s="13">
        <v>0</v>
      </c>
      <c r="BV58" s="13">
        <v>0</v>
      </c>
      <c r="BW58" s="18">
        <v>0</v>
      </c>
      <c r="BZ58" s="17">
        <v>0</v>
      </c>
      <c r="CB58" s="3" t="s">
        <v>276</v>
      </c>
      <c r="CC58" s="3" t="s">
        <v>225</v>
      </c>
      <c r="CE58" s="3">
        <v>0</v>
      </c>
      <c r="CH58" s="3">
        <v>0</v>
      </c>
      <c r="CM58" s="3" t="s">
        <v>232</v>
      </c>
      <c r="CP58" s="3" t="s">
        <v>233</v>
      </c>
      <c r="CQ58" s="3" t="s">
        <v>233</v>
      </c>
      <c r="CR58" s="3" t="s">
        <v>234</v>
      </c>
      <c r="CS58" s="3" t="s">
        <v>573</v>
      </c>
      <c r="CY58" s="3" t="s">
        <v>237</v>
      </c>
      <c r="CZ58" s="3" t="s">
        <v>544</v>
      </c>
      <c r="DA58" s="3" t="s">
        <v>545</v>
      </c>
      <c r="DF58" s="3" t="s">
        <v>555</v>
      </c>
      <c r="DG58" s="15">
        <v>0</v>
      </c>
      <c r="DH58" s="15">
        <v>0</v>
      </c>
      <c r="DJ58" s="13">
        <v>0</v>
      </c>
      <c r="DP58" s="13">
        <v>0</v>
      </c>
      <c r="DT58" s="3" t="s">
        <v>191</v>
      </c>
      <c r="DX58" s="13">
        <v>0</v>
      </c>
      <c r="DY58" s="3" t="s">
        <v>245</v>
      </c>
      <c r="EA58" s="3">
        <v>0</v>
      </c>
      <c r="EB58" s="17">
        <v>0</v>
      </c>
      <c r="ED58" s="3">
        <v>0</v>
      </c>
      <c r="EG58" s="3">
        <v>0</v>
      </c>
      <c r="EH58" s="13">
        <v>0</v>
      </c>
      <c r="EK58" s="3">
        <v>1000222355</v>
      </c>
      <c r="EN58" s="3" t="s">
        <v>279</v>
      </c>
      <c r="EO58" s="3" t="s">
        <v>279</v>
      </c>
      <c r="EQ58" s="3">
        <v>0</v>
      </c>
      <c r="ET58" s="3">
        <v>0</v>
      </c>
      <c r="EU58" s="13">
        <v>0</v>
      </c>
      <c r="EW58" s="13">
        <v>0</v>
      </c>
      <c r="FG58" s="3">
        <v>0</v>
      </c>
      <c r="FL58" s="3" t="s">
        <v>253</v>
      </c>
      <c r="FM58" s="13">
        <v>1</v>
      </c>
      <c r="FP58" s="3" t="s">
        <v>254</v>
      </c>
      <c r="FQ58" s="3" t="s">
        <v>255</v>
      </c>
      <c r="FR58" s="3" t="s">
        <v>547</v>
      </c>
      <c r="FS58" s="6">
        <v>45352</v>
      </c>
      <c r="FT58" s="3">
        <v>0</v>
      </c>
      <c r="FU58" s="3">
        <v>0</v>
      </c>
      <c r="FV58" s="3" t="s">
        <v>548</v>
      </c>
      <c r="FX58" s="3" t="s">
        <v>276</v>
      </c>
      <c r="GA58" s="3" t="s">
        <v>258</v>
      </c>
      <c r="GC58" s="6">
        <v>45376</v>
      </c>
      <c r="GD58" s="6">
        <v>45376</v>
      </c>
      <c r="GE58" s="6">
        <v>45376</v>
      </c>
      <c r="GF58" s="3" t="s">
        <v>549</v>
      </c>
      <c r="GG58" s="3" t="s">
        <v>550</v>
      </c>
    </row>
    <row r="59" spans="1:191" s="2" customFormat="1" ht="11.25" hidden="1" x14ac:dyDescent="0.2">
      <c r="A59" s="11" t="str">
        <f t="shared" si="0"/>
        <v>Remote Stock - Stock Available</v>
      </c>
      <c r="B59" s="11" t="str">
        <f>IF(OR(A59="No Stock at Base",A59="Low Stock at Base",A59="Remote Pick - Low Stock"),_xlfn.XLOOKUP(O59,PO!M:M,PO!N:N,"No PO",0,1),"-")</f>
        <v>-</v>
      </c>
      <c r="C59" s="11" t="str">
        <f>IF(OR(A59="No Stock at Base",A59="Low Stock at Base",A59="Remote Stock - Low Stock"),_xlfn.XLOOKUP(O59,PR!K:K,PR!L:L,"No Req or Processed",0,1),"-")</f>
        <v>-</v>
      </c>
      <c r="D59" s="12"/>
      <c r="E59" s="32" t="s">
        <v>462</v>
      </c>
      <c r="G59" s="3" t="s">
        <v>191</v>
      </c>
      <c r="H59" s="3" t="s">
        <v>535</v>
      </c>
      <c r="I59" s="3" t="s">
        <v>536</v>
      </c>
      <c r="J59" s="3" t="s">
        <v>194</v>
      </c>
      <c r="K59" s="6">
        <v>45373</v>
      </c>
      <c r="L59" s="30">
        <v>45376</v>
      </c>
      <c r="M59" s="6">
        <v>45376</v>
      </c>
      <c r="N59" s="6">
        <v>45376</v>
      </c>
      <c r="O59" s="3" t="s">
        <v>602</v>
      </c>
      <c r="P59" s="3" t="s">
        <v>603</v>
      </c>
      <c r="Q59" s="3">
        <v>99</v>
      </c>
      <c r="R59" s="3">
        <v>255</v>
      </c>
      <c r="S59" s="4">
        <v>1</v>
      </c>
      <c r="T59" s="13">
        <v>1</v>
      </c>
      <c r="U59" s="13">
        <v>0</v>
      </c>
      <c r="W59" s="3" t="s">
        <v>524</v>
      </c>
      <c r="X59" s="3" t="s">
        <v>274</v>
      </c>
      <c r="AB59" s="3">
        <v>0</v>
      </c>
      <c r="AI59" s="3" t="s">
        <v>206</v>
      </c>
      <c r="AJ59" s="3" t="s">
        <v>462</v>
      </c>
      <c r="AK59" s="3" t="s">
        <v>207</v>
      </c>
      <c r="AL59" s="3" t="s">
        <v>466</v>
      </c>
      <c r="AM59" s="3" t="s">
        <v>516</v>
      </c>
      <c r="AN59" s="3" t="s">
        <v>539</v>
      </c>
      <c r="AO59" s="3" t="s">
        <v>540</v>
      </c>
      <c r="AP59" s="3" t="s">
        <v>541</v>
      </c>
      <c r="AQ59" s="3">
        <v>7</v>
      </c>
      <c r="AX59" s="3">
        <v>0</v>
      </c>
      <c r="AY59" s="14">
        <v>0</v>
      </c>
      <c r="AZ59" s="14">
        <v>0</v>
      </c>
      <c r="BA59" s="14">
        <v>0</v>
      </c>
      <c r="BD59" s="6">
        <v>45376</v>
      </c>
      <c r="BJ59" s="6">
        <v>46072</v>
      </c>
      <c r="BK59" s="13">
        <v>0</v>
      </c>
      <c r="BR59" s="15">
        <v>0</v>
      </c>
      <c r="BS59" s="15">
        <v>0</v>
      </c>
      <c r="BT59" s="15">
        <v>0</v>
      </c>
      <c r="BU59" s="13">
        <v>0</v>
      </c>
      <c r="BV59" s="13">
        <v>0</v>
      </c>
      <c r="BW59" s="18">
        <v>0</v>
      </c>
      <c r="BZ59" s="17">
        <v>0</v>
      </c>
      <c r="CB59" s="3" t="s">
        <v>276</v>
      </c>
      <c r="CC59" s="3" t="s">
        <v>225</v>
      </c>
      <c r="CE59" s="3">
        <v>0</v>
      </c>
      <c r="CH59" s="3">
        <v>0</v>
      </c>
      <c r="CM59" s="3" t="s">
        <v>232</v>
      </c>
      <c r="CP59" s="3" t="s">
        <v>233</v>
      </c>
      <c r="CQ59" s="3" t="s">
        <v>233</v>
      </c>
      <c r="CR59" s="3" t="s">
        <v>234</v>
      </c>
      <c r="CS59" s="3" t="s">
        <v>604</v>
      </c>
      <c r="CY59" s="3" t="s">
        <v>237</v>
      </c>
      <c r="CZ59" s="3" t="s">
        <v>544</v>
      </c>
      <c r="DA59" s="3" t="s">
        <v>545</v>
      </c>
      <c r="DF59" s="3" t="s">
        <v>605</v>
      </c>
      <c r="DG59" s="15">
        <v>0</v>
      </c>
      <c r="DH59" s="15">
        <v>0</v>
      </c>
      <c r="DJ59" s="13">
        <v>0</v>
      </c>
      <c r="DP59" s="13">
        <v>0</v>
      </c>
      <c r="DT59" s="3" t="s">
        <v>191</v>
      </c>
      <c r="DX59" s="13">
        <v>0</v>
      </c>
      <c r="DY59" s="3" t="s">
        <v>245</v>
      </c>
      <c r="EA59" s="3">
        <v>0</v>
      </c>
      <c r="EB59" s="17">
        <v>0</v>
      </c>
      <c r="ED59" s="3">
        <v>0</v>
      </c>
      <c r="EG59" s="3">
        <v>0</v>
      </c>
      <c r="EH59" s="13">
        <v>0</v>
      </c>
      <c r="EK59" s="3">
        <v>1000222355</v>
      </c>
      <c r="EN59" s="3" t="s">
        <v>279</v>
      </c>
      <c r="EO59" s="3" t="s">
        <v>279</v>
      </c>
      <c r="EQ59" s="3">
        <v>0</v>
      </c>
      <c r="ET59" s="3">
        <v>0</v>
      </c>
      <c r="EU59" s="13">
        <v>0</v>
      </c>
      <c r="EW59" s="13">
        <v>0</v>
      </c>
      <c r="FG59" s="3">
        <v>0</v>
      </c>
      <c r="FL59" s="3" t="s">
        <v>253</v>
      </c>
      <c r="FM59" s="13">
        <v>1</v>
      </c>
      <c r="FP59" s="3" t="s">
        <v>254</v>
      </c>
      <c r="FQ59" s="3" t="s">
        <v>255</v>
      </c>
      <c r="FR59" s="3" t="s">
        <v>547</v>
      </c>
      <c r="FS59" s="6">
        <v>45352</v>
      </c>
      <c r="FT59" s="3">
        <v>0</v>
      </c>
      <c r="FU59" s="3">
        <v>0</v>
      </c>
      <c r="FV59" s="3" t="s">
        <v>548</v>
      </c>
      <c r="FX59" s="3" t="s">
        <v>276</v>
      </c>
      <c r="GA59" s="3" t="s">
        <v>258</v>
      </c>
      <c r="GC59" s="6">
        <v>45376</v>
      </c>
      <c r="GD59" s="6">
        <v>45376</v>
      </c>
      <c r="GE59" s="6">
        <v>45376</v>
      </c>
      <c r="GF59" s="3" t="s">
        <v>549</v>
      </c>
      <c r="GG59" s="3" t="s">
        <v>550</v>
      </c>
    </row>
    <row r="60" spans="1:191" s="2" customFormat="1" ht="11.25" hidden="1" x14ac:dyDescent="0.2">
      <c r="A60" s="11" t="str">
        <f t="shared" si="0"/>
        <v>Remote Stock - Stock Available</v>
      </c>
      <c r="B60" s="11" t="str">
        <f>IF(OR(A60="No Stock at Base",A60="Low Stock at Base",A60="Remote Pick - Low Stock"),_xlfn.XLOOKUP(O60,PO!M:M,PO!N:N,"No PO",0,1),"-")</f>
        <v>-</v>
      </c>
      <c r="C60" s="11" t="str">
        <f>IF(OR(A60="No Stock at Base",A60="Low Stock at Base",A60="Remote Stock - Low Stock"),_xlfn.XLOOKUP(O60,PR!K:K,PR!L:L,"No Req or Processed",0,1),"-")</f>
        <v>-</v>
      </c>
      <c r="D60" s="12"/>
      <c r="E60" s="32" t="s">
        <v>462</v>
      </c>
      <c r="G60" s="3" t="s">
        <v>191</v>
      </c>
      <c r="H60" s="3" t="s">
        <v>535</v>
      </c>
      <c r="I60" s="3" t="s">
        <v>536</v>
      </c>
      <c r="J60" s="3" t="s">
        <v>194</v>
      </c>
      <c r="K60" s="6">
        <v>45373</v>
      </c>
      <c r="L60" s="30">
        <v>45376</v>
      </c>
      <c r="M60" s="6">
        <v>45376</v>
      </c>
      <c r="N60" s="6">
        <v>45376</v>
      </c>
      <c r="O60" s="3" t="s">
        <v>606</v>
      </c>
      <c r="P60" s="3" t="s">
        <v>607</v>
      </c>
      <c r="Q60" s="3">
        <v>99</v>
      </c>
      <c r="R60" s="3">
        <v>255</v>
      </c>
      <c r="S60" s="4">
        <v>4</v>
      </c>
      <c r="T60" s="13">
        <v>15</v>
      </c>
      <c r="U60" s="13">
        <v>0</v>
      </c>
      <c r="W60" s="3" t="s">
        <v>524</v>
      </c>
      <c r="X60" s="3" t="s">
        <v>274</v>
      </c>
      <c r="AB60" s="3">
        <v>0</v>
      </c>
      <c r="AI60" s="3" t="s">
        <v>206</v>
      </c>
      <c r="AJ60" s="3" t="s">
        <v>462</v>
      </c>
      <c r="AK60" s="3" t="s">
        <v>207</v>
      </c>
      <c r="AL60" s="3" t="s">
        <v>466</v>
      </c>
      <c r="AM60" s="3" t="s">
        <v>516</v>
      </c>
      <c r="AN60" s="3" t="s">
        <v>539</v>
      </c>
      <c r="AO60" s="3" t="s">
        <v>540</v>
      </c>
      <c r="AP60" s="3" t="s">
        <v>541</v>
      </c>
      <c r="AQ60" s="3">
        <v>1</v>
      </c>
      <c r="AX60" s="3">
        <v>0</v>
      </c>
      <c r="AY60" s="14">
        <v>0</v>
      </c>
      <c r="AZ60" s="14">
        <v>0</v>
      </c>
      <c r="BA60" s="14">
        <v>0</v>
      </c>
      <c r="BD60" s="6">
        <v>45376</v>
      </c>
      <c r="BJ60" s="6">
        <v>46072</v>
      </c>
      <c r="BK60" s="13">
        <v>0</v>
      </c>
      <c r="BP60" s="3" t="s">
        <v>608</v>
      </c>
      <c r="BR60" s="15">
        <v>0</v>
      </c>
      <c r="BS60" s="15">
        <v>0</v>
      </c>
      <c r="BT60" s="15">
        <v>0</v>
      </c>
      <c r="BU60" s="13">
        <v>0</v>
      </c>
      <c r="BV60" s="13">
        <v>0</v>
      </c>
      <c r="BW60" s="18">
        <v>0</v>
      </c>
      <c r="BZ60" s="17">
        <v>0</v>
      </c>
      <c r="CB60" s="3" t="s">
        <v>276</v>
      </c>
      <c r="CC60" s="3" t="s">
        <v>225</v>
      </c>
      <c r="CE60" s="3">
        <v>0</v>
      </c>
      <c r="CH60" s="3">
        <v>0</v>
      </c>
      <c r="CM60" s="3" t="s">
        <v>232</v>
      </c>
      <c r="CP60" s="3" t="s">
        <v>233</v>
      </c>
      <c r="CQ60" s="3" t="s">
        <v>233</v>
      </c>
      <c r="CR60" s="3" t="s">
        <v>234</v>
      </c>
      <c r="CS60" s="3" t="s">
        <v>609</v>
      </c>
      <c r="CY60" s="3" t="s">
        <v>237</v>
      </c>
      <c r="CZ60" s="3" t="s">
        <v>544</v>
      </c>
      <c r="DA60" s="3" t="s">
        <v>545</v>
      </c>
      <c r="DF60" s="3" t="s">
        <v>610</v>
      </c>
      <c r="DG60" s="15">
        <v>0</v>
      </c>
      <c r="DH60" s="15">
        <v>0</v>
      </c>
      <c r="DJ60" s="13">
        <v>0</v>
      </c>
      <c r="DP60" s="13">
        <v>0</v>
      </c>
      <c r="DT60" s="3" t="s">
        <v>191</v>
      </c>
      <c r="DX60" s="13">
        <v>0</v>
      </c>
      <c r="DY60" s="3" t="s">
        <v>245</v>
      </c>
      <c r="EA60" s="3">
        <v>0</v>
      </c>
      <c r="EB60" s="17">
        <v>0</v>
      </c>
      <c r="ED60" s="3">
        <v>0</v>
      </c>
      <c r="EG60" s="3">
        <v>0</v>
      </c>
      <c r="EH60" s="13">
        <v>0</v>
      </c>
      <c r="EK60" s="3">
        <v>1000222355</v>
      </c>
      <c r="EN60" s="3" t="s">
        <v>279</v>
      </c>
      <c r="EO60" s="3" t="s">
        <v>279</v>
      </c>
      <c r="EQ60" s="3">
        <v>0</v>
      </c>
      <c r="ET60" s="3">
        <v>0</v>
      </c>
      <c r="EU60" s="13">
        <v>0</v>
      </c>
      <c r="EW60" s="13">
        <v>0</v>
      </c>
      <c r="FB60" s="3" t="s">
        <v>611</v>
      </c>
      <c r="FG60" s="3">
        <v>0</v>
      </c>
      <c r="FL60" s="3" t="s">
        <v>253</v>
      </c>
      <c r="FM60" s="13">
        <v>4</v>
      </c>
      <c r="FP60" s="3" t="s">
        <v>254</v>
      </c>
      <c r="FQ60" s="3" t="s">
        <v>255</v>
      </c>
      <c r="FR60" s="3" t="s">
        <v>547</v>
      </c>
      <c r="FS60" s="6">
        <v>45352</v>
      </c>
      <c r="FT60" s="3">
        <v>0</v>
      </c>
      <c r="FU60" s="3">
        <v>0</v>
      </c>
      <c r="FV60" s="3" t="s">
        <v>548</v>
      </c>
      <c r="FX60" s="3" t="s">
        <v>276</v>
      </c>
      <c r="GA60" s="3" t="s">
        <v>258</v>
      </c>
      <c r="GC60" s="6">
        <v>45376</v>
      </c>
      <c r="GD60" s="6">
        <v>45376</v>
      </c>
      <c r="GE60" s="6">
        <v>45376</v>
      </c>
      <c r="GF60" s="3" t="s">
        <v>549</v>
      </c>
      <c r="GG60" s="3" t="s">
        <v>550</v>
      </c>
    </row>
    <row r="61" spans="1:191" s="2" customFormat="1" ht="11.25" hidden="1" x14ac:dyDescent="0.2">
      <c r="A61" s="11" t="str">
        <f t="shared" si="0"/>
        <v>Remote Stock - Stock Available</v>
      </c>
      <c r="B61" s="11" t="str">
        <f>IF(OR(A61="No Stock at Base",A61="Low Stock at Base",A61="Remote Pick - Low Stock"),_xlfn.XLOOKUP(O61,PO!M:M,PO!N:N,"No PO",0,1),"-")</f>
        <v>-</v>
      </c>
      <c r="C61" s="11" t="str">
        <f>IF(OR(A61="No Stock at Base",A61="Low Stock at Base",A61="Remote Stock - Low Stock"),_xlfn.XLOOKUP(O61,PR!K:K,PR!L:L,"No Req or Processed",0,1),"-")</f>
        <v>-</v>
      </c>
      <c r="D61" s="12"/>
      <c r="E61" s="32" t="s">
        <v>462</v>
      </c>
      <c r="G61" s="3" t="s">
        <v>191</v>
      </c>
      <c r="H61" s="3" t="s">
        <v>535</v>
      </c>
      <c r="I61" s="3" t="s">
        <v>536</v>
      </c>
      <c r="J61" s="3" t="s">
        <v>194</v>
      </c>
      <c r="K61" s="6">
        <v>45373</v>
      </c>
      <c r="L61" s="30">
        <v>45376</v>
      </c>
      <c r="M61" s="6">
        <v>45376</v>
      </c>
      <c r="N61" s="6">
        <v>45376</v>
      </c>
      <c r="O61" s="3" t="s">
        <v>612</v>
      </c>
      <c r="P61" s="3" t="s">
        <v>613</v>
      </c>
      <c r="Q61" s="3">
        <v>99</v>
      </c>
      <c r="R61" s="3">
        <v>255</v>
      </c>
      <c r="S61" s="4">
        <v>1</v>
      </c>
      <c r="T61" s="13">
        <v>3</v>
      </c>
      <c r="U61" s="13">
        <v>0</v>
      </c>
      <c r="W61" s="3" t="s">
        <v>524</v>
      </c>
      <c r="X61" s="3" t="s">
        <v>274</v>
      </c>
      <c r="AB61" s="3">
        <v>0</v>
      </c>
      <c r="AI61" s="3" t="s">
        <v>206</v>
      </c>
      <c r="AJ61" s="3" t="s">
        <v>462</v>
      </c>
      <c r="AK61" s="3" t="s">
        <v>207</v>
      </c>
      <c r="AL61" s="3" t="s">
        <v>466</v>
      </c>
      <c r="AM61" s="3" t="s">
        <v>516</v>
      </c>
      <c r="AN61" s="3" t="s">
        <v>539</v>
      </c>
      <c r="AO61" s="3" t="s">
        <v>540</v>
      </c>
      <c r="AP61" s="3" t="s">
        <v>541</v>
      </c>
      <c r="AQ61" s="3">
        <v>16</v>
      </c>
      <c r="AT61" s="3" t="s">
        <v>356</v>
      </c>
      <c r="AX61" s="3">
        <v>0</v>
      </c>
      <c r="AY61" s="14">
        <v>0</v>
      </c>
      <c r="AZ61" s="14">
        <v>0</v>
      </c>
      <c r="BA61" s="14">
        <v>0</v>
      </c>
      <c r="BD61" s="6">
        <v>45376</v>
      </c>
      <c r="BJ61" s="6">
        <v>46072</v>
      </c>
      <c r="BK61" s="13">
        <v>0</v>
      </c>
      <c r="BR61" s="15">
        <v>0</v>
      </c>
      <c r="BS61" s="15">
        <v>0</v>
      </c>
      <c r="BT61" s="15">
        <v>0</v>
      </c>
      <c r="BU61" s="13">
        <v>0</v>
      </c>
      <c r="BV61" s="13">
        <v>0</v>
      </c>
      <c r="BW61" s="18">
        <v>0</v>
      </c>
      <c r="BZ61" s="17">
        <v>0</v>
      </c>
      <c r="CB61" s="3" t="s">
        <v>276</v>
      </c>
      <c r="CC61" s="3" t="s">
        <v>225</v>
      </c>
      <c r="CE61" s="3">
        <v>0</v>
      </c>
      <c r="CH61" s="3">
        <v>0</v>
      </c>
      <c r="CM61" s="3" t="s">
        <v>232</v>
      </c>
      <c r="CP61" s="3" t="s">
        <v>233</v>
      </c>
      <c r="CQ61" s="3" t="s">
        <v>233</v>
      </c>
      <c r="CR61" s="3" t="s">
        <v>234</v>
      </c>
      <c r="CS61" s="3" t="s">
        <v>614</v>
      </c>
      <c r="CY61" s="3" t="s">
        <v>237</v>
      </c>
      <c r="CZ61" s="3" t="s">
        <v>544</v>
      </c>
      <c r="DA61" s="3" t="s">
        <v>545</v>
      </c>
      <c r="DF61" s="3" t="s">
        <v>560</v>
      </c>
      <c r="DG61" s="15">
        <v>0</v>
      </c>
      <c r="DH61" s="15">
        <v>0</v>
      </c>
      <c r="DJ61" s="13">
        <v>0</v>
      </c>
      <c r="DP61" s="13">
        <v>0</v>
      </c>
      <c r="DT61" s="3" t="s">
        <v>191</v>
      </c>
      <c r="DX61" s="13">
        <v>0</v>
      </c>
      <c r="DY61" s="3" t="s">
        <v>245</v>
      </c>
      <c r="EA61" s="3">
        <v>0</v>
      </c>
      <c r="EB61" s="17">
        <v>0</v>
      </c>
      <c r="ED61" s="3">
        <v>0</v>
      </c>
      <c r="EG61" s="3">
        <v>0</v>
      </c>
      <c r="EH61" s="13">
        <v>0</v>
      </c>
      <c r="EK61" s="3">
        <v>1000222355</v>
      </c>
      <c r="EN61" s="3" t="s">
        <v>279</v>
      </c>
      <c r="EO61" s="3" t="s">
        <v>279</v>
      </c>
      <c r="EQ61" s="3">
        <v>0</v>
      </c>
      <c r="ET61" s="3">
        <v>0</v>
      </c>
      <c r="EU61" s="13">
        <v>0</v>
      </c>
      <c r="EW61" s="13">
        <v>0</v>
      </c>
      <c r="FG61" s="3">
        <v>0</v>
      </c>
      <c r="FL61" s="3" t="s">
        <v>253</v>
      </c>
      <c r="FM61" s="13">
        <v>1</v>
      </c>
      <c r="FP61" s="3" t="s">
        <v>254</v>
      </c>
      <c r="FQ61" s="3" t="s">
        <v>255</v>
      </c>
      <c r="FR61" s="3" t="s">
        <v>547</v>
      </c>
      <c r="FS61" s="6">
        <v>45352</v>
      </c>
      <c r="FT61" s="3">
        <v>0</v>
      </c>
      <c r="FU61" s="3">
        <v>0</v>
      </c>
      <c r="FV61" s="3" t="s">
        <v>548</v>
      </c>
      <c r="FX61" s="3" t="s">
        <v>276</v>
      </c>
      <c r="GA61" s="3" t="s">
        <v>258</v>
      </c>
      <c r="GC61" s="6">
        <v>45376</v>
      </c>
      <c r="GD61" s="6">
        <v>45376</v>
      </c>
      <c r="GE61" s="6">
        <v>45376</v>
      </c>
      <c r="GF61" s="3" t="s">
        <v>549</v>
      </c>
      <c r="GG61" s="3" t="s">
        <v>550</v>
      </c>
    </row>
    <row r="62" spans="1:191" s="2" customFormat="1" ht="11.25" hidden="1" x14ac:dyDescent="0.2">
      <c r="A62" s="11" t="str">
        <f t="shared" si="0"/>
        <v>Remote Pick - Low Stock</v>
      </c>
      <c r="B62" s="11" t="str">
        <f>IF(OR(A62="No Stock at Base",A62="Low Stock at Base",A62="Remote Pick - Low Stock"),_xlfn.XLOOKUP(O62,PO!M:M,PO!N:N,"No PO",0,1),"-")</f>
        <v xml:space="preserve">4500003282/00010 - Due Date </v>
      </c>
      <c r="C62" s="11" t="str">
        <f>IF(OR(A62="No Stock at Base",A62="Low Stock at Base",A62="Remote Stock - Low Stock"),_xlfn.XLOOKUP(O62,PR!K:K,PR!L:L,"No Req or Processed",0,1),"-")</f>
        <v>-</v>
      </c>
      <c r="D62" s="12"/>
      <c r="E62" s="32" t="s">
        <v>462</v>
      </c>
      <c r="G62" s="3" t="s">
        <v>191</v>
      </c>
      <c r="H62" s="3" t="s">
        <v>535</v>
      </c>
      <c r="I62" s="3" t="s">
        <v>536</v>
      </c>
      <c r="J62" s="3" t="s">
        <v>194</v>
      </c>
      <c r="K62" s="6">
        <v>45373</v>
      </c>
      <c r="L62" s="30">
        <v>45376</v>
      </c>
      <c r="M62" s="6">
        <v>45376</v>
      </c>
      <c r="N62" s="6">
        <v>45376</v>
      </c>
      <c r="O62" s="32" t="s">
        <v>615</v>
      </c>
      <c r="P62" s="3" t="s">
        <v>616</v>
      </c>
      <c r="Q62" s="3">
        <v>99</v>
      </c>
      <c r="R62" s="3">
        <v>255</v>
      </c>
      <c r="S62" s="4">
        <v>57</v>
      </c>
      <c r="T62" s="13">
        <v>0</v>
      </c>
      <c r="U62" s="13">
        <v>0</v>
      </c>
      <c r="W62" s="3" t="s">
        <v>524</v>
      </c>
      <c r="X62" s="3" t="s">
        <v>274</v>
      </c>
      <c r="AB62" s="3">
        <v>0</v>
      </c>
      <c r="AI62" s="3" t="s">
        <v>206</v>
      </c>
      <c r="AJ62" s="3" t="s">
        <v>462</v>
      </c>
      <c r="AK62" s="3" t="s">
        <v>207</v>
      </c>
      <c r="AL62" s="3" t="s">
        <v>466</v>
      </c>
      <c r="AM62" s="3" t="s">
        <v>516</v>
      </c>
      <c r="AN62" s="3" t="s">
        <v>539</v>
      </c>
      <c r="AO62" s="3" t="s">
        <v>540</v>
      </c>
      <c r="AP62" s="3" t="s">
        <v>541</v>
      </c>
      <c r="AQ62" s="3">
        <v>20</v>
      </c>
      <c r="AT62" s="3" t="s">
        <v>335</v>
      </c>
      <c r="AX62" s="3">
        <v>0</v>
      </c>
      <c r="AY62" s="14">
        <v>0</v>
      </c>
      <c r="AZ62" s="14">
        <v>0</v>
      </c>
      <c r="BA62" s="14">
        <v>0</v>
      </c>
      <c r="BD62" s="6">
        <v>45376</v>
      </c>
      <c r="BJ62" s="6">
        <v>46072</v>
      </c>
      <c r="BK62" s="13">
        <v>0</v>
      </c>
      <c r="BR62" s="15">
        <v>0</v>
      </c>
      <c r="BS62" s="15">
        <v>0</v>
      </c>
      <c r="BT62" s="15">
        <v>0</v>
      </c>
      <c r="BU62" s="13">
        <v>0</v>
      </c>
      <c r="BV62" s="13">
        <v>0</v>
      </c>
      <c r="BW62" s="18">
        <v>0</v>
      </c>
      <c r="BZ62" s="17">
        <v>0</v>
      </c>
      <c r="CB62" s="3" t="s">
        <v>276</v>
      </c>
      <c r="CC62" s="3" t="s">
        <v>225</v>
      </c>
      <c r="CE62" s="3">
        <v>0</v>
      </c>
      <c r="CH62" s="3">
        <v>0</v>
      </c>
      <c r="CM62" s="3" t="s">
        <v>232</v>
      </c>
      <c r="CP62" s="3" t="s">
        <v>233</v>
      </c>
      <c r="CQ62" s="3" t="s">
        <v>233</v>
      </c>
      <c r="CR62" s="3" t="s">
        <v>234</v>
      </c>
      <c r="CS62" s="3" t="s">
        <v>617</v>
      </c>
      <c r="CY62" s="3" t="s">
        <v>237</v>
      </c>
      <c r="CZ62" s="3" t="s">
        <v>544</v>
      </c>
      <c r="DA62" s="3" t="s">
        <v>545</v>
      </c>
      <c r="DG62" s="15">
        <v>0</v>
      </c>
      <c r="DH62" s="15">
        <v>0</v>
      </c>
      <c r="DJ62" s="13">
        <v>0</v>
      </c>
      <c r="DP62" s="13">
        <v>0</v>
      </c>
      <c r="DT62" s="3" t="s">
        <v>191</v>
      </c>
      <c r="DX62" s="13">
        <v>0</v>
      </c>
      <c r="DY62" s="3" t="s">
        <v>245</v>
      </c>
      <c r="EA62" s="3">
        <v>0</v>
      </c>
      <c r="EB62" s="17">
        <v>0</v>
      </c>
      <c r="ED62" s="3">
        <v>0</v>
      </c>
      <c r="EG62" s="3">
        <v>0</v>
      </c>
      <c r="EH62" s="13">
        <v>0</v>
      </c>
      <c r="EK62" s="3">
        <v>1000222355</v>
      </c>
      <c r="EN62" s="3" t="s">
        <v>279</v>
      </c>
      <c r="EO62" s="3" t="s">
        <v>279</v>
      </c>
      <c r="EQ62" s="3">
        <v>0</v>
      </c>
      <c r="ET62" s="3">
        <v>0</v>
      </c>
      <c r="EU62" s="13">
        <v>0</v>
      </c>
      <c r="EW62" s="13">
        <v>0</v>
      </c>
      <c r="FG62" s="3">
        <v>0</v>
      </c>
      <c r="FL62" s="3" t="s">
        <v>253</v>
      </c>
      <c r="FM62" s="13">
        <v>57</v>
      </c>
      <c r="FP62" s="3" t="s">
        <v>254</v>
      </c>
      <c r="FQ62" s="3" t="s">
        <v>255</v>
      </c>
      <c r="FR62" s="3" t="s">
        <v>547</v>
      </c>
      <c r="FS62" s="6">
        <v>45352</v>
      </c>
      <c r="FT62" s="3">
        <v>0</v>
      </c>
      <c r="FU62" s="3">
        <v>0</v>
      </c>
      <c r="FV62" s="3" t="s">
        <v>548</v>
      </c>
      <c r="FX62" s="3" t="s">
        <v>276</v>
      </c>
      <c r="GA62" s="3" t="s">
        <v>258</v>
      </c>
      <c r="GC62" s="6">
        <v>45376</v>
      </c>
      <c r="GD62" s="6">
        <v>45376</v>
      </c>
      <c r="GE62" s="6">
        <v>45376</v>
      </c>
      <c r="GF62" s="3" t="s">
        <v>549</v>
      </c>
      <c r="GG62" s="3" t="s">
        <v>550</v>
      </c>
    </row>
    <row r="63" spans="1:191" s="66" customFormat="1" ht="11.25" hidden="1" x14ac:dyDescent="0.2">
      <c r="A63" s="11" t="str">
        <f t="shared" si="0"/>
        <v>Refurb Return</v>
      </c>
      <c r="B63" s="11" t="str">
        <f>IF(OR(A63="No Stock at Base",A63="Low Stock at Base",A63="Remote Pick - Low Stock"),_xlfn.XLOOKUP(O63,PO!M:M,PO!N:N,"No PO",0,1),"-")</f>
        <v>-</v>
      </c>
      <c r="C63" s="11" t="str">
        <f>IF(OR(A63="No Stock at Base",A63="Low Stock at Base",A63="Remote Stock - Low Stock"),_xlfn.XLOOKUP(O63,PR!K:K,PR!L:L,"No Req or Processed",0,1),"-")</f>
        <v>-</v>
      </c>
      <c r="D63" s="12"/>
      <c r="E63" s="58" t="s">
        <v>462</v>
      </c>
      <c r="F63" s="33"/>
      <c r="G63" s="3" t="s">
        <v>191</v>
      </c>
      <c r="H63" s="32" t="s">
        <v>618</v>
      </c>
      <c r="I63" s="32" t="s">
        <v>619</v>
      </c>
      <c r="J63" s="3" t="s">
        <v>194</v>
      </c>
      <c r="K63" s="6">
        <v>45292</v>
      </c>
      <c r="L63" s="79">
        <v>45377</v>
      </c>
      <c r="M63" s="6">
        <v>45377</v>
      </c>
      <c r="N63" s="6">
        <v>45433</v>
      </c>
      <c r="O63" s="58" t="s">
        <v>620</v>
      </c>
      <c r="P63" s="32" t="s">
        <v>621</v>
      </c>
      <c r="Q63" s="3">
        <v>20</v>
      </c>
      <c r="R63" s="3">
        <v>20</v>
      </c>
      <c r="S63" s="82">
        <v>-1</v>
      </c>
      <c r="T63" s="13">
        <v>0</v>
      </c>
      <c r="U63" s="13">
        <v>0</v>
      </c>
      <c r="V63" s="2"/>
      <c r="W63" s="2"/>
      <c r="X63" s="2"/>
      <c r="Y63" s="3" t="s">
        <v>304</v>
      </c>
      <c r="Z63" s="2"/>
      <c r="AA63" s="33"/>
      <c r="AB63" s="32">
        <v>0</v>
      </c>
      <c r="AC63" s="33"/>
      <c r="AD63" s="33"/>
      <c r="AE63" s="33"/>
      <c r="AF63" s="2"/>
      <c r="AG63" s="2"/>
      <c r="AH63" s="3" t="s">
        <v>622</v>
      </c>
      <c r="AI63" s="2"/>
      <c r="AJ63" s="3" t="s">
        <v>462</v>
      </c>
      <c r="AK63" s="3" t="s">
        <v>207</v>
      </c>
      <c r="AL63" s="3" t="s">
        <v>466</v>
      </c>
      <c r="AM63" s="3" t="s">
        <v>516</v>
      </c>
      <c r="AN63" s="3" t="s">
        <v>623</v>
      </c>
      <c r="AO63" s="3" t="s">
        <v>624</v>
      </c>
      <c r="AP63" s="3" t="s">
        <v>625</v>
      </c>
      <c r="AQ63" s="3">
        <v>2</v>
      </c>
      <c r="AR63" s="2"/>
      <c r="AS63" s="2"/>
      <c r="AT63" s="3" t="s">
        <v>626</v>
      </c>
      <c r="AU63" s="2"/>
      <c r="AV63" s="2"/>
      <c r="AW63" s="2"/>
      <c r="AX63" s="3">
        <v>0</v>
      </c>
      <c r="AY63" s="14">
        <v>0</v>
      </c>
      <c r="AZ63" s="14">
        <v>0</v>
      </c>
      <c r="BA63" s="14">
        <v>0</v>
      </c>
      <c r="BB63" s="2"/>
      <c r="BC63" s="2"/>
      <c r="BD63" s="6">
        <v>45377</v>
      </c>
      <c r="BE63" s="2"/>
      <c r="BF63" s="2"/>
      <c r="BG63" s="2"/>
      <c r="BH63" s="2"/>
      <c r="BI63" s="2"/>
      <c r="BJ63" s="6">
        <v>45401</v>
      </c>
      <c r="BK63" s="13">
        <v>0</v>
      </c>
      <c r="BL63" s="2"/>
      <c r="BM63" s="2"/>
      <c r="BN63" s="2"/>
      <c r="BO63" s="2"/>
      <c r="BP63" s="3" t="s">
        <v>627</v>
      </c>
      <c r="BQ63" s="2"/>
      <c r="BR63" s="15">
        <v>0</v>
      </c>
      <c r="BS63" s="15">
        <v>0</v>
      </c>
      <c r="BT63" s="15">
        <v>0</v>
      </c>
      <c r="BU63" s="13">
        <v>0</v>
      </c>
      <c r="BV63" s="13">
        <v>0</v>
      </c>
      <c r="BW63" s="18">
        <v>0</v>
      </c>
      <c r="BX63" s="2"/>
      <c r="BY63" s="2"/>
      <c r="BZ63" s="17">
        <v>0</v>
      </c>
      <c r="CA63" s="2"/>
      <c r="CB63" s="3" t="s">
        <v>315</v>
      </c>
      <c r="CC63" s="3" t="s">
        <v>225</v>
      </c>
      <c r="CD63" s="2"/>
      <c r="CE63" s="3">
        <v>0</v>
      </c>
      <c r="CF63" s="2"/>
      <c r="CG63" s="2"/>
      <c r="CH63" s="3">
        <v>0</v>
      </c>
      <c r="CI63" s="2"/>
      <c r="CJ63" s="2"/>
      <c r="CK63" s="2"/>
      <c r="CL63" s="2"/>
      <c r="CM63" s="3" t="s">
        <v>232</v>
      </c>
      <c r="CN63" s="2"/>
      <c r="CO63" s="2"/>
      <c r="CP63" s="3" t="s">
        <v>233</v>
      </c>
      <c r="CQ63" s="3" t="s">
        <v>233</v>
      </c>
      <c r="CR63" s="3" t="s">
        <v>628</v>
      </c>
      <c r="CS63" s="3" t="s">
        <v>629</v>
      </c>
      <c r="CT63" s="2"/>
      <c r="CU63" s="2"/>
      <c r="CV63" s="2"/>
      <c r="CW63" s="2"/>
      <c r="CX63" s="2"/>
      <c r="CY63" s="3" t="s">
        <v>237</v>
      </c>
      <c r="CZ63" s="3" t="s">
        <v>238</v>
      </c>
      <c r="DA63" s="3" t="s">
        <v>630</v>
      </c>
      <c r="DB63" s="3" t="s">
        <v>631</v>
      </c>
      <c r="DC63" s="2"/>
      <c r="DD63" s="2"/>
      <c r="DE63" s="2"/>
      <c r="DF63" s="2"/>
      <c r="DG63" s="15">
        <v>0</v>
      </c>
      <c r="DH63" s="15">
        <v>0</v>
      </c>
      <c r="DI63" s="2"/>
      <c r="DJ63" s="13">
        <v>0</v>
      </c>
      <c r="DK63" s="2"/>
      <c r="DL63" s="2"/>
      <c r="DM63" s="2"/>
      <c r="DN63" s="2"/>
      <c r="DO63" s="2"/>
      <c r="DP63" s="13">
        <v>0</v>
      </c>
      <c r="DQ63" s="2"/>
      <c r="DR63" s="2"/>
      <c r="DS63" s="2"/>
      <c r="DT63" s="2"/>
      <c r="DU63" s="2"/>
      <c r="DV63" s="2"/>
      <c r="DW63" s="2"/>
      <c r="DX63" s="13">
        <v>1</v>
      </c>
      <c r="DY63" s="3" t="s">
        <v>245</v>
      </c>
      <c r="DZ63" s="2"/>
      <c r="EA63" s="3">
        <v>0</v>
      </c>
      <c r="EB63" s="17">
        <v>0</v>
      </c>
      <c r="EC63" s="2"/>
      <c r="ED63" s="3">
        <v>0</v>
      </c>
      <c r="EE63" s="2"/>
      <c r="EF63" s="2"/>
      <c r="EG63" s="3">
        <v>0</v>
      </c>
      <c r="EH63" s="13">
        <v>0</v>
      </c>
      <c r="EI63" s="2"/>
      <c r="EJ63" s="2"/>
      <c r="EK63" s="3">
        <v>1000207156</v>
      </c>
      <c r="EL63" s="2"/>
      <c r="EM63" s="2"/>
      <c r="EN63" s="3" t="s">
        <v>279</v>
      </c>
      <c r="EO63" s="2"/>
      <c r="EP63" s="2"/>
      <c r="EQ63" s="3">
        <v>0</v>
      </c>
      <c r="ER63" s="2"/>
      <c r="ES63" s="2"/>
      <c r="ET63" s="3">
        <v>0</v>
      </c>
      <c r="EU63" s="13">
        <v>0</v>
      </c>
      <c r="EV63" s="2"/>
      <c r="EW63" s="13">
        <v>0</v>
      </c>
      <c r="EX63" s="2"/>
      <c r="EY63" s="2"/>
      <c r="EZ63" s="2"/>
      <c r="FA63" s="2"/>
      <c r="FB63" s="3" t="s">
        <v>167</v>
      </c>
      <c r="FC63" s="2"/>
      <c r="FD63" s="2"/>
      <c r="FE63" s="2"/>
      <c r="FF63" s="2"/>
      <c r="FG63" s="3">
        <v>0</v>
      </c>
      <c r="FH63" s="2"/>
      <c r="FI63" s="2"/>
      <c r="FJ63" s="2"/>
      <c r="FK63" s="2"/>
      <c r="FL63" s="3" t="s">
        <v>253</v>
      </c>
      <c r="FM63" s="13">
        <v>0</v>
      </c>
      <c r="FN63" s="2"/>
      <c r="FO63" s="2"/>
      <c r="FP63" s="3" t="s">
        <v>254</v>
      </c>
      <c r="FQ63" s="3" t="s">
        <v>255</v>
      </c>
      <c r="FR63" s="3" t="s">
        <v>256</v>
      </c>
      <c r="FS63" s="6">
        <v>45290</v>
      </c>
      <c r="FT63" s="3">
        <v>0</v>
      </c>
      <c r="FU63" s="3">
        <v>0</v>
      </c>
      <c r="FV63" s="3" t="s">
        <v>257</v>
      </c>
      <c r="FW63" s="2"/>
      <c r="FX63" s="3" t="s">
        <v>315</v>
      </c>
      <c r="FY63" s="2"/>
      <c r="FZ63" s="2"/>
      <c r="GA63" s="3" t="s">
        <v>258</v>
      </c>
      <c r="GB63" s="2"/>
      <c r="GC63" s="6">
        <v>45433</v>
      </c>
      <c r="GD63" s="6">
        <v>45377</v>
      </c>
      <c r="GE63" s="6">
        <v>45377</v>
      </c>
      <c r="GF63" s="3" t="s">
        <v>632</v>
      </c>
      <c r="GG63" s="3" t="s">
        <v>477</v>
      </c>
      <c r="GH63" s="2"/>
      <c r="GI63" s="2"/>
    </row>
    <row r="64" spans="1:191" s="2" customFormat="1" ht="11.25" hidden="1" x14ac:dyDescent="0.2">
      <c r="A64" s="43" t="str">
        <f t="shared" si="0"/>
        <v>No Stock at Base</v>
      </c>
      <c r="B64" s="43" t="str">
        <f>IF(OR(A64="No Stock at Base",A64="Low Stock at Base",A64="Remote Pick - Low Stock"),_xlfn.XLOOKUP(O64,PO!M:M,PO!N:N,"No PO",0,1),"-")</f>
        <v>No PO</v>
      </c>
      <c r="C64" s="43" t="str">
        <f>IF(OR(A64="No Stock at Base",A64="Low Stock at Base",A64="Remote Stock - Low Stock"),_xlfn.XLOOKUP(O64,PR!K:K,PR!L:L,"No Req or Processed",0,1),"-")</f>
        <v>No Req or Processed</v>
      </c>
      <c r="D64" s="63"/>
      <c r="E64" s="65" t="s">
        <v>633</v>
      </c>
      <c r="F64" s="66"/>
      <c r="G64" s="66" t="s">
        <v>191</v>
      </c>
      <c r="H64" s="66" t="s">
        <v>634</v>
      </c>
      <c r="I64" s="66" t="s">
        <v>635</v>
      </c>
      <c r="J64" s="3" t="s">
        <v>194</v>
      </c>
      <c r="K64" s="6">
        <v>45292</v>
      </c>
      <c r="L64" s="80">
        <v>45380</v>
      </c>
      <c r="M64" s="6">
        <v>45380</v>
      </c>
      <c r="N64" s="6">
        <v>45410</v>
      </c>
      <c r="O64" s="65" t="s">
        <v>636</v>
      </c>
      <c r="P64" s="66" t="s">
        <v>637</v>
      </c>
      <c r="Q64" s="3">
        <v>20</v>
      </c>
      <c r="R64" s="3">
        <v>20</v>
      </c>
      <c r="S64" s="83">
        <v>1</v>
      </c>
      <c r="T64" s="69">
        <v>0</v>
      </c>
      <c r="U64" s="69">
        <v>0</v>
      </c>
      <c r="W64" s="70"/>
      <c r="Y64" s="3" t="s">
        <v>304</v>
      </c>
      <c r="Z64" s="70"/>
      <c r="AA64" s="91"/>
      <c r="AB64" s="66">
        <v>0</v>
      </c>
      <c r="AC64" s="91"/>
      <c r="AD64" s="66"/>
      <c r="AE64" s="66"/>
      <c r="AF64" s="66"/>
      <c r="AG64" s="66"/>
      <c r="AH64" s="66" t="s">
        <v>638</v>
      </c>
      <c r="AI64" s="66"/>
      <c r="AJ64" s="66" t="s">
        <v>633</v>
      </c>
      <c r="AK64" s="66" t="s">
        <v>207</v>
      </c>
      <c r="AL64" s="66" t="s">
        <v>466</v>
      </c>
      <c r="AM64" s="66" t="s">
        <v>467</v>
      </c>
      <c r="AN64" s="66" t="s">
        <v>639</v>
      </c>
      <c r="AO64" s="66" t="s">
        <v>640</v>
      </c>
      <c r="AP64" s="66" t="s">
        <v>641</v>
      </c>
      <c r="AQ64" s="66">
        <v>3</v>
      </c>
      <c r="AR64" s="66"/>
      <c r="AS64" s="66"/>
      <c r="AT64" s="66" t="s">
        <v>372</v>
      </c>
      <c r="AU64" s="66"/>
      <c r="AV64" s="66"/>
      <c r="AW64" s="66"/>
      <c r="AX64" s="66">
        <v>0</v>
      </c>
      <c r="AY64" s="66">
        <v>0</v>
      </c>
      <c r="AZ64" s="66">
        <v>0</v>
      </c>
      <c r="BA64" s="66">
        <v>0</v>
      </c>
      <c r="BB64" s="66"/>
      <c r="BC64" s="66"/>
      <c r="BD64" s="71">
        <v>45380</v>
      </c>
      <c r="BE64" s="66"/>
      <c r="BF64" s="66"/>
      <c r="BG64" s="66"/>
      <c r="BH64" s="66"/>
      <c r="BI64" s="66"/>
      <c r="BJ64" s="71">
        <v>45366</v>
      </c>
      <c r="BK64" s="72">
        <v>0</v>
      </c>
      <c r="BL64" s="66"/>
      <c r="BM64" s="66"/>
      <c r="BN64" s="66"/>
      <c r="BO64" s="66"/>
      <c r="BP64" s="66" t="s">
        <v>471</v>
      </c>
      <c r="BQ64" s="66"/>
      <c r="BR64" s="73">
        <v>0</v>
      </c>
      <c r="BS64" s="73">
        <v>0</v>
      </c>
      <c r="BT64" s="73">
        <v>0</v>
      </c>
      <c r="BU64" s="72">
        <v>0</v>
      </c>
      <c r="BV64" s="72">
        <v>0</v>
      </c>
      <c r="BW64" s="74">
        <v>0</v>
      </c>
      <c r="BX64" s="66"/>
      <c r="BY64" s="66"/>
      <c r="BZ64" s="75">
        <v>0</v>
      </c>
      <c r="CA64" s="66"/>
      <c r="CB64" s="66" t="s">
        <v>315</v>
      </c>
      <c r="CC64" s="66" t="s">
        <v>225</v>
      </c>
      <c r="CD64" s="66"/>
      <c r="CE64" s="66">
        <v>0</v>
      </c>
      <c r="CF64" s="66"/>
      <c r="CG64" s="66"/>
      <c r="CH64" s="66">
        <v>0</v>
      </c>
      <c r="CI64" s="66"/>
      <c r="CJ64" s="66"/>
      <c r="CK64" s="66"/>
      <c r="CL64" s="66"/>
      <c r="CM64" s="66" t="s">
        <v>232</v>
      </c>
      <c r="CN64" s="66"/>
      <c r="CO64" s="66"/>
      <c r="CP64" s="66" t="s">
        <v>233</v>
      </c>
      <c r="CQ64" s="66" t="s">
        <v>233</v>
      </c>
      <c r="CR64" s="66" t="s">
        <v>234</v>
      </c>
      <c r="CS64" s="66" t="s">
        <v>642</v>
      </c>
      <c r="CT64" s="66"/>
      <c r="CU64" s="66"/>
      <c r="CV64" s="66"/>
      <c r="CW64" s="66"/>
      <c r="CX64" s="66"/>
      <c r="CY64" s="66" t="s">
        <v>643</v>
      </c>
      <c r="CZ64" s="66" t="s">
        <v>238</v>
      </c>
      <c r="DA64" s="66" t="s">
        <v>644</v>
      </c>
      <c r="DB64" s="66"/>
      <c r="DC64" s="66"/>
      <c r="DD64" s="66"/>
      <c r="DE64" s="66"/>
      <c r="DF64" s="66"/>
      <c r="DG64" s="73">
        <v>0</v>
      </c>
      <c r="DH64" s="73">
        <v>0</v>
      </c>
      <c r="DI64" s="66"/>
      <c r="DJ64" s="72">
        <v>0</v>
      </c>
      <c r="DK64" s="66"/>
      <c r="DL64" s="66"/>
      <c r="DM64" s="66"/>
      <c r="DN64" s="66"/>
      <c r="DO64" s="66"/>
      <c r="DP64" s="72">
        <v>0</v>
      </c>
      <c r="DQ64" s="66"/>
      <c r="DR64" s="66"/>
      <c r="DS64" s="66"/>
      <c r="DT64" s="66"/>
      <c r="DU64" s="66"/>
      <c r="DV64" s="66"/>
      <c r="DW64" s="66"/>
      <c r="DX64" s="72">
        <v>1</v>
      </c>
      <c r="DY64" s="66" t="s">
        <v>245</v>
      </c>
      <c r="DZ64" s="66"/>
      <c r="EA64" s="66">
        <v>0</v>
      </c>
      <c r="EB64" s="75">
        <v>0</v>
      </c>
      <c r="EC64" s="66"/>
      <c r="ED64" s="66">
        <v>0</v>
      </c>
      <c r="EE64" s="66"/>
      <c r="EF64" s="66"/>
      <c r="EG64" s="66">
        <v>0</v>
      </c>
      <c r="EH64" s="72">
        <v>0</v>
      </c>
      <c r="EI64" s="66"/>
      <c r="EJ64" s="66"/>
      <c r="EK64" s="66">
        <v>1000206118</v>
      </c>
      <c r="EL64" s="66"/>
      <c r="EM64" s="66"/>
      <c r="EN64" s="66" t="s">
        <v>279</v>
      </c>
      <c r="EO64" s="66"/>
      <c r="EP64" s="66"/>
      <c r="EQ64" s="66">
        <v>0</v>
      </c>
      <c r="ER64" s="66"/>
      <c r="ES64" s="66"/>
      <c r="ET64" s="66">
        <v>0</v>
      </c>
      <c r="EU64" s="72">
        <v>0</v>
      </c>
      <c r="EV64" s="66"/>
      <c r="EW64" s="72">
        <v>0</v>
      </c>
      <c r="EX64" s="66"/>
      <c r="EY64" s="66"/>
      <c r="EZ64" s="66"/>
      <c r="FA64" s="66"/>
      <c r="FB64" s="66" t="s">
        <v>475</v>
      </c>
      <c r="FC64" s="66"/>
      <c r="FD64" s="66"/>
      <c r="FE64" s="66"/>
      <c r="FF64" s="66"/>
      <c r="FG64" s="66">
        <v>0</v>
      </c>
      <c r="FH64" s="66"/>
      <c r="FI64" s="66"/>
      <c r="FJ64" s="66"/>
      <c r="FK64" s="66"/>
      <c r="FL64" s="66" t="s">
        <v>253</v>
      </c>
      <c r="FM64" s="72">
        <v>0</v>
      </c>
      <c r="FN64" s="66"/>
      <c r="FO64" s="71">
        <v>45299</v>
      </c>
      <c r="FP64" s="66" t="s">
        <v>254</v>
      </c>
      <c r="FQ64" s="66" t="s">
        <v>255</v>
      </c>
      <c r="FR64" s="66" t="s">
        <v>256</v>
      </c>
      <c r="FS64" s="71">
        <v>45290</v>
      </c>
      <c r="FT64" s="66">
        <v>0</v>
      </c>
      <c r="FU64" s="66">
        <v>0</v>
      </c>
      <c r="FV64" s="66" t="s">
        <v>257</v>
      </c>
      <c r="FW64" s="66"/>
      <c r="FX64" s="66" t="s">
        <v>315</v>
      </c>
      <c r="FY64" s="66"/>
      <c r="FZ64" s="66"/>
      <c r="GA64" s="66" t="s">
        <v>258</v>
      </c>
      <c r="GB64" s="66"/>
      <c r="GC64" s="71">
        <v>45410</v>
      </c>
      <c r="GD64" s="71">
        <v>45380</v>
      </c>
      <c r="GE64" s="71">
        <v>45380</v>
      </c>
      <c r="GF64" s="66" t="s">
        <v>645</v>
      </c>
      <c r="GG64" s="66" t="s">
        <v>477</v>
      </c>
      <c r="GH64" s="66"/>
      <c r="GI64" s="66"/>
    </row>
    <row r="65" spans="1:191" s="66" customFormat="1" ht="11.25" hidden="1" x14ac:dyDescent="0.2">
      <c r="A65" s="11" t="str">
        <f t="shared" si="0"/>
        <v>ECC6 Material</v>
      </c>
      <c r="B65" s="11" t="str">
        <f>IF(OR(A65="No Stock at Base",A65="Low Stock at Base",A65="Remote Pick - Low Stock"),_xlfn.XLOOKUP(O65,PO!M:M,PO!N:N,"No PO",0,1),"-")</f>
        <v>-</v>
      </c>
      <c r="C65" s="11" t="str">
        <f>IF(OR(A65="No Stock at Base",A65="Low Stock at Base",A65="Remote Stock - Low Stock"),_xlfn.XLOOKUP(O65,PR!K:K,PR!L:L,"No Req or Processed",0,1),"-")</f>
        <v>-</v>
      </c>
      <c r="D65" s="12"/>
      <c r="E65" s="58" t="s">
        <v>462</v>
      </c>
      <c r="F65" s="33"/>
      <c r="G65" s="3" t="s">
        <v>191</v>
      </c>
      <c r="H65" s="32" t="s">
        <v>646</v>
      </c>
      <c r="I65" s="32" t="s">
        <v>647</v>
      </c>
      <c r="J65" s="3" t="s">
        <v>194</v>
      </c>
      <c r="K65" s="6">
        <v>45292</v>
      </c>
      <c r="L65" s="79">
        <v>45381</v>
      </c>
      <c r="M65" s="6">
        <v>45381</v>
      </c>
      <c r="N65" s="6">
        <v>45381</v>
      </c>
      <c r="O65" s="81"/>
      <c r="P65" s="33"/>
      <c r="Q65" s="3">
        <v>30</v>
      </c>
      <c r="R65" s="3">
        <v>30</v>
      </c>
      <c r="S65" s="82">
        <v>1</v>
      </c>
      <c r="T65" s="13">
        <v>0</v>
      </c>
      <c r="U65" s="13">
        <v>0</v>
      </c>
      <c r="V65" s="2"/>
      <c r="W65" s="2"/>
      <c r="X65" s="2"/>
      <c r="Y65" s="3" t="s">
        <v>304</v>
      </c>
      <c r="Z65" s="2"/>
      <c r="AA65" s="33"/>
      <c r="AB65" s="32">
        <v>0</v>
      </c>
      <c r="AC65" s="33"/>
      <c r="AD65" s="33"/>
      <c r="AE65" s="33"/>
      <c r="AF65" s="2"/>
      <c r="AG65" s="2"/>
      <c r="AH65" s="2"/>
      <c r="AI65" s="2"/>
      <c r="AJ65" s="3" t="s">
        <v>462</v>
      </c>
      <c r="AK65" s="3" t="s">
        <v>207</v>
      </c>
      <c r="AL65" s="3" t="s">
        <v>648</v>
      </c>
      <c r="AM65" s="3" t="s">
        <v>649</v>
      </c>
      <c r="AN65" s="3" t="s">
        <v>650</v>
      </c>
      <c r="AO65" s="3" t="s">
        <v>651</v>
      </c>
      <c r="AP65" s="3" t="s">
        <v>652</v>
      </c>
      <c r="AQ65" s="3">
        <v>3</v>
      </c>
      <c r="AR65" s="2"/>
      <c r="AS65" s="2"/>
      <c r="AT65" s="3" t="s">
        <v>213</v>
      </c>
      <c r="AU65" s="2"/>
      <c r="AV65" s="2"/>
      <c r="AW65" s="2"/>
      <c r="AX65" s="3">
        <v>0</v>
      </c>
      <c r="AY65" s="14">
        <v>0</v>
      </c>
      <c r="AZ65" s="14">
        <v>0</v>
      </c>
      <c r="BA65" s="14">
        <v>0</v>
      </c>
      <c r="BB65" s="2"/>
      <c r="BC65" s="2"/>
      <c r="BD65" s="6">
        <v>45381</v>
      </c>
      <c r="BE65" s="2"/>
      <c r="BF65" s="2"/>
      <c r="BG65" s="2"/>
      <c r="BH65" s="2"/>
      <c r="BI65" s="2"/>
      <c r="BJ65" s="6">
        <v>45437</v>
      </c>
      <c r="BK65" s="13">
        <v>0</v>
      </c>
      <c r="BL65" s="2"/>
      <c r="BM65" s="2"/>
      <c r="BN65" s="2"/>
      <c r="BO65" s="2"/>
      <c r="BP65" s="3" t="s">
        <v>471</v>
      </c>
      <c r="BQ65" s="2"/>
      <c r="BR65" s="15">
        <v>0</v>
      </c>
      <c r="BS65" s="15">
        <v>0</v>
      </c>
      <c r="BT65" s="15">
        <v>0</v>
      </c>
      <c r="BU65" s="13">
        <v>0</v>
      </c>
      <c r="BV65" s="13">
        <v>0</v>
      </c>
      <c r="BW65" s="18">
        <v>0</v>
      </c>
      <c r="BX65" s="2"/>
      <c r="BY65" s="2"/>
      <c r="BZ65" s="17">
        <v>0</v>
      </c>
      <c r="CA65" s="2"/>
      <c r="CB65" s="3" t="s">
        <v>315</v>
      </c>
      <c r="CC65" s="3" t="s">
        <v>472</v>
      </c>
      <c r="CD65" s="2"/>
      <c r="CE65" s="3">
        <v>0</v>
      </c>
      <c r="CF65" s="2"/>
      <c r="CG65" s="2"/>
      <c r="CH65" s="3">
        <v>0</v>
      </c>
      <c r="CI65" s="2"/>
      <c r="CJ65" s="2"/>
      <c r="CK65" s="2"/>
      <c r="CL65" s="2"/>
      <c r="CM65" s="3" t="s">
        <v>232</v>
      </c>
      <c r="CN65" s="2"/>
      <c r="CO65" s="2"/>
      <c r="CP65" s="3" t="s">
        <v>233</v>
      </c>
      <c r="CQ65" s="3" t="s">
        <v>233</v>
      </c>
      <c r="CR65" s="2"/>
      <c r="CS65" s="2"/>
      <c r="CT65" s="2"/>
      <c r="CU65" s="2"/>
      <c r="CV65" s="2"/>
      <c r="CW65" s="2"/>
      <c r="CX65" s="2"/>
      <c r="CY65" s="3" t="s">
        <v>237</v>
      </c>
      <c r="CZ65" s="3" t="s">
        <v>238</v>
      </c>
      <c r="DA65" s="3" t="s">
        <v>653</v>
      </c>
      <c r="DB65" s="2"/>
      <c r="DC65" s="2"/>
      <c r="DD65" s="2"/>
      <c r="DE65" s="2"/>
      <c r="DF65" s="2"/>
      <c r="DG65" s="15">
        <v>0</v>
      </c>
      <c r="DH65" s="15">
        <v>0</v>
      </c>
      <c r="DI65" s="2"/>
      <c r="DJ65" s="13">
        <v>0</v>
      </c>
      <c r="DK65" s="2"/>
      <c r="DL65" s="2"/>
      <c r="DM65" s="2"/>
      <c r="DN65" s="2"/>
      <c r="DO65" s="2"/>
      <c r="DP65" s="13">
        <v>0</v>
      </c>
      <c r="DQ65" s="2"/>
      <c r="DR65" s="2"/>
      <c r="DS65" s="2"/>
      <c r="DT65" s="2"/>
      <c r="DU65" s="2"/>
      <c r="DV65" s="2"/>
      <c r="DW65" s="2"/>
      <c r="DX65" s="13">
        <v>1</v>
      </c>
      <c r="DY65" s="3" t="s">
        <v>245</v>
      </c>
      <c r="DZ65" s="2"/>
      <c r="EA65" s="3">
        <v>0</v>
      </c>
      <c r="EB65" s="17">
        <v>0</v>
      </c>
      <c r="EC65" s="2"/>
      <c r="ED65" s="3">
        <v>0</v>
      </c>
      <c r="EE65" s="2"/>
      <c r="EF65" s="2"/>
      <c r="EG65" s="3">
        <v>0</v>
      </c>
      <c r="EH65" s="13">
        <v>0</v>
      </c>
      <c r="EI65" s="2"/>
      <c r="EJ65" s="2"/>
      <c r="EK65" s="3">
        <v>1000208139</v>
      </c>
      <c r="EL65" s="2"/>
      <c r="EM65" s="2"/>
      <c r="EN65" s="2"/>
      <c r="EO65" s="2"/>
      <c r="EP65" s="2"/>
      <c r="EQ65" s="3">
        <v>0</v>
      </c>
      <c r="ER65" s="2"/>
      <c r="ES65" s="2"/>
      <c r="ET65" s="3">
        <v>0</v>
      </c>
      <c r="EU65" s="13">
        <v>0</v>
      </c>
      <c r="EV65" s="2"/>
      <c r="EW65" s="13">
        <v>0</v>
      </c>
      <c r="EX65" s="2"/>
      <c r="EY65" s="2"/>
      <c r="EZ65" s="2"/>
      <c r="FA65" s="2"/>
      <c r="FB65" s="3" t="s">
        <v>475</v>
      </c>
      <c r="FC65" s="2"/>
      <c r="FD65" s="2"/>
      <c r="FE65" s="2"/>
      <c r="FF65" s="2"/>
      <c r="FG65" s="3">
        <v>0</v>
      </c>
      <c r="FH65" s="2"/>
      <c r="FI65" s="2"/>
      <c r="FJ65" s="2"/>
      <c r="FK65" s="2"/>
      <c r="FL65" s="3" t="s">
        <v>253</v>
      </c>
      <c r="FM65" s="13">
        <v>0</v>
      </c>
      <c r="FN65" s="2"/>
      <c r="FO65" s="2"/>
      <c r="FP65" s="3" t="s">
        <v>254</v>
      </c>
      <c r="FQ65" s="3" t="s">
        <v>255</v>
      </c>
      <c r="FR65" s="3" t="s">
        <v>256</v>
      </c>
      <c r="FS65" s="6">
        <v>45290</v>
      </c>
      <c r="FT65" s="3">
        <v>0</v>
      </c>
      <c r="FU65" s="3">
        <v>0</v>
      </c>
      <c r="FV65" s="3" t="s">
        <v>257</v>
      </c>
      <c r="FW65" s="2"/>
      <c r="FX65" s="3" t="s">
        <v>315</v>
      </c>
      <c r="FY65" s="2"/>
      <c r="FZ65" s="2"/>
      <c r="GA65" s="3" t="s">
        <v>258</v>
      </c>
      <c r="GB65" s="2"/>
      <c r="GC65" s="6">
        <v>45381</v>
      </c>
      <c r="GD65" s="6">
        <v>45381</v>
      </c>
      <c r="GE65" s="6">
        <v>45381</v>
      </c>
      <c r="GF65" s="3" t="s">
        <v>654</v>
      </c>
      <c r="GG65" s="3" t="s">
        <v>260</v>
      </c>
      <c r="GH65" s="2"/>
      <c r="GI65" s="2"/>
    </row>
    <row r="66" spans="1:191" s="2" customFormat="1" ht="11.25" hidden="1" x14ac:dyDescent="0.2">
      <c r="A66" s="11" t="str">
        <f t="shared" ref="A66:A129" si="1">IF(P66="","ECC6 Material",IF(AL66="X","Created W/O",IF(AL66="1","PR Never",IF(S66&lt;0,"Refurb Return",IF(RIGHT(W66,3)="Sea","In Tranist via Sea",IF(RIGHT(W66,4)="Road","In Transit via Road",IF(RIGHT(W66,14)="w/ Maintenance","Onsite - Sloc 5001",IF(MID(W66,10,11)="work-packed","Onsite - Sloc 2001",IF(AND(OR(X66="Stock at Remote (SP13)",X66="Stock at Base and Remote (SP11)"),S66&gt;T66),"Remote Pick - Low Stock",IF(OR(X66="Stock at Remote (SP13)",X66="Stock at Base and Remote (SP11)"),"Remote Stock - Stock Available",IF(U66=0,"No Stock at Base",IF(S66&gt;U66,"Low Stock at Base","Stock Available at Base"))))))))))))</f>
        <v>ECC6 Material</v>
      </c>
      <c r="B66" s="11" t="str">
        <f>IF(OR(A66="No Stock at Base",A66="Low Stock at Base",A66="Remote Pick - Low Stock"),_xlfn.XLOOKUP(O66,PO!M:M,PO!N:N,"No PO",0,1),"-")</f>
        <v>-</v>
      </c>
      <c r="C66" s="11" t="str">
        <f>IF(OR(A66="No Stock at Base",A66="Low Stock at Base",A66="Remote Stock - Low Stock"),_xlfn.XLOOKUP(O66,PR!K:K,PR!L:L,"No Req or Processed",0,1),"-")</f>
        <v>-</v>
      </c>
      <c r="D66" s="12"/>
      <c r="E66" s="32" t="s">
        <v>462</v>
      </c>
      <c r="G66" s="3" t="s">
        <v>191</v>
      </c>
      <c r="H66" s="3" t="s">
        <v>646</v>
      </c>
      <c r="I66" s="3" t="s">
        <v>647</v>
      </c>
      <c r="J66" s="3" t="s">
        <v>194</v>
      </c>
      <c r="K66" s="6">
        <v>45292</v>
      </c>
      <c r="L66" s="30">
        <v>45381</v>
      </c>
      <c r="M66" s="6">
        <v>45381</v>
      </c>
      <c r="N66" s="6">
        <v>45381</v>
      </c>
      <c r="Q66" s="3">
        <v>30</v>
      </c>
      <c r="R66" s="3">
        <v>30</v>
      </c>
      <c r="S66" s="4">
        <v>1</v>
      </c>
      <c r="T66" s="13">
        <v>0</v>
      </c>
      <c r="U66" s="13">
        <v>0</v>
      </c>
      <c r="Y66" s="3" t="s">
        <v>304</v>
      </c>
      <c r="AB66" s="3">
        <v>0</v>
      </c>
      <c r="AJ66" s="3" t="s">
        <v>462</v>
      </c>
      <c r="AK66" s="3" t="s">
        <v>207</v>
      </c>
      <c r="AL66" s="3" t="s">
        <v>648</v>
      </c>
      <c r="AM66" s="3" t="s">
        <v>649</v>
      </c>
      <c r="AN66" s="3" t="s">
        <v>650</v>
      </c>
      <c r="AO66" s="3" t="s">
        <v>651</v>
      </c>
      <c r="AP66" s="3" t="s">
        <v>652</v>
      </c>
      <c r="AQ66" s="3">
        <v>2</v>
      </c>
      <c r="AT66" s="3" t="s">
        <v>434</v>
      </c>
      <c r="AX66" s="3">
        <v>0</v>
      </c>
      <c r="AY66" s="14">
        <v>0</v>
      </c>
      <c r="AZ66" s="14">
        <v>0</v>
      </c>
      <c r="BA66" s="14">
        <v>0</v>
      </c>
      <c r="BD66" s="6">
        <v>45381</v>
      </c>
      <c r="BJ66" s="6">
        <v>45437</v>
      </c>
      <c r="BK66" s="13">
        <v>0</v>
      </c>
      <c r="BP66" s="3" t="s">
        <v>471</v>
      </c>
      <c r="BR66" s="15">
        <v>0</v>
      </c>
      <c r="BS66" s="15">
        <v>0</v>
      </c>
      <c r="BT66" s="15">
        <v>0</v>
      </c>
      <c r="BU66" s="13">
        <v>0</v>
      </c>
      <c r="BV66" s="13">
        <v>0</v>
      </c>
      <c r="BW66" s="18">
        <v>0</v>
      </c>
      <c r="BZ66" s="17">
        <v>0</v>
      </c>
      <c r="CB66" s="3" t="s">
        <v>315</v>
      </c>
      <c r="CC66" s="3" t="s">
        <v>472</v>
      </c>
      <c r="CE66" s="3">
        <v>0</v>
      </c>
      <c r="CH66" s="3">
        <v>0</v>
      </c>
      <c r="CM66" s="3" t="s">
        <v>232</v>
      </c>
      <c r="CP66" s="3" t="s">
        <v>233</v>
      </c>
      <c r="CQ66" s="3" t="s">
        <v>233</v>
      </c>
      <c r="CY66" s="3" t="s">
        <v>237</v>
      </c>
      <c r="CZ66" s="3" t="s">
        <v>238</v>
      </c>
      <c r="DA66" s="3" t="s">
        <v>653</v>
      </c>
      <c r="DG66" s="15">
        <v>0</v>
      </c>
      <c r="DH66" s="15">
        <v>0</v>
      </c>
      <c r="DJ66" s="13">
        <v>0</v>
      </c>
      <c r="DP66" s="13">
        <v>0</v>
      </c>
      <c r="DX66" s="13">
        <v>1</v>
      </c>
      <c r="DY66" s="3" t="s">
        <v>245</v>
      </c>
      <c r="EA66" s="3">
        <v>0</v>
      </c>
      <c r="EB66" s="17">
        <v>0</v>
      </c>
      <c r="ED66" s="3">
        <v>0</v>
      </c>
      <c r="EG66" s="3">
        <v>0</v>
      </c>
      <c r="EH66" s="13">
        <v>0</v>
      </c>
      <c r="EK66" s="3">
        <v>1000208139</v>
      </c>
      <c r="EQ66" s="3">
        <v>0</v>
      </c>
      <c r="ET66" s="3">
        <v>0</v>
      </c>
      <c r="EU66" s="13">
        <v>0</v>
      </c>
      <c r="EW66" s="13">
        <v>0</v>
      </c>
      <c r="FB66" s="3" t="s">
        <v>475</v>
      </c>
      <c r="FG66" s="3">
        <v>0</v>
      </c>
      <c r="FL66" s="3" t="s">
        <v>253</v>
      </c>
      <c r="FM66" s="13">
        <v>0</v>
      </c>
      <c r="FP66" s="3" t="s">
        <v>254</v>
      </c>
      <c r="FQ66" s="3" t="s">
        <v>255</v>
      </c>
      <c r="FR66" s="3" t="s">
        <v>256</v>
      </c>
      <c r="FS66" s="6">
        <v>45290</v>
      </c>
      <c r="FT66" s="3">
        <v>0</v>
      </c>
      <c r="FU66" s="3">
        <v>0</v>
      </c>
      <c r="FV66" s="3" t="s">
        <v>257</v>
      </c>
      <c r="FX66" s="3" t="s">
        <v>315</v>
      </c>
      <c r="GA66" s="3" t="s">
        <v>258</v>
      </c>
      <c r="GC66" s="6">
        <v>45381</v>
      </c>
      <c r="GD66" s="6">
        <v>45381</v>
      </c>
      <c r="GE66" s="6">
        <v>45381</v>
      </c>
      <c r="GF66" s="3" t="s">
        <v>654</v>
      </c>
      <c r="GG66" s="3" t="s">
        <v>260</v>
      </c>
    </row>
    <row r="67" spans="1:191" s="2" customFormat="1" ht="11.25" hidden="1" x14ac:dyDescent="0.2">
      <c r="A67" s="11" t="str">
        <f t="shared" si="1"/>
        <v>ECC6 Material</v>
      </c>
      <c r="B67" s="11" t="str">
        <f>IF(OR(A67="No Stock at Base",A67="Low Stock at Base",A67="Remote Pick - Low Stock"),_xlfn.XLOOKUP(O67,PO!M:M,PO!N:N,"No PO",0,1),"-")</f>
        <v>-</v>
      </c>
      <c r="C67" s="11" t="str">
        <f>IF(OR(A67="No Stock at Base",A67="Low Stock at Base",A67="Remote Stock - Low Stock"),_xlfn.XLOOKUP(O67,PR!K:K,PR!L:L,"No Req or Processed",0,1),"-")</f>
        <v>-</v>
      </c>
      <c r="D67" s="12"/>
      <c r="E67" s="32" t="s">
        <v>462</v>
      </c>
      <c r="G67" s="3" t="s">
        <v>191</v>
      </c>
      <c r="H67" s="3" t="s">
        <v>646</v>
      </c>
      <c r="I67" s="3" t="s">
        <v>647</v>
      </c>
      <c r="J67" s="3" t="s">
        <v>194</v>
      </c>
      <c r="K67" s="6">
        <v>45292</v>
      </c>
      <c r="L67" s="30">
        <v>45381</v>
      </c>
      <c r="M67" s="6">
        <v>45381</v>
      </c>
      <c r="N67" s="6">
        <v>45381</v>
      </c>
      <c r="Q67" s="3">
        <v>30</v>
      </c>
      <c r="R67" s="3">
        <v>30</v>
      </c>
      <c r="S67" s="4">
        <v>1</v>
      </c>
      <c r="T67" s="13">
        <v>0</v>
      </c>
      <c r="U67" s="13">
        <v>0</v>
      </c>
      <c r="Y67" s="3" t="s">
        <v>304</v>
      </c>
      <c r="AB67" s="3">
        <v>0</v>
      </c>
      <c r="AJ67" s="3" t="s">
        <v>462</v>
      </c>
      <c r="AK67" s="3" t="s">
        <v>207</v>
      </c>
      <c r="AL67" s="3" t="s">
        <v>648</v>
      </c>
      <c r="AM67" s="3" t="s">
        <v>649</v>
      </c>
      <c r="AN67" s="3" t="s">
        <v>650</v>
      </c>
      <c r="AO67" s="3" t="s">
        <v>651</v>
      </c>
      <c r="AP67" s="3" t="s">
        <v>652</v>
      </c>
      <c r="AQ67" s="3">
        <v>1</v>
      </c>
      <c r="AT67" s="3" t="s">
        <v>237</v>
      </c>
      <c r="AX67" s="3">
        <v>0</v>
      </c>
      <c r="AY67" s="14">
        <v>0</v>
      </c>
      <c r="AZ67" s="14">
        <v>0</v>
      </c>
      <c r="BA67" s="14">
        <v>0</v>
      </c>
      <c r="BD67" s="6">
        <v>45381</v>
      </c>
      <c r="BJ67" s="6">
        <v>45437</v>
      </c>
      <c r="BK67" s="13">
        <v>0</v>
      </c>
      <c r="BP67" s="3" t="s">
        <v>471</v>
      </c>
      <c r="BR67" s="15">
        <v>0</v>
      </c>
      <c r="BS67" s="15">
        <v>0</v>
      </c>
      <c r="BT67" s="15">
        <v>0</v>
      </c>
      <c r="BU67" s="13">
        <v>0</v>
      </c>
      <c r="BV67" s="13">
        <v>0</v>
      </c>
      <c r="BW67" s="18">
        <v>0</v>
      </c>
      <c r="BZ67" s="17">
        <v>0</v>
      </c>
      <c r="CB67" s="3" t="s">
        <v>315</v>
      </c>
      <c r="CC67" s="3" t="s">
        <v>472</v>
      </c>
      <c r="CE67" s="3">
        <v>0</v>
      </c>
      <c r="CH67" s="3">
        <v>0</v>
      </c>
      <c r="CM67" s="3" t="s">
        <v>232</v>
      </c>
      <c r="CP67" s="3" t="s">
        <v>233</v>
      </c>
      <c r="CQ67" s="3" t="s">
        <v>233</v>
      </c>
      <c r="CY67" s="3" t="s">
        <v>237</v>
      </c>
      <c r="CZ67" s="3" t="s">
        <v>238</v>
      </c>
      <c r="DA67" s="3" t="s">
        <v>653</v>
      </c>
      <c r="DG67" s="15">
        <v>0</v>
      </c>
      <c r="DH67" s="15">
        <v>0</v>
      </c>
      <c r="DJ67" s="13">
        <v>0</v>
      </c>
      <c r="DP67" s="13">
        <v>0</v>
      </c>
      <c r="DX67" s="13">
        <v>1</v>
      </c>
      <c r="DY67" s="3" t="s">
        <v>245</v>
      </c>
      <c r="EA67" s="3">
        <v>0</v>
      </c>
      <c r="EB67" s="17">
        <v>0</v>
      </c>
      <c r="ED67" s="3">
        <v>0</v>
      </c>
      <c r="EG67" s="3">
        <v>0</v>
      </c>
      <c r="EH67" s="13">
        <v>0</v>
      </c>
      <c r="EK67" s="3">
        <v>1000208139</v>
      </c>
      <c r="EQ67" s="3">
        <v>0</v>
      </c>
      <c r="ET67" s="3">
        <v>0</v>
      </c>
      <c r="EU67" s="13">
        <v>0</v>
      </c>
      <c r="EW67" s="13">
        <v>0</v>
      </c>
      <c r="FB67" s="3" t="s">
        <v>475</v>
      </c>
      <c r="FG67" s="3">
        <v>0</v>
      </c>
      <c r="FL67" s="3" t="s">
        <v>253</v>
      </c>
      <c r="FM67" s="13">
        <v>0</v>
      </c>
      <c r="FP67" s="3" t="s">
        <v>254</v>
      </c>
      <c r="FQ67" s="3" t="s">
        <v>255</v>
      </c>
      <c r="FR67" s="3" t="s">
        <v>256</v>
      </c>
      <c r="FS67" s="6">
        <v>45290</v>
      </c>
      <c r="FT67" s="3">
        <v>0</v>
      </c>
      <c r="FU67" s="3">
        <v>0</v>
      </c>
      <c r="FV67" s="3" t="s">
        <v>257</v>
      </c>
      <c r="FX67" s="3" t="s">
        <v>315</v>
      </c>
      <c r="GA67" s="3" t="s">
        <v>258</v>
      </c>
      <c r="GC67" s="6">
        <v>45381</v>
      </c>
      <c r="GD67" s="6">
        <v>45381</v>
      </c>
      <c r="GE67" s="6">
        <v>45381</v>
      </c>
      <c r="GF67" s="3" t="s">
        <v>654</v>
      </c>
      <c r="GG67" s="3" t="s">
        <v>260</v>
      </c>
    </row>
    <row r="68" spans="1:191" s="2" customFormat="1" ht="11.25" hidden="1" x14ac:dyDescent="0.2">
      <c r="A68" s="11" t="str">
        <f t="shared" si="1"/>
        <v>Remote Stock - Stock Available</v>
      </c>
      <c r="B68" s="11" t="str">
        <f>IF(OR(A68="No Stock at Base",A68="Low Stock at Base",A68="Remote Pick - Low Stock"),_xlfn.XLOOKUP(O68,PO!M:M,PO!N:N,"No PO",0,1),"-")</f>
        <v>-</v>
      </c>
      <c r="C68" s="11" t="str">
        <f>IF(OR(A68="No Stock at Base",A68="Low Stock at Base",A68="Remote Stock - Low Stock"),_xlfn.XLOOKUP(O68,PR!K:K,PR!L:L,"No Req or Processed",0,1),"-")</f>
        <v>-</v>
      </c>
      <c r="D68" s="12"/>
      <c r="E68" s="32" t="s">
        <v>261</v>
      </c>
      <c r="G68" s="3" t="s">
        <v>191</v>
      </c>
      <c r="H68" s="3" t="s">
        <v>655</v>
      </c>
      <c r="I68" s="3" t="s">
        <v>656</v>
      </c>
      <c r="J68" s="3" t="s">
        <v>194</v>
      </c>
      <c r="K68" s="6">
        <v>45293</v>
      </c>
      <c r="L68" s="30">
        <v>45383</v>
      </c>
      <c r="M68" s="6">
        <v>45383</v>
      </c>
      <c r="N68" s="6">
        <v>45383</v>
      </c>
      <c r="O68" s="3" t="s">
        <v>657</v>
      </c>
      <c r="P68" s="3" t="s">
        <v>658</v>
      </c>
      <c r="Q68" s="3">
        <v>20</v>
      </c>
      <c r="R68" s="3">
        <v>20</v>
      </c>
      <c r="S68" s="4">
        <v>7</v>
      </c>
      <c r="T68" s="13">
        <v>17</v>
      </c>
      <c r="U68" s="13">
        <v>0</v>
      </c>
      <c r="X68" s="3" t="s">
        <v>274</v>
      </c>
      <c r="AB68" s="3">
        <v>0</v>
      </c>
      <c r="AI68" s="3" t="s">
        <v>206</v>
      </c>
      <c r="AJ68" s="3" t="s">
        <v>261</v>
      </c>
      <c r="AK68" s="3" t="s">
        <v>207</v>
      </c>
      <c r="AL68" s="3" t="s">
        <v>208</v>
      </c>
      <c r="AM68" s="3" t="s">
        <v>209</v>
      </c>
      <c r="AN68" s="3" t="s">
        <v>659</v>
      </c>
      <c r="AO68" s="3" t="s">
        <v>660</v>
      </c>
      <c r="AP68" s="3" t="s">
        <v>661</v>
      </c>
      <c r="AQ68" s="3">
        <v>1</v>
      </c>
      <c r="AT68" s="3" t="s">
        <v>237</v>
      </c>
      <c r="AX68" s="3">
        <v>0</v>
      </c>
      <c r="AY68" s="14">
        <v>0</v>
      </c>
      <c r="AZ68" s="14">
        <v>0</v>
      </c>
      <c r="BA68" s="14">
        <v>0</v>
      </c>
      <c r="BD68" s="6">
        <v>45383</v>
      </c>
      <c r="BJ68" s="6">
        <v>45383</v>
      </c>
      <c r="BK68" s="13">
        <v>0</v>
      </c>
      <c r="BP68" s="3" t="s">
        <v>471</v>
      </c>
      <c r="BR68" s="15">
        <v>0</v>
      </c>
      <c r="BS68" s="15">
        <v>0</v>
      </c>
      <c r="BT68" s="15">
        <v>0</v>
      </c>
      <c r="BU68" s="13">
        <v>0</v>
      </c>
      <c r="BV68" s="13">
        <v>0</v>
      </c>
      <c r="BW68" s="18">
        <v>0</v>
      </c>
      <c r="BZ68" s="17">
        <v>0</v>
      </c>
      <c r="CB68" s="3" t="s">
        <v>276</v>
      </c>
      <c r="CC68" s="3" t="s">
        <v>225</v>
      </c>
      <c r="CE68" s="3">
        <v>0</v>
      </c>
      <c r="CH68" s="3">
        <v>0</v>
      </c>
      <c r="CM68" s="3" t="s">
        <v>232</v>
      </c>
      <c r="CP68" s="3" t="s">
        <v>233</v>
      </c>
      <c r="CQ68" s="3" t="s">
        <v>233</v>
      </c>
      <c r="CR68" s="3" t="s">
        <v>234</v>
      </c>
      <c r="CS68" s="3" t="s">
        <v>662</v>
      </c>
      <c r="CY68" s="3" t="s">
        <v>237</v>
      </c>
      <c r="CZ68" s="3" t="s">
        <v>238</v>
      </c>
      <c r="DA68" s="3" t="s">
        <v>663</v>
      </c>
      <c r="DF68" s="3" t="s">
        <v>664</v>
      </c>
      <c r="DG68" s="15">
        <v>0</v>
      </c>
      <c r="DH68" s="15">
        <v>0</v>
      </c>
      <c r="DJ68" s="13">
        <v>0</v>
      </c>
      <c r="DP68" s="13">
        <v>0</v>
      </c>
      <c r="DT68" s="3" t="s">
        <v>191</v>
      </c>
      <c r="DX68" s="13">
        <v>7</v>
      </c>
      <c r="DY68" s="3" t="s">
        <v>245</v>
      </c>
      <c r="EA68" s="3">
        <v>0</v>
      </c>
      <c r="EB68" s="17">
        <v>0</v>
      </c>
      <c r="ED68" s="3">
        <v>0</v>
      </c>
      <c r="EG68" s="3">
        <v>0</v>
      </c>
      <c r="EH68" s="13">
        <v>0</v>
      </c>
      <c r="EK68" s="3">
        <v>1000203211</v>
      </c>
      <c r="EN68" s="3" t="s">
        <v>279</v>
      </c>
      <c r="EO68" s="3" t="s">
        <v>279</v>
      </c>
      <c r="EQ68" s="3">
        <v>0</v>
      </c>
      <c r="ET68" s="3">
        <v>0</v>
      </c>
      <c r="EU68" s="13">
        <v>0</v>
      </c>
      <c r="EW68" s="13">
        <v>0</v>
      </c>
      <c r="FB68" s="3" t="s">
        <v>475</v>
      </c>
      <c r="FG68" s="3">
        <v>0</v>
      </c>
      <c r="FL68" s="3" t="s">
        <v>253</v>
      </c>
      <c r="FM68" s="13">
        <v>0</v>
      </c>
      <c r="FO68" s="6">
        <v>45383</v>
      </c>
      <c r="FP68" s="3" t="s">
        <v>254</v>
      </c>
      <c r="FQ68" s="3" t="s">
        <v>255</v>
      </c>
      <c r="FR68" s="3" t="s">
        <v>256</v>
      </c>
      <c r="FS68" s="6">
        <v>45290</v>
      </c>
      <c r="FT68" s="3">
        <v>0</v>
      </c>
      <c r="FU68" s="3">
        <v>0</v>
      </c>
      <c r="FV68" s="3" t="s">
        <v>257</v>
      </c>
      <c r="FX68" s="3" t="s">
        <v>276</v>
      </c>
      <c r="GA68" s="3" t="s">
        <v>258</v>
      </c>
      <c r="GC68" s="6">
        <v>45383</v>
      </c>
      <c r="GD68" s="6">
        <v>45383</v>
      </c>
      <c r="GE68" s="6">
        <v>45383</v>
      </c>
      <c r="GF68" s="3" t="s">
        <v>665</v>
      </c>
      <c r="GG68" s="3" t="s">
        <v>477</v>
      </c>
    </row>
    <row r="69" spans="1:191" s="2" customFormat="1" ht="11.25" hidden="1" x14ac:dyDescent="0.2">
      <c r="A69" s="11" t="str">
        <f t="shared" si="1"/>
        <v>No Stock at Base</v>
      </c>
      <c r="B69" s="11" t="str">
        <f>IF(OR(A69="No Stock at Base",A69="Low Stock at Base",A69="Remote Pick - Low Stock"),_xlfn.XLOOKUP(O69,PO!M:M,PO!N:N,"No PO",0,1),"-")</f>
        <v>No PO</v>
      </c>
      <c r="C69" s="11" t="str">
        <f>IF(OR(A69="No Stock at Base",A69="Low Stock at Base",A69="Remote Stock - Low Stock"),_xlfn.XLOOKUP(O69,PR!K:K,PR!L:L,"No Req or Processed",0,1),"-")</f>
        <v>Macedon - MAC NG (DU50)2000048044 / 00010 - Due Date 16/04/2024</v>
      </c>
      <c r="D69" s="12"/>
      <c r="E69" s="32" t="s">
        <v>524</v>
      </c>
      <c r="G69" s="3" t="s">
        <v>191</v>
      </c>
      <c r="H69" s="3" t="s">
        <v>666</v>
      </c>
      <c r="I69" s="3" t="s">
        <v>667</v>
      </c>
      <c r="J69" s="3" t="s">
        <v>194</v>
      </c>
      <c r="K69" s="6">
        <v>45383</v>
      </c>
      <c r="L69" s="30">
        <v>45383</v>
      </c>
      <c r="M69" s="6">
        <v>45383</v>
      </c>
      <c r="N69" s="6">
        <v>45383</v>
      </c>
      <c r="O69" s="3" t="s">
        <v>668</v>
      </c>
      <c r="P69" s="3" t="s">
        <v>669</v>
      </c>
      <c r="Q69" s="3">
        <v>99</v>
      </c>
      <c r="R69" s="3">
        <v>255</v>
      </c>
      <c r="S69" s="4">
        <v>1</v>
      </c>
      <c r="T69" s="13">
        <v>1</v>
      </c>
      <c r="U69" s="13">
        <v>0</v>
      </c>
      <c r="W69" s="3" t="s">
        <v>524</v>
      </c>
      <c r="X69" s="3" t="s">
        <v>670</v>
      </c>
      <c r="Y69" s="3" t="s">
        <v>596</v>
      </c>
      <c r="AB69" s="3">
        <v>0</v>
      </c>
      <c r="AI69" s="3" t="s">
        <v>206</v>
      </c>
      <c r="AJ69" s="3" t="s">
        <v>462</v>
      </c>
      <c r="AK69" s="3" t="s">
        <v>207</v>
      </c>
      <c r="AN69" s="3" t="s">
        <v>671</v>
      </c>
      <c r="AO69" s="3" t="s">
        <v>672</v>
      </c>
      <c r="AP69" s="3" t="s">
        <v>673</v>
      </c>
      <c r="AQ69" s="3">
        <v>1</v>
      </c>
      <c r="AT69" s="3" t="s">
        <v>237</v>
      </c>
      <c r="AX69" s="3">
        <v>0</v>
      </c>
      <c r="AY69" s="14">
        <v>0</v>
      </c>
      <c r="AZ69" s="14">
        <v>0</v>
      </c>
      <c r="BA69" s="14">
        <v>0</v>
      </c>
      <c r="BD69" s="6">
        <v>45383</v>
      </c>
      <c r="BK69" s="13">
        <v>0</v>
      </c>
      <c r="BR69" s="15">
        <v>0</v>
      </c>
      <c r="BS69" s="15">
        <v>0</v>
      </c>
      <c r="BT69" s="15">
        <v>0</v>
      </c>
      <c r="BU69" s="13">
        <v>0</v>
      </c>
      <c r="BV69" s="13">
        <v>0</v>
      </c>
      <c r="BW69" s="18">
        <v>0</v>
      </c>
      <c r="BZ69" s="17">
        <v>0</v>
      </c>
      <c r="CB69" s="3" t="s">
        <v>315</v>
      </c>
      <c r="CC69" s="3" t="s">
        <v>225</v>
      </c>
      <c r="CE69" s="3">
        <v>0</v>
      </c>
      <c r="CH69" s="3">
        <v>0</v>
      </c>
      <c r="CM69" s="3" t="s">
        <v>232</v>
      </c>
      <c r="CP69" s="3" t="s">
        <v>233</v>
      </c>
      <c r="CQ69" s="3" t="s">
        <v>233</v>
      </c>
      <c r="CR69" s="3" t="s">
        <v>674</v>
      </c>
      <c r="CS69" s="3" t="s">
        <v>675</v>
      </c>
      <c r="CY69" s="3" t="s">
        <v>237</v>
      </c>
      <c r="CZ69" s="3" t="s">
        <v>238</v>
      </c>
      <c r="DA69" s="3" t="s">
        <v>676</v>
      </c>
      <c r="DF69" s="3" t="s">
        <v>677</v>
      </c>
      <c r="DG69" s="15">
        <v>0</v>
      </c>
      <c r="DH69" s="15">
        <v>0</v>
      </c>
      <c r="DJ69" s="13">
        <v>0</v>
      </c>
      <c r="DP69" s="13">
        <v>0</v>
      </c>
      <c r="DT69" s="3" t="s">
        <v>191</v>
      </c>
      <c r="DX69" s="13">
        <v>0</v>
      </c>
      <c r="DY69" s="3" t="s">
        <v>245</v>
      </c>
      <c r="EA69" s="3">
        <v>0</v>
      </c>
      <c r="EB69" s="17">
        <v>0</v>
      </c>
      <c r="ED69" s="3">
        <v>0</v>
      </c>
      <c r="EG69" s="3">
        <v>0</v>
      </c>
      <c r="EH69" s="13">
        <v>0</v>
      </c>
      <c r="EK69" s="3">
        <v>1000227104</v>
      </c>
      <c r="EN69" s="3" t="s">
        <v>279</v>
      </c>
      <c r="EO69" s="3" t="s">
        <v>279</v>
      </c>
      <c r="EQ69" s="3">
        <v>0</v>
      </c>
      <c r="ET69" s="3">
        <v>0</v>
      </c>
      <c r="EU69" s="13">
        <v>0</v>
      </c>
      <c r="EW69" s="13">
        <v>0</v>
      </c>
      <c r="FG69" s="3">
        <v>0</v>
      </c>
      <c r="FL69" s="3" t="s">
        <v>253</v>
      </c>
      <c r="FM69" s="13">
        <v>1</v>
      </c>
      <c r="FO69" s="6">
        <v>45383</v>
      </c>
      <c r="FP69" s="3" t="s">
        <v>254</v>
      </c>
      <c r="FQ69" s="3" t="s">
        <v>255</v>
      </c>
      <c r="FR69" s="3" t="s">
        <v>678</v>
      </c>
      <c r="FS69" s="6">
        <v>45383</v>
      </c>
      <c r="FT69" s="3">
        <v>0</v>
      </c>
      <c r="FU69" s="3">
        <v>0</v>
      </c>
      <c r="FV69" s="3" t="s">
        <v>257</v>
      </c>
      <c r="FX69" s="3" t="s">
        <v>315</v>
      </c>
      <c r="GA69" s="3" t="s">
        <v>258</v>
      </c>
      <c r="GC69" s="6">
        <v>45383</v>
      </c>
      <c r="GD69" s="6">
        <v>45383</v>
      </c>
      <c r="GE69" s="6">
        <v>45383</v>
      </c>
      <c r="GF69" s="3" t="s">
        <v>679</v>
      </c>
      <c r="GG69" s="3" t="s">
        <v>680</v>
      </c>
    </row>
    <row r="70" spans="1:191" s="2" customFormat="1" ht="11.25" hidden="1" x14ac:dyDescent="0.2">
      <c r="A70" s="11" t="str">
        <f t="shared" si="1"/>
        <v>No Stock at Base</v>
      </c>
      <c r="B70" s="11" t="str">
        <f>IF(OR(A70="No Stock at Base",A70="Low Stock at Base",A70="Remote Pick - Low Stock"),_xlfn.XLOOKUP(O70,PO!M:M,PO!N:N,"No PO",0,1),"-")</f>
        <v>No PO</v>
      </c>
      <c r="C70" s="11" t="str">
        <f>IF(OR(A70="No Stock at Base",A70="Low Stock at Base",A70="Remote Stock - Low Stock"),_xlfn.XLOOKUP(O70,PR!K:K,PR!L:L,"No Req or Processed",0,1),"-")</f>
        <v>No Req or Processed</v>
      </c>
      <c r="D70" s="12"/>
      <c r="E70" s="3" t="s">
        <v>524</v>
      </c>
      <c r="G70" s="3" t="s">
        <v>191</v>
      </c>
      <c r="H70" s="3" t="s">
        <v>666</v>
      </c>
      <c r="I70" s="3" t="s">
        <v>667</v>
      </c>
      <c r="J70" s="3" t="s">
        <v>194</v>
      </c>
      <c r="K70" s="6">
        <v>45383</v>
      </c>
      <c r="L70" s="30">
        <v>45383</v>
      </c>
      <c r="M70" s="6">
        <v>45383</v>
      </c>
      <c r="N70" s="6">
        <v>45383</v>
      </c>
      <c r="O70" s="32" t="s">
        <v>681</v>
      </c>
      <c r="P70" s="3" t="s">
        <v>682</v>
      </c>
      <c r="Q70" s="3">
        <v>99</v>
      </c>
      <c r="R70" s="3">
        <v>255</v>
      </c>
      <c r="S70" s="4">
        <v>1</v>
      </c>
      <c r="T70" s="13">
        <v>14</v>
      </c>
      <c r="U70" s="13">
        <v>0</v>
      </c>
      <c r="W70" s="3" t="s">
        <v>524</v>
      </c>
      <c r="X70" s="3" t="s">
        <v>670</v>
      </c>
      <c r="Y70" s="3" t="s">
        <v>596</v>
      </c>
      <c r="AA70" s="33"/>
      <c r="AB70" s="3">
        <v>0</v>
      </c>
      <c r="AC70" s="33"/>
      <c r="AI70" s="3" t="s">
        <v>206</v>
      </c>
      <c r="AJ70" s="3" t="s">
        <v>462</v>
      </c>
      <c r="AK70" s="3" t="s">
        <v>207</v>
      </c>
      <c r="AN70" s="3" t="s">
        <v>671</v>
      </c>
      <c r="AO70" s="3" t="s">
        <v>672</v>
      </c>
      <c r="AP70" s="3" t="s">
        <v>673</v>
      </c>
      <c r="AQ70" s="3">
        <v>2</v>
      </c>
      <c r="AT70" s="3" t="s">
        <v>434</v>
      </c>
      <c r="AX70" s="3">
        <v>0</v>
      </c>
      <c r="AY70" s="14">
        <v>0</v>
      </c>
      <c r="AZ70" s="14">
        <v>0</v>
      </c>
      <c r="BA70" s="14">
        <v>0</v>
      </c>
      <c r="BD70" s="6">
        <v>45383</v>
      </c>
      <c r="BK70" s="13">
        <v>0</v>
      </c>
      <c r="BR70" s="15">
        <v>0</v>
      </c>
      <c r="BS70" s="15">
        <v>0</v>
      </c>
      <c r="BT70" s="15">
        <v>0</v>
      </c>
      <c r="BU70" s="13">
        <v>0</v>
      </c>
      <c r="BV70" s="13">
        <v>0</v>
      </c>
      <c r="BW70" s="18">
        <v>0</v>
      </c>
      <c r="BZ70" s="17">
        <v>0</v>
      </c>
      <c r="CB70" s="3" t="s">
        <v>315</v>
      </c>
      <c r="CC70" s="3" t="s">
        <v>225</v>
      </c>
      <c r="CE70" s="3">
        <v>0</v>
      </c>
      <c r="CH70" s="3">
        <v>0</v>
      </c>
      <c r="CM70" s="3" t="s">
        <v>232</v>
      </c>
      <c r="CP70" s="3" t="s">
        <v>233</v>
      </c>
      <c r="CQ70" s="3" t="s">
        <v>233</v>
      </c>
      <c r="CR70" s="3" t="s">
        <v>234</v>
      </c>
      <c r="CS70" s="3" t="s">
        <v>683</v>
      </c>
      <c r="CY70" s="3" t="s">
        <v>237</v>
      </c>
      <c r="CZ70" s="3" t="s">
        <v>238</v>
      </c>
      <c r="DA70" s="3" t="s">
        <v>676</v>
      </c>
      <c r="DF70" s="3" t="s">
        <v>555</v>
      </c>
      <c r="DG70" s="15">
        <v>0</v>
      </c>
      <c r="DH70" s="15">
        <v>0</v>
      </c>
      <c r="DJ70" s="13">
        <v>0</v>
      </c>
      <c r="DP70" s="13">
        <v>0</v>
      </c>
      <c r="DT70" s="3" t="s">
        <v>191</v>
      </c>
      <c r="DX70" s="13">
        <v>0</v>
      </c>
      <c r="DY70" s="3" t="s">
        <v>245</v>
      </c>
      <c r="EA70" s="3">
        <v>0</v>
      </c>
      <c r="EB70" s="17">
        <v>0</v>
      </c>
      <c r="ED70" s="3">
        <v>0</v>
      </c>
      <c r="EG70" s="3">
        <v>0</v>
      </c>
      <c r="EH70" s="13">
        <v>0</v>
      </c>
      <c r="EK70" s="3">
        <v>1000227104</v>
      </c>
      <c r="EN70" s="3" t="s">
        <v>279</v>
      </c>
      <c r="EO70" s="3" t="s">
        <v>279</v>
      </c>
      <c r="EQ70" s="3">
        <v>0</v>
      </c>
      <c r="ET70" s="3">
        <v>0</v>
      </c>
      <c r="EU70" s="13">
        <v>0</v>
      </c>
      <c r="EW70" s="13">
        <v>0</v>
      </c>
      <c r="FG70" s="3">
        <v>0</v>
      </c>
      <c r="FL70" s="3" t="s">
        <v>253</v>
      </c>
      <c r="FM70" s="13">
        <v>1</v>
      </c>
      <c r="FO70" s="6">
        <v>45383</v>
      </c>
      <c r="FP70" s="3" t="s">
        <v>254</v>
      </c>
      <c r="FQ70" s="3" t="s">
        <v>255</v>
      </c>
      <c r="FR70" s="3" t="s">
        <v>678</v>
      </c>
      <c r="FS70" s="6">
        <v>45383</v>
      </c>
      <c r="FT70" s="3">
        <v>0</v>
      </c>
      <c r="FU70" s="3">
        <v>0</v>
      </c>
      <c r="FV70" s="3" t="s">
        <v>257</v>
      </c>
      <c r="FX70" s="3" t="s">
        <v>315</v>
      </c>
      <c r="GA70" s="3" t="s">
        <v>258</v>
      </c>
      <c r="GC70" s="6">
        <v>45383</v>
      </c>
      <c r="GD70" s="6">
        <v>45383</v>
      </c>
      <c r="GE70" s="6">
        <v>45383</v>
      </c>
      <c r="GF70" s="3" t="s">
        <v>679</v>
      </c>
      <c r="GG70" s="3" t="s">
        <v>680</v>
      </c>
    </row>
    <row r="71" spans="1:191" s="2" customFormat="1" ht="11.25" hidden="1" x14ac:dyDescent="0.2">
      <c r="A71" s="11" t="str">
        <f t="shared" si="1"/>
        <v>Remote Stock - Stock Available</v>
      </c>
      <c r="B71" s="11" t="str">
        <f>IF(OR(A71="No Stock at Base",A71="Low Stock at Base",A71="Remote Pick - Low Stock"),_xlfn.XLOOKUP(O71,PO!M:M,PO!N:N,"No PO",0,1),"-")</f>
        <v>-</v>
      </c>
      <c r="C71" s="11" t="str">
        <f>IF(OR(A71="No Stock at Base",A71="Low Stock at Base",A71="Remote Stock - Low Stock"),_xlfn.XLOOKUP(O71,PR!K:K,PR!L:L,"No Req or Processed",0,1),"-")</f>
        <v>-</v>
      </c>
      <c r="D71" s="12"/>
      <c r="E71" s="3" t="s">
        <v>462</v>
      </c>
      <c r="G71" s="3" t="s">
        <v>191</v>
      </c>
      <c r="H71" s="3" t="s">
        <v>684</v>
      </c>
      <c r="I71" s="3" t="s">
        <v>685</v>
      </c>
      <c r="J71" s="3" t="s">
        <v>194</v>
      </c>
      <c r="K71" s="6">
        <v>45376</v>
      </c>
      <c r="L71" s="30">
        <v>45384</v>
      </c>
      <c r="M71" s="6">
        <v>45384</v>
      </c>
      <c r="N71" s="6">
        <v>45384</v>
      </c>
      <c r="O71" s="32" t="s">
        <v>686</v>
      </c>
      <c r="P71" s="3" t="s">
        <v>687</v>
      </c>
      <c r="Q71" s="3">
        <v>30</v>
      </c>
      <c r="R71" s="3">
        <v>30</v>
      </c>
      <c r="S71" s="4">
        <v>1</v>
      </c>
      <c r="T71" s="13">
        <v>3</v>
      </c>
      <c r="U71" s="13">
        <v>0</v>
      </c>
      <c r="W71" s="3" t="s">
        <v>524</v>
      </c>
      <c r="X71" s="3" t="s">
        <v>274</v>
      </c>
      <c r="AA71" s="33"/>
      <c r="AB71" s="3">
        <v>0</v>
      </c>
      <c r="AC71" s="33"/>
      <c r="AI71" s="3" t="s">
        <v>206</v>
      </c>
      <c r="AJ71" s="3" t="s">
        <v>462</v>
      </c>
      <c r="AK71" s="3" t="s">
        <v>207</v>
      </c>
      <c r="AL71" s="3" t="s">
        <v>208</v>
      </c>
      <c r="AM71" s="3" t="s">
        <v>209</v>
      </c>
      <c r="AN71" s="3" t="s">
        <v>688</v>
      </c>
      <c r="AO71" s="3" t="s">
        <v>689</v>
      </c>
      <c r="AP71" s="3" t="s">
        <v>690</v>
      </c>
      <c r="AQ71" s="3">
        <v>1</v>
      </c>
      <c r="AT71" s="3" t="s">
        <v>237</v>
      </c>
      <c r="AX71" s="3">
        <v>0</v>
      </c>
      <c r="AY71" s="14">
        <v>0</v>
      </c>
      <c r="AZ71" s="14">
        <v>0</v>
      </c>
      <c r="BA71" s="14">
        <v>0</v>
      </c>
      <c r="BD71" s="6">
        <v>45384</v>
      </c>
      <c r="BJ71" s="6">
        <v>45777</v>
      </c>
      <c r="BK71" s="13">
        <v>0</v>
      </c>
      <c r="BR71" s="15">
        <v>0</v>
      </c>
      <c r="BS71" s="15">
        <v>0</v>
      </c>
      <c r="BT71" s="15">
        <v>0</v>
      </c>
      <c r="BU71" s="13">
        <v>0</v>
      </c>
      <c r="BV71" s="13">
        <v>0</v>
      </c>
      <c r="BW71" s="18">
        <v>0</v>
      </c>
      <c r="BZ71" s="17">
        <v>0</v>
      </c>
      <c r="CB71" s="3" t="s">
        <v>276</v>
      </c>
      <c r="CC71" s="3" t="s">
        <v>225</v>
      </c>
      <c r="CE71" s="3">
        <v>0</v>
      </c>
      <c r="CH71" s="3">
        <v>0</v>
      </c>
      <c r="CM71" s="3" t="s">
        <v>232</v>
      </c>
      <c r="CP71" s="3" t="s">
        <v>233</v>
      </c>
      <c r="CQ71" s="3" t="s">
        <v>233</v>
      </c>
      <c r="CR71" s="3" t="s">
        <v>234</v>
      </c>
      <c r="CS71" s="3" t="s">
        <v>691</v>
      </c>
      <c r="CY71" s="3" t="s">
        <v>237</v>
      </c>
      <c r="CZ71" s="3" t="s">
        <v>238</v>
      </c>
      <c r="DA71" s="3" t="s">
        <v>692</v>
      </c>
      <c r="DF71" s="3" t="s">
        <v>693</v>
      </c>
      <c r="DG71" s="15">
        <v>0</v>
      </c>
      <c r="DH71" s="15">
        <v>0</v>
      </c>
      <c r="DJ71" s="13">
        <v>0</v>
      </c>
      <c r="DP71" s="13">
        <v>0</v>
      </c>
      <c r="DT71" s="3" t="s">
        <v>191</v>
      </c>
      <c r="DX71" s="13">
        <v>0</v>
      </c>
      <c r="DY71" s="3" t="s">
        <v>245</v>
      </c>
      <c r="EA71" s="3">
        <v>0</v>
      </c>
      <c r="EB71" s="17">
        <v>0</v>
      </c>
      <c r="ED71" s="3">
        <v>0</v>
      </c>
      <c r="EG71" s="3">
        <v>0</v>
      </c>
      <c r="EH71" s="13">
        <v>0</v>
      </c>
      <c r="EK71" s="3">
        <v>1000226022</v>
      </c>
      <c r="EN71" s="3" t="s">
        <v>279</v>
      </c>
      <c r="EO71" s="3" t="s">
        <v>279</v>
      </c>
      <c r="EQ71" s="3">
        <v>0</v>
      </c>
      <c r="ET71" s="3">
        <v>0</v>
      </c>
      <c r="EU71" s="13">
        <v>0</v>
      </c>
      <c r="EW71" s="13">
        <v>0</v>
      </c>
      <c r="FG71" s="3">
        <v>0</v>
      </c>
      <c r="FL71" s="3" t="s">
        <v>253</v>
      </c>
      <c r="FM71" s="13">
        <v>1</v>
      </c>
      <c r="FO71" s="6">
        <v>45381</v>
      </c>
      <c r="FP71" s="3" t="s">
        <v>254</v>
      </c>
      <c r="FQ71" s="3" t="s">
        <v>255</v>
      </c>
      <c r="FR71" s="3" t="s">
        <v>694</v>
      </c>
      <c r="FS71" s="6">
        <v>45376</v>
      </c>
      <c r="FT71" s="3">
        <v>0</v>
      </c>
      <c r="FU71" s="3">
        <v>0</v>
      </c>
      <c r="FV71" s="3" t="s">
        <v>695</v>
      </c>
      <c r="FX71" s="3" t="s">
        <v>276</v>
      </c>
      <c r="GA71" s="3" t="s">
        <v>258</v>
      </c>
      <c r="GC71" s="6">
        <v>45384</v>
      </c>
      <c r="GD71" s="6">
        <v>45384</v>
      </c>
      <c r="GE71" s="6">
        <v>45384</v>
      </c>
      <c r="GF71" s="3" t="s">
        <v>696</v>
      </c>
      <c r="GG71" s="3" t="s">
        <v>260</v>
      </c>
    </row>
    <row r="72" spans="1:191" s="2" customFormat="1" ht="11.25" hidden="1" x14ac:dyDescent="0.2">
      <c r="A72" s="11" t="str">
        <f t="shared" si="1"/>
        <v>ECC6 Material</v>
      </c>
      <c r="B72" s="11" t="str">
        <f>IF(OR(A72="No Stock at Base",A72="Low Stock at Base",A72="Remote Pick - Low Stock"),_xlfn.XLOOKUP(O72,PO!M:M,PO!N:N,"No PO",0,1),"-")</f>
        <v>-</v>
      </c>
      <c r="C72" s="11" t="str">
        <f>IF(OR(A72="No Stock at Base",A72="Low Stock at Base",A72="Remote Stock - Low Stock"),_xlfn.XLOOKUP(O72,PR!K:K,PR!L:L,"No Req or Processed",0,1),"-")</f>
        <v>-</v>
      </c>
      <c r="D72" s="12"/>
      <c r="E72" s="32" t="s">
        <v>462</v>
      </c>
      <c r="G72" s="3" t="s">
        <v>191</v>
      </c>
      <c r="H72" s="3" t="s">
        <v>697</v>
      </c>
      <c r="I72" s="3" t="s">
        <v>698</v>
      </c>
      <c r="J72" s="3" t="s">
        <v>194</v>
      </c>
      <c r="K72" s="6">
        <v>45292</v>
      </c>
      <c r="L72" s="30">
        <v>45386</v>
      </c>
      <c r="M72" s="6">
        <v>45386</v>
      </c>
      <c r="N72" s="6">
        <v>45386</v>
      </c>
      <c r="Q72" s="3">
        <v>99</v>
      </c>
      <c r="R72" s="3">
        <v>255</v>
      </c>
      <c r="S72" s="4">
        <v>1</v>
      </c>
      <c r="T72" s="13">
        <v>0</v>
      </c>
      <c r="U72" s="13">
        <v>0</v>
      </c>
      <c r="Y72" s="3" t="s">
        <v>596</v>
      </c>
      <c r="AB72" s="3">
        <v>0</v>
      </c>
      <c r="AJ72" s="3" t="s">
        <v>462</v>
      </c>
      <c r="AK72" s="3" t="s">
        <v>207</v>
      </c>
      <c r="AL72" s="3" t="s">
        <v>466</v>
      </c>
      <c r="AM72" s="3" t="s">
        <v>516</v>
      </c>
      <c r="AN72" s="3" t="s">
        <v>699</v>
      </c>
      <c r="AO72" s="3" t="s">
        <v>700</v>
      </c>
      <c r="AP72" s="3" t="s">
        <v>701</v>
      </c>
      <c r="AQ72" s="3">
        <v>1</v>
      </c>
      <c r="AT72" s="3" t="s">
        <v>237</v>
      </c>
      <c r="AX72" s="3">
        <v>0</v>
      </c>
      <c r="AY72" s="14">
        <v>0</v>
      </c>
      <c r="AZ72" s="14">
        <v>0</v>
      </c>
      <c r="BA72" s="14">
        <v>0</v>
      </c>
      <c r="BD72" s="6">
        <v>45386</v>
      </c>
      <c r="BJ72" s="6">
        <v>45413</v>
      </c>
      <c r="BK72" s="13">
        <v>0</v>
      </c>
      <c r="BP72" s="3" t="s">
        <v>471</v>
      </c>
      <c r="BR72" s="15">
        <v>0</v>
      </c>
      <c r="BS72" s="15">
        <v>0</v>
      </c>
      <c r="BT72" s="15">
        <v>0</v>
      </c>
      <c r="BU72" s="13">
        <v>0</v>
      </c>
      <c r="BV72" s="13">
        <v>0</v>
      </c>
      <c r="BW72" s="18">
        <v>0</v>
      </c>
      <c r="BZ72" s="17">
        <v>0</v>
      </c>
      <c r="CB72" s="3" t="s">
        <v>315</v>
      </c>
      <c r="CC72" s="3" t="s">
        <v>472</v>
      </c>
      <c r="CE72" s="3">
        <v>0</v>
      </c>
      <c r="CH72" s="3">
        <v>0</v>
      </c>
      <c r="CM72" s="3" t="s">
        <v>232</v>
      </c>
      <c r="CP72" s="3" t="s">
        <v>233</v>
      </c>
      <c r="CQ72" s="3" t="s">
        <v>233</v>
      </c>
      <c r="CY72" s="3" t="s">
        <v>237</v>
      </c>
      <c r="CZ72" s="3" t="s">
        <v>238</v>
      </c>
      <c r="DA72" s="3" t="s">
        <v>702</v>
      </c>
      <c r="DG72" s="15">
        <v>0</v>
      </c>
      <c r="DH72" s="15">
        <v>0</v>
      </c>
      <c r="DJ72" s="13">
        <v>0</v>
      </c>
      <c r="DP72" s="13">
        <v>0</v>
      </c>
      <c r="DX72" s="13">
        <v>1</v>
      </c>
      <c r="DY72" s="3" t="s">
        <v>245</v>
      </c>
      <c r="EA72" s="3">
        <v>0</v>
      </c>
      <c r="EB72" s="17">
        <v>0</v>
      </c>
      <c r="ED72" s="3">
        <v>0</v>
      </c>
      <c r="EG72" s="3">
        <v>0</v>
      </c>
      <c r="EH72" s="13">
        <v>0</v>
      </c>
      <c r="EK72" s="3">
        <v>1000208641</v>
      </c>
      <c r="EQ72" s="3">
        <v>0</v>
      </c>
      <c r="ET72" s="3">
        <v>0</v>
      </c>
      <c r="EU72" s="13">
        <v>0</v>
      </c>
      <c r="EW72" s="13">
        <v>0</v>
      </c>
      <c r="FB72" s="3" t="s">
        <v>475</v>
      </c>
      <c r="FG72" s="3">
        <v>0</v>
      </c>
      <c r="FL72" s="3" t="s">
        <v>253</v>
      </c>
      <c r="FM72" s="13">
        <v>0</v>
      </c>
      <c r="FP72" s="3" t="s">
        <v>254</v>
      </c>
      <c r="FQ72" s="3" t="s">
        <v>255</v>
      </c>
      <c r="FR72" s="3" t="s">
        <v>256</v>
      </c>
      <c r="FS72" s="6">
        <v>45290</v>
      </c>
      <c r="FT72" s="3">
        <v>0</v>
      </c>
      <c r="FU72" s="3">
        <v>0</v>
      </c>
      <c r="FV72" s="3" t="s">
        <v>257</v>
      </c>
      <c r="FX72" s="3" t="s">
        <v>315</v>
      </c>
      <c r="GA72" s="3" t="s">
        <v>258</v>
      </c>
      <c r="GC72" s="6">
        <v>45386</v>
      </c>
      <c r="GD72" s="6">
        <v>45386</v>
      </c>
      <c r="GE72" s="6">
        <v>45386</v>
      </c>
      <c r="GF72" s="3" t="s">
        <v>703</v>
      </c>
      <c r="GG72" s="3" t="s">
        <v>260</v>
      </c>
    </row>
    <row r="73" spans="1:191" s="2" customFormat="1" ht="11.25" hidden="1" x14ac:dyDescent="0.2">
      <c r="A73" s="11" t="str">
        <f t="shared" si="1"/>
        <v>Refurb Return</v>
      </c>
      <c r="B73" s="11" t="str">
        <f>IF(OR(A73="No Stock at Base",A73="Low Stock at Base",A73="Remote Pick - Low Stock"),_xlfn.XLOOKUP(O73,PO!M:M,PO!N:N,"No PO",0,1),"-")</f>
        <v>-</v>
      </c>
      <c r="C73" s="11" t="str">
        <f>IF(OR(A73="No Stock at Base",A73="Low Stock at Base",A73="Remote Stock - Low Stock"),_xlfn.XLOOKUP(O73,PR!K:K,PR!L:L,"No Req or Processed",0,1),"-")</f>
        <v>-</v>
      </c>
      <c r="D73" s="12"/>
      <c r="E73" s="32" t="s">
        <v>462</v>
      </c>
      <c r="F73" s="3" t="s">
        <v>704</v>
      </c>
      <c r="G73" s="3" t="s">
        <v>191</v>
      </c>
      <c r="H73" s="3" t="s">
        <v>705</v>
      </c>
      <c r="I73" s="3" t="s">
        <v>706</v>
      </c>
      <c r="J73" s="3" t="s">
        <v>194</v>
      </c>
      <c r="K73" s="6">
        <v>45292</v>
      </c>
      <c r="L73" s="30">
        <v>45392</v>
      </c>
      <c r="M73" s="6">
        <v>45392</v>
      </c>
      <c r="N73" s="6">
        <v>45399</v>
      </c>
      <c r="O73" s="3" t="s">
        <v>707</v>
      </c>
      <c r="P73" s="3" t="s">
        <v>708</v>
      </c>
      <c r="Q73" s="3">
        <v>30</v>
      </c>
      <c r="R73" s="3">
        <v>30</v>
      </c>
      <c r="S73" s="4">
        <v>-2</v>
      </c>
      <c r="T73" s="13">
        <v>0</v>
      </c>
      <c r="U73" s="13">
        <v>0</v>
      </c>
      <c r="Y73" s="3" t="s">
        <v>596</v>
      </c>
      <c r="AB73" s="3">
        <v>0</v>
      </c>
      <c r="AJ73" s="3" t="s">
        <v>462</v>
      </c>
      <c r="AK73" s="3" t="s">
        <v>207</v>
      </c>
      <c r="AL73" s="3" t="s">
        <v>648</v>
      </c>
      <c r="AM73" s="3" t="s">
        <v>649</v>
      </c>
      <c r="AN73" s="3" t="s">
        <v>709</v>
      </c>
      <c r="AO73" s="3" t="s">
        <v>710</v>
      </c>
      <c r="AP73" s="3" t="s">
        <v>711</v>
      </c>
      <c r="AQ73" s="3">
        <v>2</v>
      </c>
      <c r="AT73" s="3" t="s">
        <v>626</v>
      </c>
      <c r="AX73" s="3">
        <v>0</v>
      </c>
      <c r="AY73" s="14">
        <v>0</v>
      </c>
      <c r="AZ73" s="14">
        <v>0</v>
      </c>
      <c r="BA73" s="14">
        <v>0</v>
      </c>
      <c r="BD73" s="6">
        <v>45392</v>
      </c>
      <c r="BJ73" s="6">
        <v>45473</v>
      </c>
      <c r="BK73" s="13">
        <v>0</v>
      </c>
      <c r="BP73" s="3" t="s">
        <v>627</v>
      </c>
      <c r="BR73" s="15">
        <v>0</v>
      </c>
      <c r="BS73" s="15">
        <v>0</v>
      </c>
      <c r="BT73" s="15">
        <v>0</v>
      </c>
      <c r="BU73" s="13">
        <v>0</v>
      </c>
      <c r="BV73" s="13">
        <v>0</v>
      </c>
      <c r="BW73" s="18">
        <v>0</v>
      </c>
      <c r="BZ73" s="17">
        <v>0</v>
      </c>
      <c r="CB73" s="3" t="s">
        <v>315</v>
      </c>
      <c r="CC73" s="3" t="s">
        <v>225</v>
      </c>
      <c r="CE73" s="3">
        <v>0</v>
      </c>
      <c r="CH73" s="3">
        <v>0</v>
      </c>
      <c r="CM73" s="3" t="s">
        <v>232</v>
      </c>
      <c r="CP73" s="3" t="s">
        <v>233</v>
      </c>
      <c r="CQ73" s="3" t="s">
        <v>233</v>
      </c>
      <c r="CR73" s="3" t="s">
        <v>628</v>
      </c>
      <c r="CS73" s="3" t="s">
        <v>712</v>
      </c>
      <c r="CY73" s="3" t="s">
        <v>237</v>
      </c>
      <c r="CZ73" s="3" t="s">
        <v>238</v>
      </c>
      <c r="DA73" s="3" t="s">
        <v>713</v>
      </c>
      <c r="DG73" s="15">
        <v>0</v>
      </c>
      <c r="DH73" s="15">
        <v>0</v>
      </c>
      <c r="DJ73" s="13">
        <v>0</v>
      </c>
      <c r="DP73" s="13">
        <v>0</v>
      </c>
      <c r="DX73" s="13">
        <v>2</v>
      </c>
      <c r="DY73" s="3" t="s">
        <v>245</v>
      </c>
      <c r="EA73" s="3">
        <v>0</v>
      </c>
      <c r="EB73" s="17">
        <v>0</v>
      </c>
      <c r="ED73" s="3">
        <v>0</v>
      </c>
      <c r="EG73" s="3">
        <v>0</v>
      </c>
      <c r="EH73" s="13">
        <v>0</v>
      </c>
      <c r="EI73" s="3" t="s">
        <v>474</v>
      </c>
      <c r="EK73" s="3">
        <v>1000206909</v>
      </c>
      <c r="EN73" s="3" t="s">
        <v>279</v>
      </c>
      <c r="EQ73" s="3">
        <v>0</v>
      </c>
      <c r="ET73" s="3">
        <v>0</v>
      </c>
      <c r="EU73" s="13">
        <v>0</v>
      </c>
      <c r="EW73" s="13">
        <v>0</v>
      </c>
      <c r="FB73" s="3" t="s">
        <v>167</v>
      </c>
      <c r="FG73" s="3">
        <v>0</v>
      </c>
      <c r="FL73" s="3" t="s">
        <v>253</v>
      </c>
      <c r="FM73" s="13">
        <v>0</v>
      </c>
      <c r="FP73" s="3" t="s">
        <v>254</v>
      </c>
      <c r="FQ73" s="3" t="s">
        <v>255</v>
      </c>
      <c r="FR73" s="3" t="s">
        <v>256</v>
      </c>
      <c r="FS73" s="6">
        <v>45290</v>
      </c>
      <c r="FT73" s="3">
        <v>0</v>
      </c>
      <c r="FU73" s="3">
        <v>0</v>
      </c>
      <c r="FV73" s="3" t="s">
        <v>257</v>
      </c>
      <c r="FX73" s="3" t="s">
        <v>315</v>
      </c>
      <c r="GA73" s="3" t="s">
        <v>258</v>
      </c>
      <c r="GB73" s="3" t="s">
        <v>704</v>
      </c>
      <c r="GC73" s="6">
        <v>45399</v>
      </c>
      <c r="GD73" s="6">
        <v>45392</v>
      </c>
      <c r="GE73" s="6">
        <v>45392</v>
      </c>
      <c r="GF73" s="3" t="s">
        <v>714</v>
      </c>
      <c r="GG73" s="3" t="s">
        <v>715</v>
      </c>
    </row>
    <row r="74" spans="1:191" s="66" customFormat="1" ht="11.25" hidden="1" x14ac:dyDescent="0.2">
      <c r="A74" s="43" t="str">
        <f t="shared" si="1"/>
        <v>No Stock at Base</v>
      </c>
      <c r="B74" s="43" t="str">
        <f>IF(OR(A74="No Stock at Base",A74="Low Stock at Base",A74="Remote Pick - Low Stock"),_xlfn.XLOOKUP(O74,PO!M:M,PO!N:N,"No PO",0,1),"-")</f>
        <v>B513596251/00020 - Due Date 45352</v>
      </c>
      <c r="C74" s="43" t="str">
        <f>IF(OR(A74="No Stock at Base",A74="Low Stock at Base",A74="Remote Stock - Low Stock"),_xlfn.XLOOKUP(O74,PR!K:K,PR!L:L,"No Req or Processed",0,1),"-")</f>
        <v>No Req or Processed</v>
      </c>
      <c r="D74" s="63"/>
      <c r="E74" s="64" t="s">
        <v>716</v>
      </c>
      <c r="F74" s="65" t="s">
        <v>704</v>
      </c>
      <c r="G74" s="66" t="s">
        <v>191</v>
      </c>
      <c r="H74" s="65" t="s">
        <v>705</v>
      </c>
      <c r="I74" s="65" t="s">
        <v>706</v>
      </c>
      <c r="J74" s="3" t="s">
        <v>194</v>
      </c>
      <c r="K74" s="6">
        <v>45292</v>
      </c>
      <c r="L74" s="67">
        <v>45392</v>
      </c>
      <c r="M74" s="6">
        <v>45392</v>
      </c>
      <c r="N74" s="6">
        <v>45399</v>
      </c>
      <c r="O74" s="64" t="s">
        <v>707</v>
      </c>
      <c r="P74" s="65" t="s">
        <v>708</v>
      </c>
      <c r="Q74" s="3">
        <v>30</v>
      </c>
      <c r="R74" s="3">
        <v>30</v>
      </c>
      <c r="S74" s="68">
        <v>2</v>
      </c>
      <c r="T74" s="69">
        <v>0</v>
      </c>
      <c r="U74" s="69">
        <v>0</v>
      </c>
      <c r="V74" s="2"/>
      <c r="W74" s="70"/>
      <c r="X74" s="2"/>
      <c r="Y74" s="3" t="s">
        <v>596</v>
      </c>
      <c r="AA74" s="65"/>
      <c r="AB74" s="65">
        <v>0</v>
      </c>
      <c r="AC74" s="65"/>
      <c r="AD74" s="65"/>
      <c r="AE74" s="67"/>
      <c r="AJ74" s="66" t="s">
        <v>717</v>
      </c>
      <c r="AK74" s="66" t="s">
        <v>207</v>
      </c>
      <c r="AL74" s="66" t="s">
        <v>648</v>
      </c>
      <c r="AM74" s="66" t="s">
        <v>649</v>
      </c>
      <c r="AN74" s="66" t="s">
        <v>709</v>
      </c>
      <c r="AO74" s="66" t="s">
        <v>710</v>
      </c>
      <c r="AP74" s="66" t="s">
        <v>711</v>
      </c>
      <c r="AQ74" s="66">
        <v>1</v>
      </c>
      <c r="AT74" s="66" t="s">
        <v>237</v>
      </c>
      <c r="AX74" s="66">
        <v>0</v>
      </c>
      <c r="AY74" s="66">
        <v>0</v>
      </c>
      <c r="AZ74" s="66">
        <v>0</v>
      </c>
      <c r="BA74" s="66">
        <v>0</v>
      </c>
      <c r="BD74" s="71">
        <v>45392</v>
      </c>
      <c r="BJ74" s="71">
        <v>45473</v>
      </c>
      <c r="BK74" s="72">
        <v>0</v>
      </c>
      <c r="BP74" s="66" t="s">
        <v>471</v>
      </c>
      <c r="BR74" s="73">
        <v>0</v>
      </c>
      <c r="BS74" s="73">
        <v>0</v>
      </c>
      <c r="BT74" s="73">
        <v>0</v>
      </c>
      <c r="BU74" s="72">
        <v>0</v>
      </c>
      <c r="BV74" s="72">
        <v>0</v>
      </c>
      <c r="BW74" s="74">
        <v>0</v>
      </c>
      <c r="BZ74" s="75">
        <v>0</v>
      </c>
      <c r="CB74" s="66" t="s">
        <v>315</v>
      </c>
      <c r="CC74" s="66" t="s">
        <v>225</v>
      </c>
      <c r="CE74" s="66">
        <v>0</v>
      </c>
      <c r="CH74" s="66">
        <v>0</v>
      </c>
      <c r="CM74" s="66" t="s">
        <v>232</v>
      </c>
      <c r="CP74" s="66" t="s">
        <v>233</v>
      </c>
      <c r="CQ74" s="66" t="s">
        <v>233</v>
      </c>
      <c r="CR74" s="66" t="s">
        <v>234</v>
      </c>
      <c r="CS74" s="66" t="s">
        <v>712</v>
      </c>
      <c r="CY74" s="66" t="s">
        <v>237</v>
      </c>
      <c r="CZ74" s="66" t="s">
        <v>238</v>
      </c>
      <c r="DA74" s="66" t="s">
        <v>713</v>
      </c>
      <c r="DG74" s="73">
        <v>0</v>
      </c>
      <c r="DH74" s="73">
        <v>0</v>
      </c>
      <c r="DJ74" s="72">
        <v>0</v>
      </c>
      <c r="DP74" s="72">
        <v>0</v>
      </c>
      <c r="DX74" s="72">
        <v>2</v>
      </c>
      <c r="DY74" s="66" t="s">
        <v>245</v>
      </c>
      <c r="EA74" s="66">
        <v>0</v>
      </c>
      <c r="EB74" s="75">
        <v>0</v>
      </c>
      <c r="ED74" s="66">
        <v>0</v>
      </c>
      <c r="EG74" s="66">
        <v>0</v>
      </c>
      <c r="EH74" s="72">
        <v>0</v>
      </c>
      <c r="EI74" s="66" t="s">
        <v>474</v>
      </c>
      <c r="EK74" s="66">
        <v>1000206909</v>
      </c>
      <c r="EN74" s="66" t="s">
        <v>279</v>
      </c>
      <c r="EQ74" s="66">
        <v>0</v>
      </c>
      <c r="ET74" s="66">
        <v>0</v>
      </c>
      <c r="EU74" s="72">
        <v>0</v>
      </c>
      <c r="EW74" s="72">
        <v>0</v>
      </c>
      <c r="FB74" s="66" t="s">
        <v>475</v>
      </c>
      <c r="FG74" s="66">
        <v>0</v>
      </c>
      <c r="FL74" s="66" t="s">
        <v>253</v>
      </c>
      <c r="FM74" s="72">
        <v>0</v>
      </c>
      <c r="FP74" s="66" t="s">
        <v>254</v>
      </c>
      <c r="FQ74" s="66" t="s">
        <v>255</v>
      </c>
      <c r="FR74" s="66" t="s">
        <v>256</v>
      </c>
      <c r="FS74" s="71">
        <v>45290</v>
      </c>
      <c r="FT74" s="66">
        <v>0</v>
      </c>
      <c r="FU74" s="66">
        <v>0</v>
      </c>
      <c r="FV74" s="66" t="s">
        <v>257</v>
      </c>
      <c r="FX74" s="66" t="s">
        <v>315</v>
      </c>
      <c r="GA74" s="66" t="s">
        <v>258</v>
      </c>
      <c r="GB74" s="66" t="s">
        <v>704</v>
      </c>
      <c r="GC74" s="71">
        <v>45399</v>
      </c>
      <c r="GD74" s="71">
        <v>45392</v>
      </c>
      <c r="GE74" s="71">
        <v>45392</v>
      </c>
      <c r="GF74" s="66" t="s">
        <v>714</v>
      </c>
      <c r="GG74" s="66" t="s">
        <v>715</v>
      </c>
    </row>
    <row r="75" spans="1:191" s="2" customFormat="1" ht="11.25" hidden="1" x14ac:dyDescent="0.2">
      <c r="A75" s="11" t="str">
        <f t="shared" si="1"/>
        <v>Remote Stock - Stock Available</v>
      </c>
      <c r="B75" s="11" t="str">
        <f>IF(OR(A75="No Stock at Base",A75="Low Stock at Base",A75="Remote Pick - Low Stock"),_xlfn.XLOOKUP(O75,PO!M:M,PO!N:N,"No PO",0,1),"-")</f>
        <v>-</v>
      </c>
      <c r="C75" s="11" t="str">
        <f>IF(OR(A75="No Stock at Base",A75="Low Stock at Base",A75="Remote Stock - Low Stock"),_xlfn.XLOOKUP(O75,PR!K:K,PR!L:L,"No Req or Processed",0,1),"-")</f>
        <v>-</v>
      </c>
      <c r="D75" s="12"/>
      <c r="E75" s="32" t="s">
        <v>462</v>
      </c>
      <c r="F75" s="3" t="s">
        <v>718</v>
      </c>
      <c r="G75" s="3" t="s">
        <v>191</v>
      </c>
      <c r="H75" s="3" t="s">
        <v>719</v>
      </c>
      <c r="I75" s="3" t="s">
        <v>720</v>
      </c>
      <c r="J75" s="3" t="s">
        <v>194</v>
      </c>
      <c r="K75" s="6">
        <v>45370</v>
      </c>
      <c r="L75" s="30">
        <v>45396</v>
      </c>
      <c r="M75" s="6">
        <v>45396</v>
      </c>
      <c r="N75" s="6">
        <v>45397</v>
      </c>
      <c r="O75" s="32" t="s">
        <v>721</v>
      </c>
      <c r="P75" s="3" t="s">
        <v>722</v>
      </c>
      <c r="Q75" s="3">
        <v>20</v>
      </c>
      <c r="R75" s="3">
        <v>20</v>
      </c>
      <c r="S75" s="4">
        <v>4</v>
      </c>
      <c r="T75" s="13">
        <v>4</v>
      </c>
      <c r="U75" s="13">
        <v>0</v>
      </c>
      <c r="X75" s="3" t="s">
        <v>274</v>
      </c>
      <c r="AA75" s="55"/>
      <c r="AB75" s="3">
        <v>0</v>
      </c>
      <c r="AC75" s="55"/>
      <c r="AI75" s="3" t="s">
        <v>206</v>
      </c>
      <c r="AJ75" s="3" t="s">
        <v>462</v>
      </c>
      <c r="AK75" s="3" t="s">
        <v>207</v>
      </c>
      <c r="AL75" s="3" t="s">
        <v>648</v>
      </c>
      <c r="AM75" s="3" t="s">
        <v>649</v>
      </c>
      <c r="AN75" s="3" t="s">
        <v>723</v>
      </c>
      <c r="AO75" s="3" t="s">
        <v>724</v>
      </c>
      <c r="AP75" s="3" t="s">
        <v>725</v>
      </c>
      <c r="AQ75" s="3">
        <v>5</v>
      </c>
      <c r="AT75" s="3" t="s">
        <v>292</v>
      </c>
      <c r="AX75" s="3">
        <v>0</v>
      </c>
      <c r="AY75" s="14">
        <v>0</v>
      </c>
      <c r="AZ75" s="14">
        <v>0</v>
      </c>
      <c r="BA75" s="14">
        <v>0</v>
      </c>
      <c r="BD75" s="6">
        <v>45396</v>
      </c>
      <c r="BJ75" s="6">
        <v>45399</v>
      </c>
      <c r="BK75" s="13">
        <v>0</v>
      </c>
      <c r="BP75" s="3" t="s">
        <v>726</v>
      </c>
      <c r="BR75" s="15">
        <v>0</v>
      </c>
      <c r="BS75" s="15">
        <v>0</v>
      </c>
      <c r="BT75" s="15">
        <v>0</v>
      </c>
      <c r="BU75" s="13">
        <v>0</v>
      </c>
      <c r="BV75" s="13">
        <v>0</v>
      </c>
      <c r="BW75" s="18">
        <v>0</v>
      </c>
      <c r="BZ75" s="17">
        <v>0</v>
      </c>
      <c r="CB75" s="3" t="s">
        <v>276</v>
      </c>
      <c r="CC75" s="3" t="s">
        <v>225</v>
      </c>
      <c r="CE75" s="3">
        <v>0</v>
      </c>
      <c r="CH75" s="3">
        <v>0</v>
      </c>
      <c r="CM75" s="3" t="s">
        <v>232</v>
      </c>
      <c r="CP75" s="3" t="s">
        <v>233</v>
      </c>
      <c r="CQ75" s="3" t="s">
        <v>233</v>
      </c>
      <c r="CR75" s="3" t="s">
        <v>234</v>
      </c>
      <c r="CS75" s="3" t="s">
        <v>727</v>
      </c>
      <c r="CY75" s="3" t="s">
        <v>237</v>
      </c>
      <c r="CZ75" s="3" t="s">
        <v>238</v>
      </c>
      <c r="DA75" s="3" t="s">
        <v>728</v>
      </c>
      <c r="DG75" s="15">
        <v>0</v>
      </c>
      <c r="DH75" s="15">
        <v>0</v>
      </c>
      <c r="DJ75" s="13">
        <v>0</v>
      </c>
      <c r="DP75" s="13">
        <v>0</v>
      </c>
      <c r="DT75" s="3" t="s">
        <v>191</v>
      </c>
      <c r="DX75" s="13">
        <v>4</v>
      </c>
      <c r="DY75" s="3" t="s">
        <v>245</v>
      </c>
      <c r="EA75" s="3">
        <v>0</v>
      </c>
      <c r="EB75" s="17">
        <v>0</v>
      </c>
      <c r="ED75" s="3">
        <v>0</v>
      </c>
      <c r="EG75" s="3">
        <v>0</v>
      </c>
      <c r="EH75" s="13">
        <v>0</v>
      </c>
      <c r="EI75" s="3" t="s">
        <v>474</v>
      </c>
      <c r="EK75" s="3">
        <v>1000203205</v>
      </c>
      <c r="EN75" s="3" t="s">
        <v>279</v>
      </c>
      <c r="EO75" s="3" t="s">
        <v>279</v>
      </c>
      <c r="EQ75" s="3">
        <v>0</v>
      </c>
      <c r="ET75" s="3">
        <v>0</v>
      </c>
      <c r="EU75" s="13">
        <v>0</v>
      </c>
      <c r="EW75" s="13">
        <v>0</v>
      </c>
      <c r="FB75" s="3" t="s">
        <v>729</v>
      </c>
      <c r="FG75" s="3">
        <v>0</v>
      </c>
      <c r="FL75" s="3" t="s">
        <v>253</v>
      </c>
      <c r="FM75" s="13">
        <v>0</v>
      </c>
      <c r="FP75" s="3" t="s">
        <v>254</v>
      </c>
      <c r="FQ75" s="3" t="s">
        <v>255</v>
      </c>
      <c r="FR75" s="3" t="s">
        <v>256</v>
      </c>
      <c r="FS75" s="6">
        <v>45290</v>
      </c>
      <c r="FT75" s="3">
        <v>0</v>
      </c>
      <c r="FU75" s="3">
        <v>0</v>
      </c>
      <c r="FV75" s="3" t="s">
        <v>257</v>
      </c>
      <c r="FX75" s="3" t="s">
        <v>276</v>
      </c>
      <c r="GA75" s="3" t="s">
        <v>258</v>
      </c>
      <c r="GB75" s="3" t="s">
        <v>718</v>
      </c>
      <c r="GC75" s="6">
        <v>45397</v>
      </c>
      <c r="GD75" s="6">
        <v>45396</v>
      </c>
      <c r="GE75" s="6">
        <v>45396</v>
      </c>
      <c r="GF75" s="3" t="s">
        <v>730</v>
      </c>
      <c r="GG75" s="3" t="s">
        <v>477</v>
      </c>
    </row>
    <row r="76" spans="1:191" s="66" customFormat="1" ht="11.25" hidden="1" x14ac:dyDescent="0.2">
      <c r="A76" s="11" t="str">
        <f t="shared" si="1"/>
        <v>Remote Stock - Stock Available</v>
      </c>
      <c r="B76" s="11" t="str">
        <f>IF(OR(A76="No Stock at Base",A76="Low Stock at Base",A76="Remote Pick - Low Stock"),_xlfn.XLOOKUP(O76,PO!M:M,PO!N:N,"No PO",0,1),"-")</f>
        <v>-</v>
      </c>
      <c r="C76" s="11" t="str">
        <f>IF(OR(A76="No Stock at Base",A76="Low Stock at Base",A76="Remote Stock - Low Stock"),_xlfn.XLOOKUP(O76,PR!K:K,PR!L:L,"No Req or Processed",0,1),"-")</f>
        <v>-</v>
      </c>
      <c r="D76" s="12"/>
      <c r="E76" s="58" t="s">
        <v>462</v>
      </c>
      <c r="F76" s="32" t="s">
        <v>718</v>
      </c>
      <c r="G76" s="3" t="s">
        <v>191</v>
      </c>
      <c r="H76" s="32" t="s">
        <v>719</v>
      </c>
      <c r="I76" s="32" t="s">
        <v>720</v>
      </c>
      <c r="J76" s="3" t="s">
        <v>194</v>
      </c>
      <c r="K76" s="6">
        <v>45370</v>
      </c>
      <c r="L76" s="79">
        <v>45396</v>
      </c>
      <c r="M76" s="6">
        <v>45396</v>
      </c>
      <c r="N76" s="6">
        <v>45397</v>
      </c>
      <c r="O76" s="58" t="s">
        <v>731</v>
      </c>
      <c r="P76" s="32" t="s">
        <v>732</v>
      </c>
      <c r="Q76" s="3">
        <v>20</v>
      </c>
      <c r="R76" s="3">
        <v>20</v>
      </c>
      <c r="S76" s="82">
        <v>1</v>
      </c>
      <c r="T76" s="13">
        <v>2</v>
      </c>
      <c r="U76" s="13">
        <v>0</v>
      </c>
      <c r="V76" s="2"/>
      <c r="W76" s="2"/>
      <c r="X76" s="3" t="s">
        <v>274</v>
      </c>
      <c r="Y76" s="2"/>
      <c r="Z76" s="2"/>
      <c r="AA76" s="33"/>
      <c r="AB76" s="32">
        <v>0</v>
      </c>
      <c r="AC76" s="33"/>
      <c r="AD76" s="33"/>
      <c r="AE76" s="33"/>
      <c r="AF76" s="2"/>
      <c r="AG76" s="2"/>
      <c r="AH76" s="2"/>
      <c r="AI76" s="3" t="s">
        <v>206</v>
      </c>
      <c r="AJ76" s="3" t="s">
        <v>462</v>
      </c>
      <c r="AK76" s="3" t="s">
        <v>207</v>
      </c>
      <c r="AL76" s="3" t="s">
        <v>648</v>
      </c>
      <c r="AM76" s="3" t="s">
        <v>649</v>
      </c>
      <c r="AN76" s="3" t="s">
        <v>723</v>
      </c>
      <c r="AO76" s="3" t="s">
        <v>724</v>
      </c>
      <c r="AP76" s="3" t="s">
        <v>725</v>
      </c>
      <c r="AQ76" s="3">
        <v>9</v>
      </c>
      <c r="AR76" s="2"/>
      <c r="AS76" s="2"/>
      <c r="AT76" s="3" t="s">
        <v>368</v>
      </c>
      <c r="AU76" s="2"/>
      <c r="AV76" s="2"/>
      <c r="AW76" s="2"/>
      <c r="AX76" s="3">
        <v>0</v>
      </c>
      <c r="AY76" s="14">
        <v>0</v>
      </c>
      <c r="AZ76" s="14">
        <v>0</v>
      </c>
      <c r="BA76" s="14">
        <v>0</v>
      </c>
      <c r="BB76" s="2"/>
      <c r="BC76" s="2"/>
      <c r="BD76" s="6">
        <v>45396</v>
      </c>
      <c r="BE76" s="2"/>
      <c r="BF76" s="2"/>
      <c r="BG76" s="2"/>
      <c r="BH76" s="2"/>
      <c r="BI76" s="2"/>
      <c r="BJ76" s="6">
        <v>45399</v>
      </c>
      <c r="BK76" s="13">
        <v>0</v>
      </c>
      <c r="BL76" s="2"/>
      <c r="BM76" s="2"/>
      <c r="BN76" s="2"/>
      <c r="BO76" s="2"/>
      <c r="BP76" s="3" t="s">
        <v>726</v>
      </c>
      <c r="BQ76" s="2"/>
      <c r="BR76" s="15">
        <v>0</v>
      </c>
      <c r="BS76" s="15">
        <v>0</v>
      </c>
      <c r="BT76" s="15">
        <v>0</v>
      </c>
      <c r="BU76" s="13">
        <v>0</v>
      </c>
      <c r="BV76" s="13">
        <v>0</v>
      </c>
      <c r="BW76" s="18">
        <v>0</v>
      </c>
      <c r="BX76" s="2"/>
      <c r="BY76" s="2"/>
      <c r="BZ76" s="17">
        <v>0</v>
      </c>
      <c r="CA76" s="2"/>
      <c r="CB76" s="3" t="s">
        <v>276</v>
      </c>
      <c r="CC76" s="3" t="s">
        <v>225</v>
      </c>
      <c r="CD76" s="2"/>
      <c r="CE76" s="3">
        <v>0</v>
      </c>
      <c r="CF76" s="2"/>
      <c r="CG76" s="2"/>
      <c r="CH76" s="3">
        <v>0</v>
      </c>
      <c r="CI76" s="2"/>
      <c r="CJ76" s="2"/>
      <c r="CK76" s="2"/>
      <c r="CL76" s="2"/>
      <c r="CM76" s="3" t="s">
        <v>232</v>
      </c>
      <c r="CN76" s="2"/>
      <c r="CO76" s="2"/>
      <c r="CP76" s="3" t="s">
        <v>233</v>
      </c>
      <c r="CQ76" s="3" t="s">
        <v>233</v>
      </c>
      <c r="CR76" s="3" t="s">
        <v>234</v>
      </c>
      <c r="CS76" s="3" t="s">
        <v>733</v>
      </c>
      <c r="CT76" s="2"/>
      <c r="CU76" s="2"/>
      <c r="CV76" s="2"/>
      <c r="CW76" s="2"/>
      <c r="CX76" s="2"/>
      <c r="CY76" s="3" t="s">
        <v>237</v>
      </c>
      <c r="CZ76" s="3" t="s">
        <v>238</v>
      </c>
      <c r="DA76" s="3" t="s">
        <v>728</v>
      </c>
      <c r="DB76" s="2"/>
      <c r="DC76" s="2"/>
      <c r="DD76" s="2"/>
      <c r="DE76" s="2"/>
      <c r="DF76" s="3" t="s">
        <v>734</v>
      </c>
      <c r="DG76" s="15">
        <v>0</v>
      </c>
      <c r="DH76" s="15">
        <v>0</v>
      </c>
      <c r="DI76" s="2"/>
      <c r="DJ76" s="13">
        <v>0</v>
      </c>
      <c r="DK76" s="2"/>
      <c r="DL76" s="2"/>
      <c r="DM76" s="2"/>
      <c r="DN76" s="2"/>
      <c r="DO76" s="2"/>
      <c r="DP76" s="13">
        <v>0</v>
      </c>
      <c r="DQ76" s="2"/>
      <c r="DR76" s="2"/>
      <c r="DS76" s="2"/>
      <c r="DT76" s="3" t="s">
        <v>191</v>
      </c>
      <c r="DU76" s="2"/>
      <c r="DV76" s="2"/>
      <c r="DW76" s="2"/>
      <c r="DX76" s="13">
        <v>1</v>
      </c>
      <c r="DY76" s="3" t="s">
        <v>245</v>
      </c>
      <c r="DZ76" s="2"/>
      <c r="EA76" s="3">
        <v>0</v>
      </c>
      <c r="EB76" s="17">
        <v>0</v>
      </c>
      <c r="EC76" s="2"/>
      <c r="ED76" s="3">
        <v>0</v>
      </c>
      <c r="EE76" s="2"/>
      <c r="EF76" s="2"/>
      <c r="EG76" s="3">
        <v>0</v>
      </c>
      <c r="EH76" s="13">
        <v>0</v>
      </c>
      <c r="EI76" s="3" t="s">
        <v>474</v>
      </c>
      <c r="EJ76" s="2"/>
      <c r="EK76" s="3">
        <v>1000203205</v>
      </c>
      <c r="EL76" s="2"/>
      <c r="EM76" s="2"/>
      <c r="EN76" s="3" t="s">
        <v>279</v>
      </c>
      <c r="EO76" s="3" t="s">
        <v>279</v>
      </c>
      <c r="EP76" s="2"/>
      <c r="EQ76" s="3">
        <v>0</v>
      </c>
      <c r="ER76" s="2"/>
      <c r="ES76" s="2"/>
      <c r="ET76" s="3">
        <v>0</v>
      </c>
      <c r="EU76" s="13">
        <v>0</v>
      </c>
      <c r="EV76" s="2"/>
      <c r="EW76" s="13">
        <v>0</v>
      </c>
      <c r="EX76" s="2"/>
      <c r="EY76" s="2"/>
      <c r="EZ76" s="2"/>
      <c r="FA76" s="2"/>
      <c r="FB76" s="3" t="s">
        <v>729</v>
      </c>
      <c r="FC76" s="2"/>
      <c r="FD76" s="2"/>
      <c r="FE76" s="2"/>
      <c r="FF76" s="2"/>
      <c r="FG76" s="3">
        <v>0</v>
      </c>
      <c r="FH76" s="2"/>
      <c r="FI76" s="2"/>
      <c r="FJ76" s="2"/>
      <c r="FK76" s="2"/>
      <c r="FL76" s="3" t="s">
        <v>253</v>
      </c>
      <c r="FM76" s="13">
        <v>0</v>
      </c>
      <c r="FN76" s="2"/>
      <c r="FO76" s="2"/>
      <c r="FP76" s="3" t="s">
        <v>254</v>
      </c>
      <c r="FQ76" s="3" t="s">
        <v>255</v>
      </c>
      <c r="FR76" s="3" t="s">
        <v>256</v>
      </c>
      <c r="FS76" s="6">
        <v>45290</v>
      </c>
      <c r="FT76" s="3">
        <v>0</v>
      </c>
      <c r="FU76" s="3">
        <v>0</v>
      </c>
      <c r="FV76" s="3" t="s">
        <v>257</v>
      </c>
      <c r="FW76" s="2"/>
      <c r="FX76" s="3" t="s">
        <v>276</v>
      </c>
      <c r="FY76" s="2"/>
      <c r="FZ76" s="2"/>
      <c r="GA76" s="3" t="s">
        <v>258</v>
      </c>
      <c r="GB76" s="3" t="s">
        <v>718</v>
      </c>
      <c r="GC76" s="6">
        <v>45397</v>
      </c>
      <c r="GD76" s="6">
        <v>45396</v>
      </c>
      <c r="GE76" s="6">
        <v>45396</v>
      </c>
      <c r="GF76" s="3" t="s">
        <v>730</v>
      </c>
      <c r="GG76" s="3" t="s">
        <v>477</v>
      </c>
      <c r="GH76" s="2"/>
      <c r="GI76" s="2"/>
    </row>
    <row r="77" spans="1:191" s="2" customFormat="1" ht="11.25" hidden="1" x14ac:dyDescent="0.2">
      <c r="A77" s="11" t="str">
        <f t="shared" si="1"/>
        <v>Remote Stock - Stock Available</v>
      </c>
      <c r="B77" s="11" t="str">
        <f>IF(OR(A77="No Stock at Base",A77="Low Stock at Base",A77="Remote Pick - Low Stock"),_xlfn.XLOOKUP(O77,PO!M:M,PO!N:N,"No PO",0,1),"-")</f>
        <v>-</v>
      </c>
      <c r="C77" s="11" t="str">
        <f>IF(OR(A77="No Stock at Base",A77="Low Stock at Base",A77="Remote Stock - Low Stock"),_xlfn.XLOOKUP(O77,PR!K:K,PR!L:L,"No Req or Processed",0,1),"-")</f>
        <v>-</v>
      </c>
      <c r="D77" s="12"/>
      <c r="E77" s="32" t="s">
        <v>462</v>
      </c>
      <c r="F77" s="3" t="s">
        <v>718</v>
      </c>
      <c r="G77" s="3" t="s">
        <v>191</v>
      </c>
      <c r="H77" s="3" t="s">
        <v>719</v>
      </c>
      <c r="I77" s="3" t="s">
        <v>720</v>
      </c>
      <c r="J77" s="3" t="s">
        <v>194</v>
      </c>
      <c r="K77" s="6">
        <v>45370</v>
      </c>
      <c r="L77" s="30">
        <v>45396</v>
      </c>
      <c r="M77" s="6">
        <v>45396</v>
      </c>
      <c r="N77" s="6">
        <v>45397</v>
      </c>
      <c r="O77" s="3" t="s">
        <v>735</v>
      </c>
      <c r="P77" s="3" t="s">
        <v>736</v>
      </c>
      <c r="Q77" s="3">
        <v>20</v>
      </c>
      <c r="R77" s="3">
        <v>20</v>
      </c>
      <c r="S77" s="4">
        <v>1</v>
      </c>
      <c r="T77" s="13">
        <v>3</v>
      </c>
      <c r="U77" s="13">
        <v>0</v>
      </c>
      <c r="X77" s="3" t="s">
        <v>274</v>
      </c>
      <c r="AB77" s="3">
        <v>0</v>
      </c>
      <c r="AI77" s="3" t="s">
        <v>206</v>
      </c>
      <c r="AJ77" s="3" t="s">
        <v>462</v>
      </c>
      <c r="AK77" s="3" t="s">
        <v>207</v>
      </c>
      <c r="AL77" s="3" t="s">
        <v>648</v>
      </c>
      <c r="AM77" s="3" t="s">
        <v>649</v>
      </c>
      <c r="AN77" s="3" t="s">
        <v>723</v>
      </c>
      <c r="AO77" s="3" t="s">
        <v>724</v>
      </c>
      <c r="AP77" s="3" t="s">
        <v>725</v>
      </c>
      <c r="AQ77" s="3">
        <v>7</v>
      </c>
      <c r="AT77" s="3" t="s">
        <v>282</v>
      </c>
      <c r="AX77" s="3">
        <v>0</v>
      </c>
      <c r="AY77" s="14">
        <v>0</v>
      </c>
      <c r="AZ77" s="14">
        <v>0</v>
      </c>
      <c r="BA77" s="14">
        <v>0</v>
      </c>
      <c r="BD77" s="6">
        <v>45396</v>
      </c>
      <c r="BJ77" s="6">
        <v>45399</v>
      </c>
      <c r="BK77" s="13">
        <v>0</v>
      </c>
      <c r="BP77" s="3" t="s">
        <v>726</v>
      </c>
      <c r="BR77" s="15">
        <v>0</v>
      </c>
      <c r="BS77" s="15">
        <v>0</v>
      </c>
      <c r="BT77" s="15">
        <v>0</v>
      </c>
      <c r="BU77" s="13">
        <v>0</v>
      </c>
      <c r="BV77" s="13">
        <v>0</v>
      </c>
      <c r="BW77" s="18">
        <v>0</v>
      </c>
      <c r="BZ77" s="17">
        <v>0</v>
      </c>
      <c r="CB77" s="3" t="s">
        <v>276</v>
      </c>
      <c r="CC77" s="3" t="s">
        <v>225</v>
      </c>
      <c r="CE77" s="3">
        <v>0</v>
      </c>
      <c r="CH77" s="3">
        <v>0</v>
      </c>
      <c r="CM77" s="3" t="s">
        <v>232</v>
      </c>
      <c r="CP77" s="3" t="s">
        <v>233</v>
      </c>
      <c r="CQ77" s="3" t="s">
        <v>233</v>
      </c>
      <c r="CR77" s="3" t="s">
        <v>234</v>
      </c>
      <c r="CS77" s="3" t="s">
        <v>737</v>
      </c>
      <c r="CY77" s="3" t="s">
        <v>237</v>
      </c>
      <c r="CZ77" s="3" t="s">
        <v>238</v>
      </c>
      <c r="DA77" s="3" t="s">
        <v>728</v>
      </c>
      <c r="DF77" s="3" t="s">
        <v>738</v>
      </c>
      <c r="DG77" s="15">
        <v>0</v>
      </c>
      <c r="DH77" s="15">
        <v>0</v>
      </c>
      <c r="DJ77" s="13">
        <v>0</v>
      </c>
      <c r="DP77" s="13">
        <v>0</v>
      </c>
      <c r="DT77" s="3" t="s">
        <v>191</v>
      </c>
      <c r="DX77" s="13">
        <v>1</v>
      </c>
      <c r="DY77" s="3" t="s">
        <v>245</v>
      </c>
      <c r="EA77" s="3">
        <v>0</v>
      </c>
      <c r="EB77" s="17">
        <v>0</v>
      </c>
      <c r="ED77" s="3">
        <v>0</v>
      </c>
      <c r="EG77" s="3">
        <v>0</v>
      </c>
      <c r="EH77" s="13">
        <v>0</v>
      </c>
      <c r="EI77" s="3" t="s">
        <v>474</v>
      </c>
      <c r="EK77" s="3">
        <v>1000203205</v>
      </c>
      <c r="EN77" s="3" t="s">
        <v>279</v>
      </c>
      <c r="EO77" s="3" t="s">
        <v>279</v>
      </c>
      <c r="EQ77" s="3">
        <v>0</v>
      </c>
      <c r="ET77" s="3">
        <v>0</v>
      </c>
      <c r="EU77" s="13">
        <v>0</v>
      </c>
      <c r="EW77" s="13">
        <v>0</v>
      </c>
      <c r="FB77" s="3" t="s">
        <v>729</v>
      </c>
      <c r="FG77" s="3">
        <v>0</v>
      </c>
      <c r="FL77" s="3" t="s">
        <v>253</v>
      </c>
      <c r="FM77" s="13">
        <v>0</v>
      </c>
      <c r="FP77" s="3" t="s">
        <v>254</v>
      </c>
      <c r="FQ77" s="3" t="s">
        <v>255</v>
      </c>
      <c r="FR77" s="3" t="s">
        <v>256</v>
      </c>
      <c r="FS77" s="6">
        <v>45290</v>
      </c>
      <c r="FT77" s="3">
        <v>0</v>
      </c>
      <c r="FU77" s="3">
        <v>0</v>
      </c>
      <c r="FV77" s="3" t="s">
        <v>257</v>
      </c>
      <c r="FX77" s="3" t="s">
        <v>276</v>
      </c>
      <c r="GA77" s="3" t="s">
        <v>258</v>
      </c>
      <c r="GB77" s="3" t="s">
        <v>718</v>
      </c>
      <c r="GC77" s="6">
        <v>45397</v>
      </c>
      <c r="GD77" s="6">
        <v>45396</v>
      </c>
      <c r="GE77" s="6">
        <v>45396</v>
      </c>
      <c r="GF77" s="3" t="s">
        <v>730</v>
      </c>
      <c r="GG77" s="3" t="s">
        <v>477</v>
      </c>
    </row>
    <row r="78" spans="1:191" s="2" customFormat="1" ht="11.25" hidden="1" x14ac:dyDescent="0.2">
      <c r="A78" s="11" t="str">
        <f t="shared" si="1"/>
        <v>Remote Stock - Stock Available</v>
      </c>
      <c r="B78" s="11" t="str">
        <f>IF(OR(A78="No Stock at Base",A78="Low Stock at Base",A78="Remote Pick - Low Stock"),_xlfn.XLOOKUP(O78,PO!M:M,PO!N:N,"No PO",0,1),"-")</f>
        <v>-</v>
      </c>
      <c r="C78" s="11" t="str">
        <f>IF(OR(A78="No Stock at Base",A78="Low Stock at Base",A78="Remote Stock - Low Stock"),_xlfn.XLOOKUP(O78,PR!K:K,PR!L:L,"No Req or Processed",0,1),"-")</f>
        <v>-</v>
      </c>
      <c r="D78" s="12"/>
      <c r="E78" s="32" t="s">
        <v>462</v>
      </c>
      <c r="F78" s="3" t="s">
        <v>718</v>
      </c>
      <c r="G78" s="3" t="s">
        <v>191</v>
      </c>
      <c r="H78" s="3" t="s">
        <v>719</v>
      </c>
      <c r="I78" s="3" t="s">
        <v>720</v>
      </c>
      <c r="J78" s="3" t="s">
        <v>194</v>
      </c>
      <c r="K78" s="6">
        <v>45370</v>
      </c>
      <c r="L78" s="30">
        <v>45396</v>
      </c>
      <c r="M78" s="6">
        <v>45396</v>
      </c>
      <c r="N78" s="6">
        <v>45397</v>
      </c>
      <c r="O78" s="3" t="s">
        <v>739</v>
      </c>
      <c r="P78" s="3" t="s">
        <v>740</v>
      </c>
      <c r="Q78" s="3">
        <v>20</v>
      </c>
      <c r="R78" s="3">
        <v>20</v>
      </c>
      <c r="S78" s="4">
        <v>2</v>
      </c>
      <c r="T78" s="13">
        <v>3</v>
      </c>
      <c r="U78" s="13">
        <v>0</v>
      </c>
      <c r="X78" s="3" t="s">
        <v>274</v>
      </c>
      <c r="AB78" s="3">
        <v>0</v>
      </c>
      <c r="AI78" s="3" t="s">
        <v>206</v>
      </c>
      <c r="AJ78" s="3" t="s">
        <v>462</v>
      </c>
      <c r="AK78" s="3" t="s">
        <v>207</v>
      </c>
      <c r="AL78" s="3" t="s">
        <v>648</v>
      </c>
      <c r="AM78" s="3" t="s">
        <v>649</v>
      </c>
      <c r="AN78" s="3" t="s">
        <v>723</v>
      </c>
      <c r="AO78" s="3" t="s">
        <v>724</v>
      </c>
      <c r="AP78" s="3" t="s">
        <v>725</v>
      </c>
      <c r="AQ78" s="3">
        <v>10</v>
      </c>
      <c r="AT78" s="3" t="s">
        <v>335</v>
      </c>
      <c r="AX78" s="3">
        <v>0</v>
      </c>
      <c r="AY78" s="14">
        <v>0</v>
      </c>
      <c r="AZ78" s="14">
        <v>0</v>
      </c>
      <c r="BA78" s="14">
        <v>0</v>
      </c>
      <c r="BD78" s="6">
        <v>45396</v>
      </c>
      <c r="BJ78" s="6">
        <v>45399</v>
      </c>
      <c r="BK78" s="13">
        <v>0</v>
      </c>
      <c r="BP78" s="3" t="s">
        <v>726</v>
      </c>
      <c r="BR78" s="15">
        <v>0</v>
      </c>
      <c r="BS78" s="15">
        <v>0</v>
      </c>
      <c r="BT78" s="15">
        <v>0</v>
      </c>
      <c r="BU78" s="13">
        <v>0</v>
      </c>
      <c r="BV78" s="13">
        <v>0</v>
      </c>
      <c r="BW78" s="18">
        <v>0</v>
      </c>
      <c r="BZ78" s="17">
        <v>0</v>
      </c>
      <c r="CB78" s="3" t="s">
        <v>276</v>
      </c>
      <c r="CC78" s="3" t="s">
        <v>225</v>
      </c>
      <c r="CE78" s="3">
        <v>0</v>
      </c>
      <c r="CH78" s="3">
        <v>0</v>
      </c>
      <c r="CM78" s="3" t="s">
        <v>232</v>
      </c>
      <c r="CP78" s="3" t="s">
        <v>233</v>
      </c>
      <c r="CQ78" s="3" t="s">
        <v>233</v>
      </c>
      <c r="CR78" s="3" t="s">
        <v>234</v>
      </c>
      <c r="CS78" s="3" t="s">
        <v>741</v>
      </c>
      <c r="CY78" s="3" t="s">
        <v>237</v>
      </c>
      <c r="CZ78" s="3" t="s">
        <v>238</v>
      </c>
      <c r="DA78" s="3" t="s">
        <v>728</v>
      </c>
      <c r="DF78" s="3" t="s">
        <v>742</v>
      </c>
      <c r="DG78" s="15">
        <v>0</v>
      </c>
      <c r="DH78" s="15">
        <v>0</v>
      </c>
      <c r="DJ78" s="13">
        <v>0</v>
      </c>
      <c r="DP78" s="13">
        <v>0</v>
      </c>
      <c r="DT78" s="3" t="s">
        <v>191</v>
      </c>
      <c r="DX78" s="13">
        <v>2</v>
      </c>
      <c r="DY78" s="3" t="s">
        <v>245</v>
      </c>
      <c r="EA78" s="3">
        <v>0</v>
      </c>
      <c r="EB78" s="17">
        <v>0</v>
      </c>
      <c r="ED78" s="3">
        <v>0</v>
      </c>
      <c r="EG78" s="3">
        <v>0</v>
      </c>
      <c r="EH78" s="13">
        <v>0</v>
      </c>
      <c r="EI78" s="3" t="s">
        <v>474</v>
      </c>
      <c r="EK78" s="3">
        <v>1000203205</v>
      </c>
      <c r="EN78" s="3" t="s">
        <v>279</v>
      </c>
      <c r="EO78" s="3" t="s">
        <v>279</v>
      </c>
      <c r="EQ78" s="3">
        <v>0</v>
      </c>
      <c r="ET78" s="3">
        <v>0</v>
      </c>
      <c r="EU78" s="13">
        <v>0</v>
      </c>
      <c r="EW78" s="13">
        <v>0</v>
      </c>
      <c r="FB78" s="3" t="s">
        <v>729</v>
      </c>
      <c r="FG78" s="3">
        <v>0</v>
      </c>
      <c r="FL78" s="3" t="s">
        <v>253</v>
      </c>
      <c r="FM78" s="13">
        <v>0</v>
      </c>
      <c r="FP78" s="3" t="s">
        <v>254</v>
      </c>
      <c r="FQ78" s="3" t="s">
        <v>255</v>
      </c>
      <c r="FR78" s="3" t="s">
        <v>256</v>
      </c>
      <c r="FS78" s="6">
        <v>45290</v>
      </c>
      <c r="FT78" s="3">
        <v>0</v>
      </c>
      <c r="FU78" s="3">
        <v>0</v>
      </c>
      <c r="FV78" s="3" t="s">
        <v>257</v>
      </c>
      <c r="FX78" s="3" t="s">
        <v>276</v>
      </c>
      <c r="GA78" s="3" t="s">
        <v>258</v>
      </c>
      <c r="GB78" s="3" t="s">
        <v>718</v>
      </c>
      <c r="GC78" s="6">
        <v>45397</v>
      </c>
      <c r="GD78" s="6">
        <v>45396</v>
      </c>
      <c r="GE78" s="6">
        <v>45396</v>
      </c>
      <c r="GF78" s="3" t="s">
        <v>730</v>
      </c>
      <c r="GG78" s="3" t="s">
        <v>477</v>
      </c>
    </row>
    <row r="79" spans="1:191" s="66" customFormat="1" ht="11.25" hidden="1" x14ac:dyDescent="0.2">
      <c r="A79" s="11" t="str">
        <f t="shared" si="1"/>
        <v>Remote Stock - Stock Available</v>
      </c>
      <c r="B79" s="11" t="str">
        <f>IF(OR(A79="No Stock at Base",A79="Low Stock at Base",A79="Remote Pick - Low Stock"),_xlfn.XLOOKUP(O79,PO!M:M,PO!N:N,"No PO",0,1),"-")</f>
        <v>-</v>
      </c>
      <c r="C79" s="11" t="str">
        <f>IF(OR(A79="No Stock at Base",A79="Low Stock at Base",A79="Remote Stock - Low Stock"),_xlfn.XLOOKUP(O79,PR!K:K,PR!L:L,"No Req or Processed",0,1),"-")</f>
        <v>-</v>
      </c>
      <c r="D79" s="12"/>
      <c r="E79" s="58" t="s">
        <v>462</v>
      </c>
      <c r="F79" s="32" t="s">
        <v>718</v>
      </c>
      <c r="G79" s="3" t="s">
        <v>191</v>
      </c>
      <c r="H79" s="32" t="s">
        <v>719</v>
      </c>
      <c r="I79" s="32" t="s">
        <v>720</v>
      </c>
      <c r="J79" s="3" t="s">
        <v>194</v>
      </c>
      <c r="K79" s="6">
        <v>45370</v>
      </c>
      <c r="L79" s="79">
        <v>45396</v>
      </c>
      <c r="M79" s="6">
        <v>45396</v>
      </c>
      <c r="N79" s="6">
        <v>45397</v>
      </c>
      <c r="O79" s="58" t="s">
        <v>743</v>
      </c>
      <c r="P79" s="32" t="s">
        <v>744</v>
      </c>
      <c r="Q79" s="3">
        <v>20</v>
      </c>
      <c r="R79" s="3">
        <v>20</v>
      </c>
      <c r="S79" s="82">
        <v>1</v>
      </c>
      <c r="T79" s="13">
        <v>1</v>
      </c>
      <c r="U79" s="13">
        <v>0</v>
      </c>
      <c r="V79" s="2"/>
      <c r="W79" s="2"/>
      <c r="X79" s="3" t="s">
        <v>274</v>
      </c>
      <c r="Y79" s="2"/>
      <c r="Z79" s="2"/>
      <c r="AA79" s="33"/>
      <c r="AB79" s="32">
        <v>0</v>
      </c>
      <c r="AC79" s="33"/>
      <c r="AD79" s="33"/>
      <c r="AE79" s="33"/>
      <c r="AF79" s="2"/>
      <c r="AG79" s="2"/>
      <c r="AH79" s="2"/>
      <c r="AI79" s="3" t="s">
        <v>206</v>
      </c>
      <c r="AJ79" s="3" t="s">
        <v>462</v>
      </c>
      <c r="AK79" s="3" t="s">
        <v>207</v>
      </c>
      <c r="AL79" s="3" t="s">
        <v>648</v>
      </c>
      <c r="AM79" s="3" t="s">
        <v>649</v>
      </c>
      <c r="AN79" s="3" t="s">
        <v>723</v>
      </c>
      <c r="AO79" s="3" t="s">
        <v>724</v>
      </c>
      <c r="AP79" s="3" t="s">
        <v>725</v>
      </c>
      <c r="AQ79" s="3">
        <v>8</v>
      </c>
      <c r="AR79" s="2"/>
      <c r="AS79" s="2"/>
      <c r="AT79" s="3" t="s">
        <v>275</v>
      </c>
      <c r="AU79" s="2"/>
      <c r="AV79" s="2"/>
      <c r="AW79" s="2"/>
      <c r="AX79" s="3">
        <v>0</v>
      </c>
      <c r="AY79" s="14">
        <v>0</v>
      </c>
      <c r="AZ79" s="14">
        <v>0</v>
      </c>
      <c r="BA79" s="14">
        <v>0</v>
      </c>
      <c r="BB79" s="2"/>
      <c r="BC79" s="2"/>
      <c r="BD79" s="6">
        <v>45396</v>
      </c>
      <c r="BE79" s="2"/>
      <c r="BF79" s="2"/>
      <c r="BG79" s="2"/>
      <c r="BH79" s="2"/>
      <c r="BI79" s="2"/>
      <c r="BJ79" s="6">
        <v>45399</v>
      </c>
      <c r="BK79" s="13">
        <v>0</v>
      </c>
      <c r="BL79" s="2"/>
      <c r="BM79" s="2"/>
      <c r="BN79" s="2"/>
      <c r="BO79" s="2"/>
      <c r="BP79" s="3" t="s">
        <v>726</v>
      </c>
      <c r="BQ79" s="2"/>
      <c r="BR79" s="15">
        <v>0</v>
      </c>
      <c r="BS79" s="15">
        <v>0</v>
      </c>
      <c r="BT79" s="15">
        <v>0</v>
      </c>
      <c r="BU79" s="13">
        <v>0</v>
      </c>
      <c r="BV79" s="13">
        <v>0</v>
      </c>
      <c r="BW79" s="18">
        <v>0</v>
      </c>
      <c r="BX79" s="2"/>
      <c r="BY79" s="2"/>
      <c r="BZ79" s="17">
        <v>0</v>
      </c>
      <c r="CA79" s="2"/>
      <c r="CB79" s="3" t="s">
        <v>276</v>
      </c>
      <c r="CC79" s="3" t="s">
        <v>225</v>
      </c>
      <c r="CD79" s="2"/>
      <c r="CE79" s="3">
        <v>0</v>
      </c>
      <c r="CF79" s="2"/>
      <c r="CG79" s="2"/>
      <c r="CH79" s="3">
        <v>0</v>
      </c>
      <c r="CI79" s="2"/>
      <c r="CJ79" s="2"/>
      <c r="CK79" s="2"/>
      <c r="CL79" s="2"/>
      <c r="CM79" s="3" t="s">
        <v>232</v>
      </c>
      <c r="CN79" s="2"/>
      <c r="CO79" s="2"/>
      <c r="CP79" s="3" t="s">
        <v>233</v>
      </c>
      <c r="CQ79" s="3" t="s">
        <v>233</v>
      </c>
      <c r="CR79" s="3" t="s">
        <v>234</v>
      </c>
      <c r="CS79" s="3" t="s">
        <v>745</v>
      </c>
      <c r="CT79" s="2"/>
      <c r="CU79" s="2"/>
      <c r="CV79" s="2"/>
      <c r="CW79" s="2"/>
      <c r="CX79" s="2"/>
      <c r="CY79" s="3" t="s">
        <v>237</v>
      </c>
      <c r="CZ79" s="3" t="s">
        <v>238</v>
      </c>
      <c r="DA79" s="3" t="s">
        <v>728</v>
      </c>
      <c r="DB79" s="2"/>
      <c r="DC79" s="2"/>
      <c r="DD79" s="2"/>
      <c r="DE79" s="2"/>
      <c r="DF79" s="2"/>
      <c r="DG79" s="15">
        <v>0</v>
      </c>
      <c r="DH79" s="15">
        <v>0</v>
      </c>
      <c r="DI79" s="2"/>
      <c r="DJ79" s="13">
        <v>0</v>
      </c>
      <c r="DK79" s="2"/>
      <c r="DL79" s="2"/>
      <c r="DM79" s="2"/>
      <c r="DN79" s="2"/>
      <c r="DO79" s="2"/>
      <c r="DP79" s="13">
        <v>0</v>
      </c>
      <c r="DQ79" s="2"/>
      <c r="DR79" s="2"/>
      <c r="DS79" s="2"/>
      <c r="DT79" s="3" t="s">
        <v>191</v>
      </c>
      <c r="DU79" s="2"/>
      <c r="DV79" s="2"/>
      <c r="DW79" s="2"/>
      <c r="DX79" s="13">
        <v>1</v>
      </c>
      <c r="DY79" s="3" t="s">
        <v>245</v>
      </c>
      <c r="DZ79" s="2"/>
      <c r="EA79" s="3">
        <v>0</v>
      </c>
      <c r="EB79" s="17">
        <v>0</v>
      </c>
      <c r="EC79" s="2"/>
      <c r="ED79" s="3">
        <v>0</v>
      </c>
      <c r="EE79" s="2"/>
      <c r="EF79" s="2"/>
      <c r="EG79" s="3">
        <v>0</v>
      </c>
      <c r="EH79" s="13">
        <v>0</v>
      </c>
      <c r="EI79" s="3" t="s">
        <v>474</v>
      </c>
      <c r="EJ79" s="2"/>
      <c r="EK79" s="3">
        <v>1000203205</v>
      </c>
      <c r="EL79" s="2"/>
      <c r="EM79" s="2"/>
      <c r="EN79" s="3" t="s">
        <v>279</v>
      </c>
      <c r="EO79" s="3" t="s">
        <v>279</v>
      </c>
      <c r="EP79" s="2"/>
      <c r="EQ79" s="3">
        <v>0</v>
      </c>
      <c r="ER79" s="2"/>
      <c r="ES79" s="2"/>
      <c r="ET79" s="3">
        <v>0</v>
      </c>
      <c r="EU79" s="13">
        <v>0</v>
      </c>
      <c r="EV79" s="2"/>
      <c r="EW79" s="13">
        <v>0</v>
      </c>
      <c r="EX79" s="2"/>
      <c r="EY79" s="2"/>
      <c r="EZ79" s="2"/>
      <c r="FA79" s="2"/>
      <c r="FB79" s="3" t="s">
        <v>729</v>
      </c>
      <c r="FC79" s="2"/>
      <c r="FD79" s="2"/>
      <c r="FE79" s="2"/>
      <c r="FF79" s="2"/>
      <c r="FG79" s="3">
        <v>0</v>
      </c>
      <c r="FH79" s="2"/>
      <c r="FI79" s="2"/>
      <c r="FJ79" s="2"/>
      <c r="FK79" s="2"/>
      <c r="FL79" s="3" t="s">
        <v>253</v>
      </c>
      <c r="FM79" s="13">
        <v>0</v>
      </c>
      <c r="FN79" s="2"/>
      <c r="FO79" s="2"/>
      <c r="FP79" s="3" t="s">
        <v>254</v>
      </c>
      <c r="FQ79" s="3" t="s">
        <v>255</v>
      </c>
      <c r="FR79" s="3" t="s">
        <v>256</v>
      </c>
      <c r="FS79" s="6">
        <v>45290</v>
      </c>
      <c r="FT79" s="3">
        <v>0</v>
      </c>
      <c r="FU79" s="3">
        <v>0</v>
      </c>
      <c r="FV79" s="3" t="s">
        <v>257</v>
      </c>
      <c r="FW79" s="2"/>
      <c r="FX79" s="3" t="s">
        <v>276</v>
      </c>
      <c r="FY79" s="2"/>
      <c r="FZ79" s="2"/>
      <c r="GA79" s="3" t="s">
        <v>258</v>
      </c>
      <c r="GB79" s="3" t="s">
        <v>718</v>
      </c>
      <c r="GC79" s="6">
        <v>45397</v>
      </c>
      <c r="GD79" s="6">
        <v>45396</v>
      </c>
      <c r="GE79" s="6">
        <v>45396</v>
      </c>
      <c r="GF79" s="3" t="s">
        <v>730</v>
      </c>
      <c r="GG79" s="3" t="s">
        <v>477</v>
      </c>
      <c r="GH79" s="2"/>
      <c r="GI79" s="2"/>
    </row>
    <row r="80" spans="1:191" s="66" customFormat="1" ht="11.25" hidden="1" x14ac:dyDescent="0.2">
      <c r="A80" s="43" t="str">
        <f t="shared" si="1"/>
        <v>No Stock at Base</v>
      </c>
      <c r="B80" s="43" t="str">
        <f>IF(OR(A80="No Stock at Base",A80="Low Stock at Base",A80="Remote Pick - Low Stock"),_xlfn.XLOOKUP(O80,PO!M:M,PO!N:N,"No PO",0,1),"-")</f>
        <v>4500000905/00010 - Due Date 45378</v>
      </c>
      <c r="C80" s="43" t="str">
        <f>IF(OR(A80="No Stock at Base",A80="Low Stock at Base",A80="Remote Stock - Low Stock"),_xlfn.XLOOKUP(O80,PR!K:K,PR!L:L,"No Req or Processed",0,1),"-")</f>
        <v>No Req or Processed</v>
      </c>
      <c r="D80" s="63"/>
      <c r="E80" s="64" t="s">
        <v>746</v>
      </c>
      <c r="F80" s="65"/>
      <c r="G80" s="66" t="s">
        <v>191</v>
      </c>
      <c r="H80" s="65" t="s">
        <v>747</v>
      </c>
      <c r="I80" s="65" t="s">
        <v>748</v>
      </c>
      <c r="J80" s="3" t="s">
        <v>194</v>
      </c>
      <c r="K80" s="6">
        <v>45293</v>
      </c>
      <c r="L80" s="67">
        <v>45396</v>
      </c>
      <c r="M80" s="6">
        <v>45396</v>
      </c>
      <c r="N80" s="6">
        <v>45396</v>
      </c>
      <c r="O80" s="64" t="s">
        <v>749</v>
      </c>
      <c r="P80" s="65" t="s">
        <v>750</v>
      </c>
      <c r="Q80" s="3">
        <v>30</v>
      </c>
      <c r="R80" s="3">
        <v>30</v>
      </c>
      <c r="S80" s="68">
        <v>1</v>
      </c>
      <c r="T80" s="69">
        <v>0</v>
      </c>
      <c r="U80" s="69">
        <v>0</v>
      </c>
      <c r="V80" s="3" t="s">
        <v>751</v>
      </c>
      <c r="W80" s="66" t="s">
        <v>265</v>
      </c>
      <c r="X80" s="3" t="s">
        <v>199</v>
      </c>
      <c r="Y80" s="3" t="s">
        <v>752</v>
      </c>
      <c r="Z80" s="66" t="s">
        <v>753</v>
      </c>
      <c r="AA80" s="65" t="s">
        <v>754</v>
      </c>
      <c r="AB80" s="65">
        <v>2</v>
      </c>
      <c r="AC80" s="65" t="s">
        <v>755</v>
      </c>
      <c r="AD80" s="65" t="s">
        <v>405</v>
      </c>
      <c r="AE80" s="67">
        <v>45378</v>
      </c>
      <c r="AF80" s="71">
        <v>45389</v>
      </c>
      <c r="AG80" s="66" t="s">
        <v>205</v>
      </c>
      <c r="AI80" s="66" t="s">
        <v>206</v>
      </c>
      <c r="AJ80" s="66" t="s">
        <v>756</v>
      </c>
      <c r="AK80" s="66" t="s">
        <v>207</v>
      </c>
      <c r="AL80" s="66" t="s">
        <v>648</v>
      </c>
      <c r="AM80" s="66" t="s">
        <v>649</v>
      </c>
      <c r="AN80" s="66" t="s">
        <v>757</v>
      </c>
      <c r="AO80" s="66" t="s">
        <v>758</v>
      </c>
      <c r="AP80" s="66" t="s">
        <v>759</v>
      </c>
      <c r="AQ80" s="66">
        <v>2</v>
      </c>
      <c r="AT80" s="66" t="s">
        <v>237</v>
      </c>
      <c r="AU80" s="66" t="s">
        <v>214</v>
      </c>
      <c r="AW80" s="71">
        <v>45315</v>
      </c>
      <c r="AX80" s="66">
        <v>10</v>
      </c>
      <c r="AY80" s="66">
        <v>0</v>
      </c>
      <c r="AZ80" s="66">
        <v>0</v>
      </c>
      <c r="BA80" s="66">
        <v>0</v>
      </c>
      <c r="BB80" s="71">
        <v>45386</v>
      </c>
      <c r="BC80" s="71">
        <v>45394</v>
      </c>
      <c r="BD80" s="71">
        <v>45396</v>
      </c>
      <c r="BG80" s="71">
        <v>45389</v>
      </c>
      <c r="BJ80" s="71">
        <v>45455</v>
      </c>
      <c r="BK80" s="72">
        <v>0</v>
      </c>
      <c r="BN80" s="71">
        <v>45390</v>
      </c>
      <c r="BO80" s="71">
        <v>45396</v>
      </c>
      <c r="BP80" s="66" t="s">
        <v>219</v>
      </c>
      <c r="BR80" s="73">
        <v>0</v>
      </c>
      <c r="BS80" s="73">
        <v>2</v>
      </c>
      <c r="BT80" s="73">
        <v>3</v>
      </c>
      <c r="BU80" s="72">
        <v>0</v>
      </c>
      <c r="BV80" s="72">
        <v>0</v>
      </c>
      <c r="BW80" s="74">
        <v>0</v>
      </c>
      <c r="BX80" s="66" t="s">
        <v>760</v>
      </c>
      <c r="BZ80" s="75">
        <v>0</v>
      </c>
      <c r="CA80" s="66" t="s">
        <v>223</v>
      </c>
      <c r="CB80" s="66" t="s">
        <v>224</v>
      </c>
      <c r="CC80" s="66" t="s">
        <v>225</v>
      </c>
      <c r="CE80" s="66">
        <v>0</v>
      </c>
      <c r="CH80" s="66">
        <v>0</v>
      </c>
      <c r="CJ80" s="66" t="s">
        <v>761</v>
      </c>
      <c r="CL80" s="66" t="s">
        <v>762</v>
      </c>
      <c r="CM80" s="66" t="s">
        <v>232</v>
      </c>
      <c r="CN80" s="71">
        <v>45390</v>
      </c>
      <c r="CP80" s="66" t="s">
        <v>233</v>
      </c>
      <c r="CQ80" s="66" t="s">
        <v>233</v>
      </c>
      <c r="CR80" s="66" t="s">
        <v>234</v>
      </c>
      <c r="CS80" s="66" t="s">
        <v>763</v>
      </c>
      <c r="CT80" s="71">
        <v>45390</v>
      </c>
      <c r="CY80" s="66" t="s">
        <v>237</v>
      </c>
      <c r="CZ80" s="66" t="s">
        <v>238</v>
      </c>
      <c r="DA80" s="66" t="s">
        <v>764</v>
      </c>
      <c r="DD80" s="66" t="s">
        <v>765</v>
      </c>
      <c r="DG80" s="73">
        <v>63</v>
      </c>
      <c r="DH80" s="73">
        <v>63</v>
      </c>
      <c r="DJ80" s="72">
        <v>1</v>
      </c>
      <c r="DL80" s="66" t="s">
        <v>241</v>
      </c>
      <c r="DM80" s="66" t="s">
        <v>242</v>
      </c>
      <c r="DP80" s="72">
        <v>0</v>
      </c>
      <c r="DQ80" s="66" t="s">
        <v>205</v>
      </c>
      <c r="DR80" s="66" t="s">
        <v>243</v>
      </c>
      <c r="DS80" s="66">
        <v>5</v>
      </c>
      <c r="DT80" s="66" t="s">
        <v>191</v>
      </c>
      <c r="DU80" s="66" t="s">
        <v>762</v>
      </c>
      <c r="DV80" s="71">
        <v>45315</v>
      </c>
      <c r="DX80" s="72">
        <v>1</v>
      </c>
      <c r="DY80" s="66" t="s">
        <v>245</v>
      </c>
      <c r="DZ80" s="71">
        <v>45389</v>
      </c>
      <c r="EA80" s="66">
        <v>2</v>
      </c>
      <c r="EB80" s="75">
        <v>0</v>
      </c>
      <c r="ED80" s="66">
        <v>0</v>
      </c>
      <c r="EG80" s="66">
        <v>0</v>
      </c>
      <c r="EH80" s="72">
        <v>0</v>
      </c>
      <c r="EJ80" s="66" t="s">
        <v>246</v>
      </c>
      <c r="EK80" s="66">
        <v>1000207985</v>
      </c>
      <c r="EL80" s="66" t="s">
        <v>247</v>
      </c>
      <c r="EP80" s="66" t="s">
        <v>753</v>
      </c>
      <c r="EQ80" s="66">
        <v>10</v>
      </c>
      <c r="ET80" s="66">
        <v>0</v>
      </c>
      <c r="EU80" s="72">
        <v>1</v>
      </c>
      <c r="EV80" s="66" t="s">
        <v>245</v>
      </c>
      <c r="EW80" s="72">
        <v>0</v>
      </c>
      <c r="EX80" s="66" t="s">
        <v>249</v>
      </c>
      <c r="EY80" s="66" t="s">
        <v>206</v>
      </c>
      <c r="FA80" s="71">
        <v>45390</v>
      </c>
      <c r="FB80" s="66" t="s">
        <v>219</v>
      </c>
      <c r="FG80" s="66">
        <v>10</v>
      </c>
      <c r="FH80" s="66" t="s">
        <v>243</v>
      </c>
      <c r="FL80" s="66" t="s">
        <v>253</v>
      </c>
      <c r="FM80" s="72">
        <v>0</v>
      </c>
      <c r="FP80" s="66" t="s">
        <v>254</v>
      </c>
      <c r="FQ80" s="66" t="s">
        <v>255</v>
      </c>
      <c r="FR80" s="66" t="s">
        <v>256</v>
      </c>
      <c r="FS80" s="71">
        <v>45290</v>
      </c>
      <c r="FT80" s="66">
        <v>208590</v>
      </c>
      <c r="FU80" s="66">
        <v>0</v>
      </c>
      <c r="FV80" s="66" t="s">
        <v>257</v>
      </c>
      <c r="FX80" s="66" t="s">
        <v>224</v>
      </c>
      <c r="GA80" s="66" t="s">
        <v>258</v>
      </c>
      <c r="GC80" s="71">
        <v>45396</v>
      </c>
      <c r="GD80" s="71">
        <v>45396</v>
      </c>
      <c r="GE80" s="71">
        <v>45396</v>
      </c>
      <c r="GF80" s="66" t="s">
        <v>766</v>
      </c>
      <c r="GG80" s="66" t="s">
        <v>260</v>
      </c>
    </row>
    <row r="81" spans="1:191" s="66" customFormat="1" ht="11.25" hidden="1" x14ac:dyDescent="0.2">
      <c r="A81" s="43" t="str">
        <f t="shared" si="1"/>
        <v>Remote Pick - Low Stock</v>
      </c>
      <c r="B81" s="43" t="str">
        <f>IF(OR(A81="No Stock at Base",A81="Low Stock at Base",A81="Remote Pick - Low Stock"),_xlfn.XLOOKUP(O81,PO!M:M,PO!N:N,"No PO",0,1),"-")</f>
        <v>4500008163/00080 - Due Date 45390</v>
      </c>
      <c r="C81" s="43" t="str">
        <f>IF(OR(A81="No Stock at Base",A81="Low Stock at Base",A81="Remote Stock - Low Stock"),_xlfn.XLOOKUP(O81,PR!K:K,PR!L:L,"No Req or Processed",0,1),"-")</f>
        <v>-</v>
      </c>
      <c r="D81" s="63"/>
      <c r="E81" s="64" t="s">
        <v>767</v>
      </c>
      <c r="F81" s="65" t="s">
        <v>718</v>
      </c>
      <c r="G81" s="66" t="s">
        <v>191</v>
      </c>
      <c r="H81" s="65" t="s">
        <v>719</v>
      </c>
      <c r="I81" s="65" t="s">
        <v>720</v>
      </c>
      <c r="J81" s="3" t="s">
        <v>194</v>
      </c>
      <c r="K81" s="6">
        <v>45370</v>
      </c>
      <c r="L81" s="67">
        <v>45396</v>
      </c>
      <c r="M81" s="6">
        <v>45396</v>
      </c>
      <c r="N81" s="6">
        <v>45397</v>
      </c>
      <c r="O81" s="64" t="s">
        <v>768</v>
      </c>
      <c r="P81" s="65" t="s">
        <v>769</v>
      </c>
      <c r="Q81" s="3">
        <v>20</v>
      </c>
      <c r="R81" s="3">
        <v>20</v>
      </c>
      <c r="S81" s="68">
        <v>2</v>
      </c>
      <c r="T81" s="69">
        <v>0</v>
      </c>
      <c r="U81" s="69">
        <v>0</v>
      </c>
      <c r="V81" s="2"/>
      <c r="W81" s="70"/>
      <c r="X81" s="3" t="s">
        <v>274</v>
      </c>
      <c r="Y81" s="2"/>
      <c r="AA81" s="65"/>
      <c r="AB81" s="65">
        <v>0</v>
      </c>
      <c r="AC81" s="65"/>
      <c r="AD81" s="65"/>
      <c r="AE81" s="67"/>
      <c r="AI81" s="66" t="s">
        <v>206</v>
      </c>
      <c r="AJ81" s="66" t="s">
        <v>770</v>
      </c>
      <c r="AK81" s="66" t="s">
        <v>207</v>
      </c>
      <c r="AL81" s="66" t="s">
        <v>648</v>
      </c>
      <c r="AM81" s="66" t="s">
        <v>649</v>
      </c>
      <c r="AN81" s="66" t="s">
        <v>723</v>
      </c>
      <c r="AO81" s="66" t="s">
        <v>724</v>
      </c>
      <c r="AP81" s="66" t="s">
        <v>725</v>
      </c>
      <c r="AQ81" s="66">
        <v>4</v>
      </c>
      <c r="AT81" s="66" t="s">
        <v>372</v>
      </c>
      <c r="AX81" s="66">
        <v>0</v>
      </c>
      <c r="AY81" s="66">
        <v>0</v>
      </c>
      <c r="AZ81" s="66">
        <v>0</v>
      </c>
      <c r="BA81" s="66">
        <v>0</v>
      </c>
      <c r="BD81" s="71">
        <v>45396</v>
      </c>
      <c r="BJ81" s="71">
        <v>45399</v>
      </c>
      <c r="BK81" s="72">
        <v>0</v>
      </c>
      <c r="BP81" s="66" t="s">
        <v>726</v>
      </c>
      <c r="BR81" s="73">
        <v>0</v>
      </c>
      <c r="BS81" s="73">
        <v>0</v>
      </c>
      <c r="BT81" s="73">
        <v>0</v>
      </c>
      <c r="BU81" s="72">
        <v>0</v>
      </c>
      <c r="BV81" s="72">
        <v>0</v>
      </c>
      <c r="BW81" s="74">
        <v>0</v>
      </c>
      <c r="BZ81" s="75">
        <v>0</v>
      </c>
      <c r="CB81" s="66" t="s">
        <v>276</v>
      </c>
      <c r="CC81" s="66" t="s">
        <v>225</v>
      </c>
      <c r="CE81" s="66">
        <v>0</v>
      </c>
      <c r="CH81" s="66">
        <v>0</v>
      </c>
      <c r="CM81" s="66" t="s">
        <v>232</v>
      </c>
      <c r="CP81" s="66" t="s">
        <v>233</v>
      </c>
      <c r="CQ81" s="66" t="s">
        <v>233</v>
      </c>
      <c r="CR81" s="66" t="s">
        <v>234</v>
      </c>
      <c r="CS81" s="66" t="s">
        <v>771</v>
      </c>
      <c r="CY81" s="66" t="s">
        <v>237</v>
      </c>
      <c r="CZ81" s="66" t="s">
        <v>238</v>
      </c>
      <c r="DA81" s="66" t="s">
        <v>728</v>
      </c>
      <c r="DG81" s="73">
        <v>0</v>
      </c>
      <c r="DH81" s="73">
        <v>0</v>
      </c>
      <c r="DJ81" s="72">
        <v>0</v>
      </c>
      <c r="DP81" s="72">
        <v>0</v>
      </c>
      <c r="DT81" s="66" t="s">
        <v>191</v>
      </c>
      <c r="DX81" s="72">
        <v>2</v>
      </c>
      <c r="DY81" s="66" t="s">
        <v>245</v>
      </c>
      <c r="EA81" s="66">
        <v>0</v>
      </c>
      <c r="EB81" s="75">
        <v>0</v>
      </c>
      <c r="ED81" s="66">
        <v>0</v>
      </c>
      <c r="EG81" s="66">
        <v>0</v>
      </c>
      <c r="EH81" s="72">
        <v>0</v>
      </c>
      <c r="EI81" s="66" t="s">
        <v>474</v>
      </c>
      <c r="EK81" s="66">
        <v>1000203205</v>
      </c>
      <c r="EN81" s="66" t="s">
        <v>279</v>
      </c>
      <c r="EO81" s="66" t="s">
        <v>279</v>
      </c>
      <c r="EQ81" s="66">
        <v>0</v>
      </c>
      <c r="ET81" s="66">
        <v>0</v>
      </c>
      <c r="EU81" s="72">
        <v>0</v>
      </c>
      <c r="EW81" s="72">
        <v>0</v>
      </c>
      <c r="FB81" s="66" t="s">
        <v>729</v>
      </c>
      <c r="FG81" s="66">
        <v>0</v>
      </c>
      <c r="FL81" s="66" t="s">
        <v>253</v>
      </c>
      <c r="FM81" s="72">
        <v>0</v>
      </c>
      <c r="FP81" s="66" t="s">
        <v>254</v>
      </c>
      <c r="FQ81" s="66" t="s">
        <v>255</v>
      </c>
      <c r="FR81" s="66" t="s">
        <v>256</v>
      </c>
      <c r="FS81" s="71">
        <v>45290</v>
      </c>
      <c r="FT81" s="66">
        <v>0</v>
      </c>
      <c r="FU81" s="66">
        <v>0</v>
      </c>
      <c r="FV81" s="66" t="s">
        <v>257</v>
      </c>
      <c r="FX81" s="66" t="s">
        <v>276</v>
      </c>
      <c r="GA81" s="66" t="s">
        <v>258</v>
      </c>
      <c r="GB81" s="66" t="s">
        <v>718</v>
      </c>
      <c r="GC81" s="71">
        <v>45397</v>
      </c>
      <c r="GD81" s="71">
        <v>45396</v>
      </c>
      <c r="GE81" s="71">
        <v>45396</v>
      </c>
      <c r="GF81" s="66" t="s">
        <v>730</v>
      </c>
      <c r="GG81" s="66" t="s">
        <v>477</v>
      </c>
    </row>
    <row r="82" spans="1:191" s="2" customFormat="1" ht="11.25" hidden="1" x14ac:dyDescent="0.2">
      <c r="A82" s="43" t="str">
        <f t="shared" si="1"/>
        <v>Remote Pick - Low Stock</v>
      </c>
      <c r="B82" s="43" t="str">
        <f>IF(OR(A82="No Stock at Base",A82="Low Stock at Base",A82="Remote Pick - Low Stock"),_xlfn.XLOOKUP(O82,PO!M:M,PO!N:N,"No PO",0,1),"-")</f>
        <v>4500008163/00010 - Due Date 45390</v>
      </c>
      <c r="C82" s="43" t="str">
        <f>IF(OR(A82="No Stock at Base",A82="Low Stock at Base",A82="Remote Stock - Low Stock"),_xlfn.XLOOKUP(O82,PR!K:K,PR!L:L,"No Req or Processed",0,1),"-")</f>
        <v>-</v>
      </c>
      <c r="D82" s="63"/>
      <c r="E82" s="65" t="s">
        <v>767</v>
      </c>
      <c r="F82" s="66" t="s">
        <v>718</v>
      </c>
      <c r="G82" s="66" t="s">
        <v>191</v>
      </c>
      <c r="H82" s="66" t="s">
        <v>719</v>
      </c>
      <c r="I82" s="66" t="s">
        <v>720</v>
      </c>
      <c r="J82" s="3" t="s">
        <v>194</v>
      </c>
      <c r="K82" s="6">
        <v>45370</v>
      </c>
      <c r="L82" s="80">
        <v>45396</v>
      </c>
      <c r="M82" s="6">
        <v>45396</v>
      </c>
      <c r="N82" s="6">
        <v>45397</v>
      </c>
      <c r="O82" s="66" t="s">
        <v>772</v>
      </c>
      <c r="P82" s="66" t="s">
        <v>773</v>
      </c>
      <c r="Q82" s="3">
        <v>20</v>
      </c>
      <c r="R82" s="3">
        <v>20</v>
      </c>
      <c r="S82" s="83">
        <v>2</v>
      </c>
      <c r="T82" s="69">
        <v>1</v>
      </c>
      <c r="U82" s="69">
        <v>0</v>
      </c>
      <c r="W82" s="70"/>
      <c r="X82" s="3" t="s">
        <v>274</v>
      </c>
      <c r="Z82" s="66"/>
      <c r="AA82" s="66"/>
      <c r="AB82" s="66">
        <v>0</v>
      </c>
      <c r="AC82" s="66"/>
      <c r="AD82" s="66"/>
      <c r="AE82" s="80"/>
      <c r="AF82" s="66"/>
      <c r="AG82" s="66"/>
      <c r="AH82" s="66"/>
      <c r="AI82" s="66" t="s">
        <v>206</v>
      </c>
      <c r="AJ82" s="66" t="s">
        <v>462</v>
      </c>
      <c r="AK82" s="66" t="s">
        <v>207</v>
      </c>
      <c r="AL82" s="66" t="s">
        <v>648</v>
      </c>
      <c r="AM82" s="66" t="s">
        <v>649</v>
      </c>
      <c r="AN82" s="66" t="s">
        <v>723</v>
      </c>
      <c r="AO82" s="66" t="s">
        <v>724</v>
      </c>
      <c r="AP82" s="66" t="s">
        <v>725</v>
      </c>
      <c r="AQ82" s="66">
        <v>2</v>
      </c>
      <c r="AR82" s="66"/>
      <c r="AS82" s="66"/>
      <c r="AT82" s="66" t="s">
        <v>434</v>
      </c>
      <c r="AU82" s="66"/>
      <c r="AV82" s="66"/>
      <c r="AW82" s="66"/>
      <c r="AX82" s="66">
        <v>0</v>
      </c>
      <c r="AY82" s="66">
        <v>0</v>
      </c>
      <c r="AZ82" s="66">
        <v>0</v>
      </c>
      <c r="BA82" s="66">
        <v>0</v>
      </c>
      <c r="BB82" s="66"/>
      <c r="BC82" s="66"/>
      <c r="BD82" s="71">
        <v>45396</v>
      </c>
      <c r="BE82" s="66"/>
      <c r="BF82" s="66"/>
      <c r="BG82" s="66"/>
      <c r="BH82" s="66"/>
      <c r="BI82" s="66"/>
      <c r="BJ82" s="71">
        <v>45399</v>
      </c>
      <c r="BK82" s="72">
        <v>0</v>
      </c>
      <c r="BL82" s="66"/>
      <c r="BM82" s="66"/>
      <c r="BN82" s="66"/>
      <c r="BO82" s="66"/>
      <c r="BP82" s="66" t="s">
        <v>726</v>
      </c>
      <c r="BQ82" s="66"/>
      <c r="BR82" s="73">
        <v>0</v>
      </c>
      <c r="BS82" s="73">
        <v>0</v>
      </c>
      <c r="BT82" s="73">
        <v>0</v>
      </c>
      <c r="BU82" s="72">
        <v>0</v>
      </c>
      <c r="BV82" s="72">
        <v>0</v>
      </c>
      <c r="BW82" s="74">
        <v>0</v>
      </c>
      <c r="BX82" s="66"/>
      <c r="BY82" s="66"/>
      <c r="BZ82" s="75">
        <v>0</v>
      </c>
      <c r="CA82" s="66"/>
      <c r="CB82" s="66" t="s">
        <v>276</v>
      </c>
      <c r="CC82" s="66" t="s">
        <v>225</v>
      </c>
      <c r="CD82" s="66"/>
      <c r="CE82" s="66">
        <v>0</v>
      </c>
      <c r="CF82" s="66"/>
      <c r="CG82" s="66"/>
      <c r="CH82" s="66">
        <v>0</v>
      </c>
      <c r="CI82" s="66"/>
      <c r="CJ82" s="66"/>
      <c r="CK82" s="66"/>
      <c r="CL82" s="66"/>
      <c r="CM82" s="66" t="s">
        <v>232</v>
      </c>
      <c r="CN82" s="66"/>
      <c r="CO82" s="66"/>
      <c r="CP82" s="66" t="s">
        <v>233</v>
      </c>
      <c r="CQ82" s="66" t="s">
        <v>233</v>
      </c>
      <c r="CR82" s="66" t="s">
        <v>234</v>
      </c>
      <c r="CS82" s="66" t="s">
        <v>774</v>
      </c>
      <c r="CT82" s="66"/>
      <c r="CU82" s="66"/>
      <c r="CV82" s="66"/>
      <c r="CW82" s="66"/>
      <c r="CX82" s="66"/>
      <c r="CY82" s="66" t="s">
        <v>237</v>
      </c>
      <c r="CZ82" s="66" t="s">
        <v>238</v>
      </c>
      <c r="DA82" s="66" t="s">
        <v>728</v>
      </c>
      <c r="DB82" s="66"/>
      <c r="DC82" s="66"/>
      <c r="DD82" s="66"/>
      <c r="DE82" s="66"/>
      <c r="DF82" s="66"/>
      <c r="DG82" s="73">
        <v>0</v>
      </c>
      <c r="DH82" s="73">
        <v>0</v>
      </c>
      <c r="DI82" s="66"/>
      <c r="DJ82" s="72">
        <v>0</v>
      </c>
      <c r="DK82" s="66"/>
      <c r="DL82" s="66"/>
      <c r="DM82" s="66"/>
      <c r="DN82" s="66"/>
      <c r="DO82" s="66"/>
      <c r="DP82" s="72">
        <v>0</v>
      </c>
      <c r="DQ82" s="66"/>
      <c r="DR82" s="66"/>
      <c r="DS82" s="66"/>
      <c r="DT82" s="66" t="s">
        <v>191</v>
      </c>
      <c r="DU82" s="66"/>
      <c r="DV82" s="66"/>
      <c r="DW82" s="66"/>
      <c r="DX82" s="72">
        <v>2</v>
      </c>
      <c r="DY82" s="66" t="s">
        <v>245</v>
      </c>
      <c r="DZ82" s="66"/>
      <c r="EA82" s="66">
        <v>0</v>
      </c>
      <c r="EB82" s="75">
        <v>0</v>
      </c>
      <c r="EC82" s="66"/>
      <c r="ED82" s="66">
        <v>0</v>
      </c>
      <c r="EE82" s="66"/>
      <c r="EF82" s="66"/>
      <c r="EG82" s="66">
        <v>0</v>
      </c>
      <c r="EH82" s="72">
        <v>0</v>
      </c>
      <c r="EI82" s="66" t="s">
        <v>474</v>
      </c>
      <c r="EJ82" s="66"/>
      <c r="EK82" s="66">
        <v>1000203205</v>
      </c>
      <c r="EL82" s="66"/>
      <c r="EM82" s="66"/>
      <c r="EN82" s="66" t="s">
        <v>279</v>
      </c>
      <c r="EO82" s="66" t="s">
        <v>279</v>
      </c>
      <c r="EP82" s="66"/>
      <c r="EQ82" s="66">
        <v>0</v>
      </c>
      <c r="ER82" s="66"/>
      <c r="ES82" s="66"/>
      <c r="ET82" s="66">
        <v>0</v>
      </c>
      <c r="EU82" s="72">
        <v>0</v>
      </c>
      <c r="EV82" s="66"/>
      <c r="EW82" s="72">
        <v>0</v>
      </c>
      <c r="EX82" s="66"/>
      <c r="EY82" s="66"/>
      <c r="EZ82" s="66"/>
      <c r="FA82" s="66"/>
      <c r="FB82" s="66" t="s">
        <v>729</v>
      </c>
      <c r="FC82" s="66"/>
      <c r="FD82" s="66"/>
      <c r="FE82" s="66"/>
      <c r="FF82" s="66"/>
      <c r="FG82" s="66">
        <v>0</v>
      </c>
      <c r="FH82" s="66"/>
      <c r="FI82" s="66"/>
      <c r="FJ82" s="66"/>
      <c r="FK82" s="66"/>
      <c r="FL82" s="66" t="s">
        <v>253</v>
      </c>
      <c r="FM82" s="72">
        <v>0</v>
      </c>
      <c r="FN82" s="66"/>
      <c r="FO82" s="66"/>
      <c r="FP82" s="66" t="s">
        <v>254</v>
      </c>
      <c r="FQ82" s="66" t="s">
        <v>255</v>
      </c>
      <c r="FR82" s="66" t="s">
        <v>256</v>
      </c>
      <c r="FS82" s="71">
        <v>45290</v>
      </c>
      <c r="FT82" s="66">
        <v>0</v>
      </c>
      <c r="FU82" s="66">
        <v>0</v>
      </c>
      <c r="FV82" s="66" t="s">
        <v>257</v>
      </c>
      <c r="FW82" s="66"/>
      <c r="FX82" s="66" t="s">
        <v>276</v>
      </c>
      <c r="FY82" s="66"/>
      <c r="FZ82" s="66"/>
      <c r="GA82" s="66" t="s">
        <v>258</v>
      </c>
      <c r="GB82" s="66" t="s">
        <v>718</v>
      </c>
      <c r="GC82" s="71">
        <v>45397</v>
      </c>
      <c r="GD82" s="71">
        <v>45396</v>
      </c>
      <c r="GE82" s="71">
        <v>45396</v>
      </c>
      <c r="GF82" s="66" t="s">
        <v>730</v>
      </c>
      <c r="GG82" s="66" t="s">
        <v>477</v>
      </c>
      <c r="GH82" s="66"/>
      <c r="GI82" s="66"/>
    </row>
    <row r="83" spans="1:191" s="66" customFormat="1" ht="11.25" hidden="1" x14ac:dyDescent="0.2">
      <c r="A83" s="43" t="str">
        <f t="shared" si="1"/>
        <v>Remote Pick - Low Stock</v>
      </c>
      <c r="B83" s="43" t="str">
        <f>IF(OR(A83="No Stock at Base",A83="Low Stock at Base",A83="Remote Pick - Low Stock"),_xlfn.XLOOKUP(O83,PO!M:M,PO!N:N,"No PO",0,1),"-")</f>
        <v>4500008163/00060 - Due Date 45390</v>
      </c>
      <c r="C83" s="43" t="str">
        <f>IF(OR(A83="No Stock at Base",A83="Low Stock at Base",A83="Remote Stock - Low Stock"),_xlfn.XLOOKUP(O83,PR!K:K,PR!L:L,"No Req or Processed",0,1),"-")</f>
        <v>-</v>
      </c>
      <c r="D83" s="63"/>
      <c r="E83" s="64" t="s">
        <v>767</v>
      </c>
      <c r="F83" s="65" t="s">
        <v>718</v>
      </c>
      <c r="G83" s="66" t="s">
        <v>191</v>
      </c>
      <c r="H83" s="65" t="s">
        <v>719</v>
      </c>
      <c r="I83" s="65" t="s">
        <v>720</v>
      </c>
      <c r="J83" s="3" t="s">
        <v>194</v>
      </c>
      <c r="K83" s="6">
        <v>45370</v>
      </c>
      <c r="L83" s="67">
        <v>45396</v>
      </c>
      <c r="M83" s="6">
        <v>45396</v>
      </c>
      <c r="N83" s="6">
        <v>45397</v>
      </c>
      <c r="O83" s="64" t="s">
        <v>775</v>
      </c>
      <c r="P83" s="65" t="s">
        <v>776</v>
      </c>
      <c r="Q83" s="3">
        <v>20</v>
      </c>
      <c r="R83" s="3">
        <v>20</v>
      </c>
      <c r="S83" s="68">
        <v>2</v>
      </c>
      <c r="T83" s="69">
        <v>1</v>
      </c>
      <c r="U83" s="69">
        <v>0</v>
      </c>
      <c r="V83" s="2"/>
      <c r="W83" s="70"/>
      <c r="X83" s="3" t="s">
        <v>274</v>
      </c>
      <c r="Y83" s="2"/>
      <c r="AA83" s="65"/>
      <c r="AB83" s="65">
        <v>0</v>
      </c>
      <c r="AC83" s="65"/>
      <c r="AD83" s="65"/>
      <c r="AE83" s="67"/>
      <c r="AI83" s="66" t="s">
        <v>206</v>
      </c>
      <c r="AJ83" s="66" t="s">
        <v>462</v>
      </c>
      <c r="AK83" s="66" t="s">
        <v>207</v>
      </c>
      <c r="AL83" s="66" t="s">
        <v>648</v>
      </c>
      <c r="AM83" s="66" t="s">
        <v>649</v>
      </c>
      <c r="AN83" s="66" t="s">
        <v>723</v>
      </c>
      <c r="AO83" s="66" t="s">
        <v>724</v>
      </c>
      <c r="AP83" s="66" t="s">
        <v>725</v>
      </c>
      <c r="AQ83" s="66">
        <v>3</v>
      </c>
      <c r="AT83" s="66" t="s">
        <v>213</v>
      </c>
      <c r="AX83" s="66">
        <v>0</v>
      </c>
      <c r="AY83" s="66">
        <v>0</v>
      </c>
      <c r="AZ83" s="66">
        <v>0</v>
      </c>
      <c r="BA83" s="66">
        <v>0</v>
      </c>
      <c r="BD83" s="71">
        <v>45396</v>
      </c>
      <c r="BJ83" s="71">
        <v>45399</v>
      </c>
      <c r="BK83" s="72">
        <v>0</v>
      </c>
      <c r="BP83" s="66" t="s">
        <v>726</v>
      </c>
      <c r="BR83" s="73">
        <v>0</v>
      </c>
      <c r="BS83" s="73">
        <v>0</v>
      </c>
      <c r="BT83" s="73">
        <v>0</v>
      </c>
      <c r="BU83" s="72">
        <v>0</v>
      </c>
      <c r="BV83" s="72">
        <v>0</v>
      </c>
      <c r="BW83" s="74">
        <v>0</v>
      </c>
      <c r="BZ83" s="75">
        <v>0</v>
      </c>
      <c r="CB83" s="66" t="s">
        <v>276</v>
      </c>
      <c r="CC83" s="66" t="s">
        <v>225</v>
      </c>
      <c r="CE83" s="66">
        <v>0</v>
      </c>
      <c r="CH83" s="66">
        <v>0</v>
      </c>
      <c r="CM83" s="66" t="s">
        <v>232</v>
      </c>
      <c r="CP83" s="66" t="s">
        <v>233</v>
      </c>
      <c r="CQ83" s="66" t="s">
        <v>233</v>
      </c>
      <c r="CR83" s="66" t="s">
        <v>234</v>
      </c>
      <c r="CS83" s="66" t="s">
        <v>777</v>
      </c>
      <c r="CY83" s="66" t="s">
        <v>237</v>
      </c>
      <c r="CZ83" s="66" t="s">
        <v>238</v>
      </c>
      <c r="DA83" s="66" t="s">
        <v>728</v>
      </c>
      <c r="DG83" s="73">
        <v>0</v>
      </c>
      <c r="DH83" s="73">
        <v>0</v>
      </c>
      <c r="DJ83" s="72">
        <v>0</v>
      </c>
      <c r="DP83" s="72">
        <v>0</v>
      </c>
      <c r="DT83" s="66" t="s">
        <v>191</v>
      </c>
      <c r="DX83" s="72">
        <v>2</v>
      </c>
      <c r="DY83" s="66" t="s">
        <v>245</v>
      </c>
      <c r="EA83" s="66">
        <v>0</v>
      </c>
      <c r="EB83" s="75">
        <v>0</v>
      </c>
      <c r="ED83" s="66">
        <v>0</v>
      </c>
      <c r="EG83" s="66">
        <v>0</v>
      </c>
      <c r="EH83" s="72">
        <v>0</v>
      </c>
      <c r="EI83" s="66" t="s">
        <v>474</v>
      </c>
      <c r="EK83" s="66">
        <v>1000203205</v>
      </c>
      <c r="EN83" s="66" t="s">
        <v>279</v>
      </c>
      <c r="EO83" s="66" t="s">
        <v>279</v>
      </c>
      <c r="EQ83" s="66">
        <v>0</v>
      </c>
      <c r="ET83" s="66">
        <v>0</v>
      </c>
      <c r="EU83" s="72">
        <v>0</v>
      </c>
      <c r="EW83" s="72">
        <v>0</v>
      </c>
      <c r="FB83" s="66" t="s">
        <v>729</v>
      </c>
      <c r="FG83" s="66">
        <v>0</v>
      </c>
      <c r="FL83" s="66" t="s">
        <v>253</v>
      </c>
      <c r="FM83" s="72">
        <v>0</v>
      </c>
      <c r="FP83" s="66" t="s">
        <v>254</v>
      </c>
      <c r="FQ83" s="66" t="s">
        <v>255</v>
      </c>
      <c r="FR83" s="66" t="s">
        <v>256</v>
      </c>
      <c r="FS83" s="71">
        <v>45290</v>
      </c>
      <c r="FT83" s="66">
        <v>0</v>
      </c>
      <c r="FU83" s="66">
        <v>0</v>
      </c>
      <c r="FV83" s="66" t="s">
        <v>257</v>
      </c>
      <c r="FX83" s="66" t="s">
        <v>276</v>
      </c>
      <c r="GA83" s="66" t="s">
        <v>258</v>
      </c>
      <c r="GB83" s="66" t="s">
        <v>718</v>
      </c>
      <c r="GC83" s="71">
        <v>45397</v>
      </c>
      <c r="GD83" s="71">
        <v>45396</v>
      </c>
      <c r="GE83" s="71">
        <v>45396</v>
      </c>
      <c r="GF83" s="66" t="s">
        <v>730</v>
      </c>
      <c r="GG83" s="66" t="s">
        <v>477</v>
      </c>
    </row>
    <row r="84" spans="1:191" s="2" customFormat="1" ht="11.25" hidden="1" x14ac:dyDescent="0.2">
      <c r="A84" s="43" t="str">
        <f t="shared" si="1"/>
        <v>Remote Pick - Low Stock</v>
      </c>
      <c r="B84" s="43" t="str">
        <f>IF(OR(A84="No Stock at Base",A84="Low Stock at Base",A84="Remote Pick - Low Stock"),_xlfn.XLOOKUP(O84,PO!M:M,PO!N:N,"No PO",0,1),"-")</f>
        <v>4500008163/00030 - Due Date 45390</v>
      </c>
      <c r="C84" s="43" t="str">
        <f>IF(OR(A84="No Stock at Base",A84="Low Stock at Base",A84="Remote Stock - Low Stock"),_xlfn.XLOOKUP(O84,PR!K:K,PR!L:L,"No Req or Processed",0,1),"-")</f>
        <v>-</v>
      </c>
      <c r="D84" s="63"/>
      <c r="E84" s="65" t="s">
        <v>767</v>
      </c>
      <c r="F84" s="66" t="s">
        <v>718</v>
      </c>
      <c r="G84" s="66" t="s">
        <v>191</v>
      </c>
      <c r="H84" s="66" t="s">
        <v>719</v>
      </c>
      <c r="I84" s="66" t="s">
        <v>720</v>
      </c>
      <c r="J84" s="3" t="s">
        <v>194</v>
      </c>
      <c r="K84" s="6">
        <v>45370</v>
      </c>
      <c r="L84" s="80">
        <v>45396</v>
      </c>
      <c r="M84" s="6">
        <v>45396</v>
      </c>
      <c r="N84" s="6">
        <v>45397</v>
      </c>
      <c r="O84" s="66" t="s">
        <v>778</v>
      </c>
      <c r="P84" s="66" t="s">
        <v>779</v>
      </c>
      <c r="Q84" s="3">
        <v>20</v>
      </c>
      <c r="R84" s="3">
        <v>20</v>
      </c>
      <c r="S84" s="83">
        <v>2</v>
      </c>
      <c r="T84" s="69">
        <v>1</v>
      </c>
      <c r="U84" s="69">
        <v>0</v>
      </c>
      <c r="W84" s="70"/>
      <c r="X84" s="3" t="s">
        <v>274</v>
      </c>
      <c r="Z84" s="66"/>
      <c r="AA84" s="66"/>
      <c r="AB84" s="66">
        <v>0</v>
      </c>
      <c r="AC84" s="66"/>
      <c r="AD84" s="66"/>
      <c r="AE84" s="80"/>
      <c r="AF84" s="66"/>
      <c r="AG84" s="66"/>
      <c r="AH84" s="66"/>
      <c r="AI84" s="66" t="s">
        <v>206</v>
      </c>
      <c r="AJ84" s="66" t="s">
        <v>462</v>
      </c>
      <c r="AK84" s="66" t="s">
        <v>207</v>
      </c>
      <c r="AL84" s="66" t="s">
        <v>648</v>
      </c>
      <c r="AM84" s="66" t="s">
        <v>649</v>
      </c>
      <c r="AN84" s="66" t="s">
        <v>723</v>
      </c>
      <c r="AO84" s="66" t="s">
        <v>724</v>
      </c>
      <c r="AP84" s="66" t="s">
        <v>725</v>
      </c>
      <c r="AQ84" s="66">
        <v>1</v>
      </c>
      <c r="AR84" s="66"/>
      <c r="AS84" s="66"/>
      <c r="AT84" s="66" t="s">
        <v>237</v>
      </c>
      <c r="AU84" s="66"/>
      <c r="AV84" s="66"/>
      <c r="AW84" s="66"/>
      <c r="AX84" s="66">
        <v>0</v>
      </c>
      <c r="AY84" s="66">
        <v>0</v>
      </c>
      <c r="AZ84" s="66">
        <v>0</v>
      </c>
      <c r="BA84" s="66">
        <v>0</v>
      </c>
      <c r="BB84" s="66"/>
      <c r="BC84" s="66"/>
      <c r="BD84" s="71">
        <v>45396</v>
      </c>
      <c r="BE84" s="66"/>
      <c r="BF84" s="66"/>
      <c r="BG84" s="66"/>
      <c r="BH84" s="66"/>
      <c r="BI84" s="66"/>
      <c r="BJ84" s="71">
        <v>45399</v>
      </c>
      <c r="BK84" s="72">
        <v>0</v>
      </c>
      <c r="BL84" s="66"/>
      <c r="BM84" s="66"/>
      <c r="BN84" s="66"/>
      <c r="BO84" s="66"/>
      <c r="BP84" s="66" t="s">
        <v>726</v>
      </c>
      <c r="BQ84" s="66"/>
      <c r="BR84" s="73">
        <v>0</v>
      </c>
      <c r="BS84" s="73">
        <v>0</v>
      </c>
      <c r="BT84" s="73">
        <v>0</v>
      </c>
      <c r="BU84" s="72">
        <v>0</v>
      </c>
      <c r="BV84" s="72">
        <v>0</v>
      </c>
      <c r="BW84" s="74">
        <v>0</v>
      </c>
      <c r="BX84" s="66"/>
      <c r="BY84" s="66"/>
      <c r="BZ84" s="75">
        <v>0</v>
      </c>
      <c r="CA84" s="66"/>
      <c r="CB84" s="66" t="s">
        <v>276</v>
      </c>
      <c r="CC84" s="66" t="s">
        <v>225</v>
      </c>
      <c r="CD84" s="66"/>
      <c r="CE84" s="66">
        <v>0</v>
      </c>
      <c r="CF84" s="66"/>
      <c r="CG84" s="66"/>
      <c r="CH84" s="66">
        <v>0</v>
      </c>
      <c r="CI84" s="66"/>
      <c r="CJ84" s="66"/>
      <c r="CK84" s="66"/>
      <c r="CL84" s="66"/>
      <c r="CM84" s="66" t="s">
        <v>232</v>
      </c>
      <c r="CN84" s="66"/>
      <c r="CO84" s="66"/>
      <c r="CP84" s="66" t="s">
        <v>233</v>
      </c>
      <c r="CQ84" s="66" t="s">
        <v>233</v>
      </c>
      <c r="CR84" s="66" t="s">
        <v>234</v>
      </c>
      <c r="CS84" s="66" t="s">
        <v>780</v>
      </c>
      <c r="CT84" s="66"/>
      <c r="CU84" s="66"/>
      <c r="CV84" s="66"/>
      <c r="CW84" s="66"/>
      <c r="CX84" s="66"/>
      <c r="CY84" s="66" t="s">
        <v>237</v>
      </c>
      <c r="CZ84" s="66" t="s">
        <v>238</v>
      </c>
      <c r="DA84" s="66" t="s">
        <v>728</v>
      </c>
      <c r="DB84" s="66"/>
      <c r="DC84" s="66"/>
      <c r="DD84" s="66"/>
      <c r="DE84" s="66"/>
      <c r="DF84" s="66"/>
      <c r="DG84" s="73">
        <v>0</v>
      </c>
      <c r="DH84" s="73">
        <v>0</v>
      </c>
      <c r="DI84" s="66"/>
      <c r="DJ84" s="72">
        <v>0</v>
      </c>
      <c r="DK84" s="66"/>
      <c r="DL84" s="66"/>
      <c r="DM84" s="66"/>
      <c r="DN84" s="66"/>
      <c r="DO84" s="66"/>
      <c r="DP84" s="72">
        <v>0</v>
      </c>
      <c r="DQ84" s="66"/>
      <c r="DR84" s="66"/>
      <c r="DS84" s="66"/>
      <c r="DT84" s="66" t="s">
        <v>191</v>
      </c>
      <c r="DU84" s="66"/>
      <c r="DV84" s="66"/>
      <c r="DW84" s="66"/>
      <c r="DX84" s="72">
        <v>2</v>
      </c>
      <c r="DY84" s="66" t="s">
        <v>245</v>
      </c>
      <c r="DZ84" s="66"/>
      <c r="EA84" s="66">
        <v>0</v>
      </c>
      <c r="EB84" s="75">
        <v>0</v>
      </c>
      <c r="EC84" s="66"/>
      <c r="ED84" s="66">
        <v>0</v>
      </c>
      <c r="EE84" s="66"/>
      <c r="EF84" s="66"/>
      <c r="EG84" s="66">
        <v>0</v>
      </c>
      <c r="EH84" s="72">
        <v>0</v>
      </c>
      <c r="EI84" s="66" t="s">
        <v>474</v>
      </c>
      <c r="EJ84" s="66"/>
      <c r="EK84" s="66">
        <v>1000203205</v>
      </c>
      <c r="EL84" s="66"/>
      <c r="EM84" s="66"/>
      <c r="EN84" s="66" t="s">
        <v>279</v>
      </c>
      <c r="EO84" s="66" t="s">
        <v>279</v>
      </c>
      <c r="EP84" s="66"/>
      <c r="EQ84" s="66">
        <v>0</v>
      </c>
      <c r="ER84" s="66"/>
      <c r="ES84" s="66"/>
      <c r="ET84" s="66">
        <v>0</v>
      </c>
      <c r="EU84" s="72">
        <v>0</v>
      </c>
      <c r="EV84" s="66"/>
      <c r="EW84" s="72">
        <v>0</v>
      </c>
      <c r="EX84" s="66"/>
      <c r="EY84" s="66"/>
      <c r="EZ84" s="66"/>
      <c r="FA84" s="66"/>
      <c r="FB84" s="66" t="s">
        <v>729</v>
      </c>
      <c r="FC84" s="66"/>
      <c r="FD84" s="66"/>
      <c r="FE84" s="66"/>
      <c r="FF84" s="66"/>
      <c r="FG84" s="66">
        <v>0</v>
      </c>
      <c r="FH84" s="66"/>
      <c r="FI84" s="66"/>
      <c r="FJ84" s="66"/>
      <c r="FK84" s="66"/>
      <c r="FL84" s="66" t="s">
        <v>253</v>
      </c>
      <c r="FM84" s="72">
        <v>0</v>
      </c>
      <c r="FN84" s="66"/>
      <c r="FO84" s="66"/>
      <c r="FP84" s="66" t="s">
        <v>254</v>
      </c>
      <c r="FQ84" s="66" t="s">
        <v>255</v>
      </c>
      <c r="FR84" s="66" t="s">
        <v>256</v>
      </c>
      <c r="FS84" s="71">
        <v>45290</v>
      </c>
      <c r="FT84" s="66">
        <v>0</v>
      </c>
      <c r="FU84" s="66">
        <v>0</v>
      </c>
      <c r="FV84" s="66" t="s">
        <v>257</v>
      </c>
      <c r="FW84" s="66"/>
      <c r="FX84" s="66" t="s">
        <v>276</v>
      </c>
      <c r="FY84" s="66"/>
      <c r="FZ84" s="66"/>
      <c r="GA84" s="66" t="s">
        <v>258</v>
      </c>
      <c r="GB84" s="66" t="s">
        <v>718</v>
      </c>
      <c r="GC84" s="71">
        <v>45397</v>
      </c>
      <c r="GD84" s="71">
        <v>45396</v>
      </c>
      <c r="GE84" s="71">
        <v>45396</v>
      </c>
      <c r="GF84" s="66" t="s">
        <v>730</v>
      </c>
      <c r="GG84" s="66" t="s">
        <v>477</v>
      </c>
      <c r="GH84" s="66"/>
      <c r="GI84" s="66"/>
    </row>
    <row r="85" spans="1:191" s="2" customFormat="1" ht="11.25" hidden="1" x14ac:dyDescent="0.2">
      <c r="A85" s="43" t="str">
        <f t="shared" si="1"/>
        <v>Remote Pick - Low Stock</v>
      </c>
      <c r="B85" s="43" t="str">
        <f>IF(OR(A85="No Stock at Base",A85="Low Stock at Base",A85="Remote Pick - Low Stock"),_xlfn.XLOOKUP(O85,PO!M:M,PO!N:N,"No PO",0,1),"-")</f>
        <v>4500008163/00040 - Due Date 45390</v>
      </c>
      <c r="C85" s="43" t="str">
        <f>IF(OR(A85="No Stock at Base",A85="Low Stock at Base",A85="Remote Stock - Low Stock"),_xlfn.XLOOKUP(O85,PR!K:K,PR!L:L,"No Req or Processed",0,1),"-")</f>
        <v>-</v>
      </c>
      <c r="D85" s="63"/>
      <c r="E85" s="65" t="s">
        <v>767</v>
      </c>
      <c r="F85" s="66" t="s">
        <v>718</v>
      </c>
      <c r="G85" s="66" t="s">
        <v>191</v>
      </c>
      <c r="H85" s="66" t="s">
        <v>719</v>
      </c>
      <c r="I85" s="66" t="s">
        <v>720</v>
      </c>
      <c r="J85" s="3" t="s">
        <v>194</v>
      </c>
      <c r="K85" s="6">
        <v>45370</v>
      </c>
      <c r="L85" s="80">
        <v>45396</v>
      </c>
      <c r="M85" s="6">
        <v>45396</v>
      </c>
      <c r="N85" s="6">
        <v>45397</v>
      </c>
      <c r="O85" s="66" t="s">
        <v>781</v>
      </c>
      <c r="P85" s="66" t="s">
        <v>782</v>
      </c>
      <c r="Q85" s="3">
        <v>20</v>
      </c>
      <c r="R85" s="3">
        <v>20</v>
      </c>
      <c r="S85" s="83">
        <v>4</v>
      </c>
      <c r="T85" s="69">
        <v>1</v>
      </c>
      <c r="U85" s="69">
        <v>0</v>
      </c>
      <c r="W85" s="70"/>
      <c r="X85" s="3" t="s">
        <v>274</v>
      </c>
      <c r="Z85" s="66"/>
      <c r="AA85" s="66"/>
      <c r="AB85" s="66">
        <v>0</v>
      </c>
      <c r="AC85" s="66"/>
      <c r="AD85" s="66"/>
      <c r="AE85" s="80"/>
      <c r="AF85" s="66"/>
      <c r="AG85" s="66"/>
      <c r="AH85" s="66"/>
      <c r="AI85" s="66" t="s">
        <v>206</v>
      </c>
      <c r="AJ85" s="66" t="s">
        <v>462</v>
      </c>
      <c r="AK85" s="66" t="s">
        <v>207</v>
      </c>
      <c r="AL85" s="66" t="s">
        <v>648</v>
      </c>
      <c r="AM85" s="66" t="s">
        <v>649</v>
      </c>
      <c r="AN85" s="66" t="s">
        <v>723</v>
      </c>
      <c r="AO85" s="66" t="s">
        <v>724</v>
      </c>
      <c r="AP85" s="66" t="s">
        <v>725</v>
      </c>
      <c r="AQ85" s="66">
        <v>6</v>
      </c>
      <c r="AR85" s="66"/>
      <c r="AS85" s="66"/>
      <c r="AT85" s="66" t="s">
        <v>356</v>
      </c>
      <c r="AU85" s="66"/>
      <c r="AV85" s="66"/>
      <c r="AW85" s="66"/>
      <c r="AX85" s="66">
        <v>0</v>
      </c>
      <c r="AY85" s="66">
        <v>0</v>
      </c>
      <c r="AZ85" s="66">
        <v>0</v>
      </c>
      <c r="BA85" s="66">
        <v>0</v>
      </c>
      <c r="BB85" s="66"/>
      <c r="BC85" s="66"/>
      <c r="BD85" s="71">
        <v>45396</v>
      </c>
      <c r="BE85" s="66"/>
      <c r="BF85" s="66"/>
      <c r="BG85" s="66"/>
      <c r="BH85" s="66"/>
      <c r="BI85" s="66"/>
      <c r="BJ85" s="71">
        <v>45399</v>
      </c>
      <c r="BK85" s="72">
        <v>0</v>
      </c>
      <c r="BL85" s="66"/>
      <c r="BM85" s="66"/>
      <c r="BN85" s="66"/>
      <c r="BO85" s="66"/>
      <c r="BP85" s="66" t="s">
        <v>726</v>
      </c>
      <c r="BQ85" s="66"/>
      <c r="BR85" s="73">
        <v>0</v>
      </c>
      <c r="BS85" s="73">
        <v>0</v>
      </c>
      <c r="BT85" s="73">
        <v>0</v>
      </c>
      <c r="BU85" s="72">
        <v>0</v>
      </c>
      <c r="BV85" s="72">
        <v>0</v>
      </c>
      <c r="BW85" s="74">
        <v>0</v>
      </c>
      <c r="BX85" s="66"/>
      <c r="BY85" s="66"/>
      <c r="BZ85" s="75">
        <v>0</v>
      </c>
      <c r="CA85" s="66"/>
      <c r="CB85" s="66" t="s">
        <v>276</v>
      </c>
      <c r="CC85" s="66" t="s">
        <v>225</v>
      </c>
      <c r="CD85" s="66"/>
      <c r="CE85" s="66">
        <v>0</v>
      </c>
      <c r="CF85" s="66"/>
      <c r="CG85" s="66"/>
      <c r="CH85" s="66">
        <v>0</v>
      </c>
      <c r="CI85" s="66"/>
      <c r="CJ85" s="66"/>
      <c r="CK85" s="66"/>
      <c r="CL85" s="66"/>
      <c r="CM85" s="66" t="s">
        <v>232</v>
      </c>
      <c r="CN85" s="66"/>
      <c r="CO85" s="66"/>
      <c r="CP85" s="66" t="s">
        <v>233</v>
      </c>
      <c r="CQ85" s="66" t="s">
        <v>233</v>
      </c>
      <c r="CR85" s="66" t="s">
        <v>234</v>
      </c>
      <c r="CS85" s="66" t="s">
        <v>783</v>
      </c>
      <c r="CT85" s="66"/>
      <c r="CU85" s="66"/>
      <c r="CV85" s="66"/>
      <c r="CW85" s="66"/>
      <c r="CX85" s="66"/>
      <c r="CY85" s="66" t="s">
        <v>237</v>
      </c>
      <c r="CZ85" s="66" t="s">
        <v>238</v>
      </c>
      <c r="DA85" s="66" t="s">
        <v>728</v>
      </c>
      <c r="DB85" s="66"/>
      <c r="DC85" s="66"/>
      <c r="DD85" s="66"/>
      <c r="DE85" s="66"/>
      <c r="DF85" s="66"/>
      <c r="DG85" s="73">
        <v>0</v>
      </c>
      <c r="DH85" s="73">
        <v>0</v>
      </c>
      <c r="DI85" s="66"/>
      <c r="DJ85" s="72">
        <v>0</v>
      </c>
      <c r="DK85" s="66"/>
      <c r="DL85" s="66"/>
      <c r="DM85" s="66"/>
      <c r="DN85" s="66"/>
      <c r="DO85" s="66"/>
      <c r="DP85" s="72">
        <v>0</v>
      </c>
      <c r="DQ85" s="66"/>
      <c r="DR85" s="66"/>
      <c r="DS85" s="66"/>
      <c r="DT85" s="66" t="s">
        <v>191</v>
      </c>
      <c r="DU85" s="66"/>
      <c r="DV85" s="66"/>
      <c r="DW85" s="66"/>
      <c r="DX85" s="72">
        <v>4</v>
      </c>
      <c r="DY85" s="66" t="s">
        <v>245</v>
      </c>
      <c r="DZ85" s="66"/>
      <c r="EA85" s="66">
        <v>0</v>
      </c>
      <c r="EB85" s="75">
        <v>0</v>
      </c>
      <c r="EC85" s="66"/>
      <c r="ED85" s="66">
        <v>0</v>
      </c>
      <c r="EE85" s="66"/>
      <c r="EF85" s="66"/>
      <c r="EG85" s="66">
        <v>0</v>
      </c>
      <c r="EH85" s="72">
        <v>0</v>
      </c>
      <c r="EI85" s="66" t="s">
        <v>474</v>
      </c>
      <c r="EJ85" s="66"/>
      <c r="EK85" s="66">
        <v>1000203205</v>
      </c>
      <c r="EL85" s="66"/>
      <c r="EM85" s="66"/>
      <c r="EN85" s="66" t="s">
        <v>279</v>
      </c>
      <c r="EO85" s="66" t="s">
        <v>279</v>
      </c>
      <c r="EP85" s="66"/>
      <c r="EQ85" s="66">
        <v>0</v>
      </c>
      <c r="ER85" s="66"/>
      <c r="ES85" s="66"/>
      <c r="ET85" s="66">
        <v>0</v>
      </c>
      <c r="EU85" s="72">
        <v>0</v>
      </c>
      <c r="EV85" s="66"/>
      <c r="EW85" s="72">
        <v>0</v>
      </c>
      <c r="EX85" s="66"/>
      <c r="EY85" s="66"/>
      <c r="EZ85" s="66"/>
      <c r="FA85" s="66"/>
      <c r="FB85" s="66" t="s">
        <v>729</v>
      </c>
      <c r="FC85" s="66"/>
      <c r="FD85" s="66"/>
      <c r="FE85" s="66"/>
      <c r="FF85" s="66"/>
      <c r="FG85" s="66">
        <v>0</v>
      </c>
      <c r="FH85" s="66"/>
      <c r="FI85" s="66"/>
      <c r="FJ85" s="66"/>
      <c r="FK85" s="66"/>
      <c r="FL85" s="66" t="s">
        <v>253</v>
      </c>
      <c r="FM85" s="72">
        <v>0</v>
      </c>
      <c r="FN85" s="66"/>
      <c r="FO85" s="66"/>
      <c r="FP85" s="66" t="s">
        <v>254</v>
      </c>
      <c r="FQ85" s="66" t="s">
        <v>255</v>
      </c>
      <c r="FR85" s="66" t="s">
        <v>256</v>
      </c>
      <c r="FS85" s="71">
        <v>45290</v>
      </c>
      <c r="FT85" s="66">
        <v>0</v>
      </c>
      <c r="FU85" s="66">
        <v>0</v>
      </c>
      <c r="FV85" s="66" t="s">
        <v>257</v>
      </c>
      <c r="FW85" s="66"/>
      <c r="FX85" s="66" t="s">
        <v>276</v>
      </c>
      <c r="FY85" s="66"/>
      <c r="FZ85" s="66"/>
      <c r="GA85" s="66" t="s">
        <v>258</v>
      </c>
      <c r="GB85" s="66" t="s">
        <v>718</v>
      </c>
      <c r="GC85" s="71">
        <v>45397</v>
      </c>
      <c r="GD85" s="71">
        <v>45396</v>
      </c>
      <c r="GE85" s="71">
        <v>45396</v>
      </c>
      <c r="GF85" s="66" t="s">
        <v>730</v>
      </c>
      <c r="GG85" s="66" t="s">
        <v>477</v>
      </c>
      <c r="GH85" s="66"/>
      <c r="GI85" s="66"/>
    </row>
    <row r="86" spans="1:191" s="66" customFormat="1" ht="11.25" hidden="1" x14ac:dyDescent="0.2">
      <c r="A86" s="11" t="str">
        <f t="shared" si="1"/>
        <v>ECC6 Material</v>
      </c>
      <c r="B86" s="11" t="str">
        <f>IF(OR(A86="No Stock at Base",A86="Low Stock at Base",A86="Remote Pick - Low Stock"),_xlfn.XLOOKUP(O86,PO!M:M,PO!N:N,"No PO",0,1),"-")</f>
        <v>-</v>
      </c>
      <c r="C86" s="11" t="str">
        <f>IF(OR(A86="No Stock at Base",A86="Low Stock at Base",A86="Remote Stock - Low Stock"),_xlfn.XLOOKUP(O86,PR!K:K,PR!L:L,"No Req or Processed",0,1),"-")</f>
        <v>-</v>
      </c>
      <c r="D86" s="12"/>
      <c r="E86" s="58" t="s">
        <v>462</v>
      </c>
      <c r="F86" s="33"/>
      <c r="G86" s="3" t="s">
        <v>191</v>
      </c>
      <c r="H86" s="32" t="s">
        <v>784</v>
      </c>
      <c r="I86" s="32" t="s">
        <v>785</v>
      </c>
      <c r="J86" s="3" t="s">
        <v>194</v>
      </c>
      <c r="K86" s="6">
        <v>45292</v>
      </c>
      <c r="L86" s="79">
        <v>45397</v>
      </c>
      <c r="M86" s="6">
        <v>45397</v>
      </c>
      <c r="N86" s="6">
        <v>45397</v>
      </c>
      <c r="O86" s="81"/>
      <c r="P86" s="33"/>
      <c r="Q86" s="3">
        <v>99</v>
      </c>
      <c r="R86" s="3">
        <v>255</v>
      </c>
      <c r="S86" s="82">
        <v>1</v>
      </c>
      <c r="T86" s="13">
        <v>0</v>
      </c>
      <c r="U86" s="13">
        <v>0</v>
      </c>
      <c r="V86" s="2"/>
      <c r="W86" s="2"/>
      <c r="X86" s="2"/>
      <c r="Y86" s="3" t="s">
        <v>596</v>
      </c>
      <c r="Z86" s="2"/>
      <c r="AA86" s="33"/>
      <c r="AB86" s="32">
        <v>0</v>
      </c>
      <c r="AC86" s="33"/>
      <c r="AD86" s="33"/>
      <c r="AE86" s="33"/>
      <c r="AF86" s="2"/>
      <c r="AG86" s="2"/>
      <c r="AH86" s="2"/>
      <c r="AI86" s="2"/>
      <c r="AJ86" s="3" t="s">
        <v>462</v>
      </c>
      <c r="AK86" s="3" t="s">
        <v>207</v>
      </c>
      <c r="AL86" s="3" t="s">
        <v>648</v>
      </c>
      <c r="AM86" s="3" t="s">
        <v>649</v>
      </c>
      <c r="AN86" s="3" t="s">
        <v>786</v>
      </c>
      <c r="AO86" s="3" t="s">
        <v>700</v>
      </c>
      <c r="AP86" s="3" t="s">
        <v>787</v>
      </c>
      <c r="AQ86" s="3">
        <v>1</v>
      </c>
      <c r="AR86" s="2"/>
      <c r="AS86" s="2"/>
      <c r="AT86" s="3" t="s">
        <v>237</v>
      </c>
      <c r="AU86" s="2"/>
      <c r="AV86" s="2"/>
      <c r="AW86" s="2"/>
      <c r="AX86" s="3">
        <v>0</v>
      </c>
      <c r="AY86" s="14">
        <v>0</v>
      </c>
      <c r="AZ86" s="14">
        <v>0</v>
      </c>
      <c r="BA86" s="14">
        <v>0</v>
      </c>
      <c r="BB86" s="2"/>
      <c r="BC86" s="2"/>
      <c r="BD86" s="6">
        <v>45397</v>
      </c>
      <c r="BE86" s="2"/>
      <c r="BF86" s="2"/>
      <c r="BG86" s="2"/>
      <c r="BH86" s="2"/>
      <c r="BI86" s="2"/>
      <c r="BJ86" s="6">
        <v>45413</v>
      </c>
      <c r="BK86" s="13">
        <v>0</v>
      </c>
      <c r="BL86" s="2"/>
      <c r="BM86" s="2"/>
      <c r="BN86" s="2"/>
      <c r="BO86" s="2"/>
      <c r="BP86" s="3" t="s">
        <v>471</v>
      </c>
      <c r="BQ86" s="2"/>
      <c r="BR86" s="15">
        <v>0</v>
      </c>
      <c r="BS86" s="15">
        <v>0</v>
      </c>
      <c r="BT86" s="15">
        <v>0</v>
      </c>
      <c r="BU86" s="13">
        <v>0</v>
      </c>
      <c r="BV86" s="13">
        <v>0</v>
      </c>
      <c r="BW86" s="18">
        <v>0</v>
      </c>
      <c r="BX86" s="2"/>
      <c r="BY86" s="2"/>
      <c r="BZ86" s="17">
        <v>0</v>
      </c>
      <c r="CA86" s="2"/>
      <c r="CB86" s="3" t="s">
        <v>315</v>
      </c>
      <c r="CC86" s="3" t="s">
        <v>472</v>
      </c>
      <c r="CD86" s="2"/>
      <c r="CE86" s="3">
        <v>0</v>
      </c>
      <c r="CF86" s="2"/>
      <c r="CG86" s="2"/>
      <c r="CH86" s="3">
        <v>0</v>
      </c>
      <c r="CI86" s="2"/>
      <c r="CJ86" s="2"/>
      <c r="CK86" s="2"/>
      <c r="CL86" s="2"/>
      <c r="CM86" s="3" t="s">
        <v>232</v>
      </c>
      <c r="CN86" s="2"/>
      <c r="CO86" s="2"/>
      <c r="CP86" s="3" t="s">
        <v>233</v>
      </c>
      <c r="CQ86" s="3" t="s">
        <v>233</v>
      </c>
      <c r="CR86" s="2"/>
      <c r="CS86" s="2"/>
      <c r="CT86" s="2"/>
      <c r="CU86" s="2"/>
      <c r="CV86" s="2"/>
      <c r="CW86" s="2"/>
      <c r="CX86" s="2"/>
      <c r="CY86" s="3" t="s">
        <v>237</v>
      </c>
      <c r="CZ86" s="3" t="s">
        <v>238</v>
      </c>
      <c r="DA86" s="3" t="s">
        <v>788</v>
      </c>
      <c r="DB86" s="2"/>
      <c r="DC86" s="2"/>
      <c r="DD86" s="2"/>
      <c r="DE86" s="2"/>
      <c r="DF86" s="2"/>
      <c r="DG86" s="15">
        <v>0</v>
      </c>
      <c r="DH86" s="15">
        <v>0</v>
      </c>
      <c r="DI86" s="2"/>
      <c r="DJ86" s="13">
        <v>0</v>
      </c>
      <c r="DK86" s="2"/>
      <c r="DL86" s="2"/>
      <c r="DM86" s="2"/>
      <c r="DN86" s="2"/>
      <c r="DO86" s="2"/>
      <c r="DP86" s="13">
        <v>0</v>
      </c>
      <c r="DQ86" s="2"/>
      <c r="DR86" s="2"/>
      <c r="DS86" s="2"/>
      <c r="DT86" s="2"/>
      <c r="DU86" s="2"/>
      <c r="DV86" s="2"/>
      <c r="DW86" s="2"/>
      <c r="DX86" s="13">
        <v>1</v>
      </c>
      <c r="DY86" s="3" t="s">
        <v>245</v>
      </c>
      <c r="DZ86" s="2"/>
      <c r="EA86" s="3">
        <v>0</v>
      </c>
      <c r="EB86" s="17">
        <v>0</v>
      </c>
      <c r="EC86" s="2"/>
      <c r="ED86" s="3">
        <v>0</v>
      </c>
      <c r="EE86" s="2"/>
      <c r="EF86" s="2"/>
      <c r="EG86" s="3">
        <v>0</v>
      </c>
      <c r="EH86" s="13">
        <v>0</v>
      </c>
      <c r="EI86" s="2"/>
      <c r="EJ86" s="2"/>
      <c r="EK86" s="3">
        <v>1000208369</v>
      </c>
      <c r="EL86" s="2"/>
      <c r="EM86" s="2"/>
      <c r="EN86" s="2"/>
      <c r="EO86" s="2"/>
      <c r="EP86" s="2"/>
      <c r="EQ86" s="3">
        <v>0</v>
      </c>
      <c r="ER86" s="2"/>
      <c r="ES86" s="2"/>
      <c r="ET86" s="3">
        <v>0</v>
      </c>
      <c r="EU86" s="13">
        <v>0</v>
      </c>
      <c r="EV86" s="2"/>
      <c r="EW86" s="13">
        <v>0</v>
      </c>
      <c r="EX86" s="2"/>
      <c r="EY86" s="2"/>
      <c r="EZ86" s="2"/>
      <c r="FA86" s="2"/>
      <c r="FB86" s="3" t="s">
        <v>475</v>
      </c>
      <c r="FC86" s="2"/>
      <c r="FD86" s="2"/>
      <c r="FE86" s="2"/>
      <c r="FF86" s="2"/>
      <c r="FG86" s="3">
        <v>0</v>
      </c>
      <c r="FH86" s="2"/>
      <c r="FI86" s="2"/>
      <c r="FJ86" s="2"/>
      <c r="FK86" s="2"/>
      <c r="FL86" s="3" t="s">
        <v>253</v>
      </c>
      <c r="FM86" s="13">
        <v>0</v>
      </c>
      <c r="FN86" s="2"/>
      <c r="FO86" s="2"/>
      <c r="FP86" s="3" t="s">
        <v>254</v>
      </c>
      <c r="FQ86" s="3" t="s">
        <v>255</v>
      </c>
      <c r="FR86" s="3" t="s">
        <v>256</v>
      </c>
      <c r="FS86" s="6">
        <v>45290</v>
      </c>
      <c r="FT86" s="3">
        <v>0</v>
      </c>
      <c r="FU86" s="3">
        <v>0</v>
      </c>
      <c r="FV86" s="3" t="s">
        <v>257</v>
      </c>
      <c r="FW86" s="2"/>
      <c r="FX86" s="3" t="s">
        <v>315</v>
      </c>
      <c r="FY86" s="2"/>
      <c r="FZ86" s="2"/>
      <c r="GA86" s="3" t="s">
        <v>258</v>
      </c>
      <c r="GB86" s="2"/>
      <c r="GC86" s="6">
        <v>45397</v>
      </c>
      <c r="GD86" s="6">
        <v>45397</v>
      </c>
      <c r="GE86" s="6">
        <v>45397</v>
      </c>
      <c r="GF86" s="3" t="s">
        <v>789</v>
      </c>
      <c r="GG86" s="3" t="s">
        <v>260</v>
      </c>
      <c r="GH86" s="2"/>
      <c r="GI86" s="2"/>
    </row>
    <row r="87" spans="1:191" s="66" customFormat="1" ht="11.25" hidden="1" x14ac:dyDescent="0.2">
      <c r="A87" s="11" t="str">
        <f t="shared" si="1"/>
        <v>No Stock at Base</v>
      </c>
      <c r="B87" s="11" t="str">
        <f>IF(OR(A87="No Stock at Base",A87="Low Stock at Base",A87="Remote Pick - Low Stock"),_xlfn.XLOOKUP(O87,PO!M:M,PO!N:N,"No PO",0,1),"-")</f>
        <v xml:space="preserve">4500000998/00010 - Due Date </v>
      </c>
      <c r="C87" s="11" t="str">
        <f>IF(OR(A87="No Stock at Base",A87="Low Stock at Base",A87="Remote Stock - Low Stock"),_xlfn.XLOOKUP(O87,PR!K:K,PR!L:L,"No Req or Processed",0,1),"-")</f>
        <v>No Req or Processed</v>
      </c>
      <c r="D87" s="12"/>
      <c r="E87" s="58" t="s">
        <v>790</v>
      </c>
      <c r="F87" s="33"/>
      <c r="G87" s="3" t="s">
        <v>191</v>
      </c>
      <c r="H87" s="32" t="s">
        <v>791</v>
      </c>
      <c r="I87" s="32" t="s">
        <v>792</v>
      </c>
      <c r="J87" s="3" t="s">
        <v>194</v>
      </c>
      <c r="K87" s="6">
        <v>45293</v>
      </c>
      <c r="L87" s="79">
        <v>45397</v>
      </c>
      <c r="M87" s="6">
        <v>45397</v>
      </c>
      <c r="N87" s="6">
        <v>45397</v>
      </c>
      <c r="O87" s="58" t="s">
        <v>793</v>
      </c>
      <c r="P87" s="32" t="s">
        <v>794</v>
      </c>
      <c r="Q87" s="3">
        <v>20</v>
      </c>
      <c r="R87" s="3">
        <v>20</v>
      </c>
      <c r="S87" s="82">
        <v>1</v>
      </c>
      <c r="T87" s="13">
        <v>1</v>
      </c>
      <c r="U87" s="13">
        <v>0</v>
      </c>
      <c r="V87" s="3" t="s">
        <v>795</v>
      </c>
      <c r="W87" s="3" t="s">
        <v>198</v>
      </c>
      <c r="X87" s="3" t="s">
        <v>199</v>
      </c>
      <c r="Y87" s="3" t="s">
        <v>596</v>
      </c>
      <c r="Z87" s="3" t="s">
        <v>796</v>
      </c>
      <c r="AA87" s="32" t="s">
        <v>797</v>
      </c>
      <c r="AB87" s="32">
        <v>2</v>
      </c>
      <c r="AC87" s="32" t="s">
        <v>798</v>
      </c>
      <c r="AD87" s="32" t="s">
        <v>799</v>
      </c>
      <c r="AE87" s="94">
        <v>45385</v>
      </c>
      <c r="AF87" s="6">
        <v>45411</v>
      </c>
      <c r="AG87" s="3" t="s">
        <v>205</v>
      </c>
      <c r="AH87" s="2"/>
      <c r="AI87" s="3" t="s">
        <v>206</v>
      </c>
      <c r="AJ87" s="3" t="s">
        <v>790</v>
      </c>
      <c r="AK87" s="3" t="s">
        <v>207</v>
      </c>
      <c r="AL87" s="3" t="s">
        <v>648</v>
      </c>
      <c r="AM87" s="3" t="s">
        <v>649</v>
      </c>
      <c r="AN87" s="3" t="s">
        <v>800</v>
      </c>
      <c r="AO87" s="3" t="s">
        <v>801</v>
      </c>
      <c r="AP87" s="3" t="s">
        <v>802</v>
      </c>
      <c r="AQ87" s="3">
        <v>2</v>
      </c>
      <c r="AR87" s="2"/>
      <c r="AS87" s="6">
        <v>45367</v>
      </c>
      <c r="AT87" s="3" t="s">
        <v>237</v>
      </c>
      <c r="AU87" s="3" t="s">
        <v>214</v>
      </c>
      <c r="AV87" s="2"/>
      <c r="AW87" s="6">
        <v>45316</v>
      </c>
      <c r="AX87" s="3">
        <v>10</v>
      </c>
      <c r="AY87" s="14">
        <v>0</v>
      </c>
      <c r="AZ87" s="14">
        <v>0</v>
      </c>
      <c r="BA87" s="14">
        <v>23</v>
      </c>
      <c r="BB87" s="6">
        <v>45385</v>
      </c>
      <c r="BC87" s="6">
        <v>45371</v>
      </c>
      <c r="BD87" s="6">
        <v>45397</v>
      </c>
      <c r="BE87" s="2"/>
      <c r="BF87" s="2"/>
      <c r="BG87" s="6">
        <v>45388</v>
      </c>
      <c r="BH87" s="3" t="s">
        <v>803</v>
      </c>
      <c r="BI87" s="3" t="s">
        <v>216</v>
      </c>
      <c r="BJ87" s="6">
        <v>45397</v>
      </c>
      <c r="BK87" s="13">
        <v>1</v>
      </c>
      <c r="BL87" s="3" t="s">
        <v>804</v>
      </c>
      <c r="BM87" s="3" t="s">
        <v>805</v>
      </c>
      <c r="BN87" s="6">
        <v>45365</v>
      </c>
      <c r="BO87" s="6">
        <v>45341</v>
      </c>
      <c r="BP87" s="3" t="s">
        <v>806</v>
      </c>
      <c r="BQ87" s="3" t="s">
        <v>807</v>
      </c>
      <c r="BR87" s="15">
        <v>0</v>
      </c>
      <c r="BS87" s="15">
        <v>2</v>
      </c>
      <c r="BT87" s="15">
        <v>3</v>
      </c>
      <c r="BU87" s="13">
        <v>1</v>
      </c>
      <c r="BV87" s="13">
        <v>1</v>
      </c>
      <c r="BW87" s="16">
        <v>1</v>
      </c>
      <c r="BX87" s="3" t="s">
        <v>808</v>
      </c>
      <c r="BY87" s="3" t="s">
        <v>809</v>
      </c>
      <c r="BZ87" s="17">
        <v>0</v>
      </c>
      <c r="CA87" s="3" t="s">
        <v>223</v>
      </c>
      <c r="CB87" s="3" t="s">
        <v>315</v>
      </c>
      <c r="CC87" s="3" t="s">
        <v>225</v>
      </c>
      <c r="CD87" s="3" t="s">
        <v>810</v>
      </c>
      <c r="CE87" s="3">
        <v>2024</v>
      </c>
      <c r="CF87" s="3" t="s">
        <v>811</v>
      </c>
      <c r="CG87" s="3" t="s">
        <v>812</v>
      </c>
      <c r="CH87" s="3">
        <v>2024</v>
      </c>
      <c r="CI87" s="3" t="s">
        <v>229</v>
      </c>
      <c r="CJ87" s="3" t="s">
        <v>813</v>
      </c>
      <c r="CK87" s="3" t="s">
        <v>809</v>
      </c>
      <c r="CL87" s="3" t="s">
        <v>814</v>
      </c>
      <c r="CM87" s="3" t="s">
        <v>232</v>
      </c>
      <c r="CN87" s="6">
        <v>45365</v>
      </c>
      <c r="CO87" s="2"/>
      <c r="CP87" s="3" t="s">
        <v>233</v>
      </c>
      <c r="CQ87" s="3" t="s">
        <v>233</v>
      </c>
      <c r="CR87" s="3" t="s">
        <v>234</v>
      </c>
      <c r="CS87" s="3" t="s">
        <v>815</v>
      </c>
      <c r="CT87" s="6">
        <v>45365</v>
      </c>
      <c r="CU87" s="2"/>
      <c r="CV87" s="3" t="s">
        <v>816</v>
      </c>
      <c r="CW87" s="2"/>
      <c r="CX87" s="2"/>
      <c r="CY87" s="3" t="s">
        <v>237</v>
      </c>
      <c r="CZ87" s="3" t="s">
        <v>238</v>
      </c>
      <c r="DA87" s="3" t="s">
        <v>817</v>
      </c>
      <c r="DB87" s="3" t="s">
        <v>818</v>
      </c>
      <c r="DC87" s="2"/>
      <c r="DD87" s="3" t="s">
        <v>819</v>
      </c>
      <c r="DE87" s="2"/>
      <c r="DF87" s="2"/>
      <c r="DG87" s="15">
        <v>21</v>
      </c>
      <c r="DH87" s="15">
        <v>21</v>
      </c>
      <c r="DI87" s="2"/>
      <c r="DJ87" s="13">
        <v>1</v>
      </c>
      <c r="DK87" s="2"/>
      <c r="DL87" s="3" t="s">
        <v>241</v>
      </c>
      <c r="DM87" s="3" t="s">
        <v>242</v>
      </c>
      <c r="DN87" s="2"/>
      <c r="DO87" s="2"/>
      <c r="DP87" s="13">
        <v>0</v>
      </c>
      <c r="DQ87" s="3" t="s">
        <v>205</v>
      </c>
      <c r="DR87" s="3" t="s">
        <v>243</v>
      </c>
      <c r="DS87" s="3">
        <v>5</v>
      </c>
      <c r="DT87" s="3" t="s">
        <v>191</v>
      </c>
      <c r="DU87" s="3" t="s">
        <v>814</v>
      </c>
      <c r="DV87" s="6">
        <v>45357</v>
      </c>
      <c r="DW87" s="2"/>
      <c r="DX87" s="13">
        <v>1</v>
      </c>
      <c r="DY87" s="3" t="s">
        <v>245</v>
      </c>
      <c r="DZ87" s="6">
        <v>45388</v>
      </c>
      <c r="EA87" s="3">
        <v>2</v>
      </c>
      <c r="EB87" s="17">
        <v>0</v>
      </c>
      <c r="EC87" s="2"/>
      <c r="ED87" s="3">
        <v>0</v>
      </c>
      <c r="EE87" s="2"/>
      <c r="EF87" s="2"/>
      <c r="EG87" s="3">
        <v>0</v>
      </c>
      <c r="EH87" s="13">
        <v>0</v>
      </c>
      <c r="EI87" s="2"/>
      <c r="EJ87" s="3" t="s">
        <v>246</v>
      </c>
      <c r="EK87" s="3">
        <v>1000200797</v>
      </c>
      <c r="EL87" s="3" t="s">
        <v>247</v>
      </c>
      <c r="EM87" s="3" t="s">
        <v>248</v>
      </c>
      <c r="EN87" s="2"/>
      <c r="EO87" s="2"/>
      <c r="EP87" s="3" t="s">
        <v>796</v>
      </c>
      <c r="EQ87" s="3">
        <v>10</v>
      </c>
      <c r="ER87" s="2"/>
      <c r="ES87" s="2"/>
      <c r="ET87" s="3">
        <v>0</v>
      </c>
      <c r="EU87" s="13">
        <v>1</v>
      </c>
      <c r="EV87" s="3" t="s">
        <v>245</v>
      </c>
      <c r="EW87" s="13">
        <v>0</v>
      </c>
      <c r="EX87" s="3" t="s">
        <v>249</v>
      </c>
      <c r="EY87" s="3" t="s">
        <v>206</v>
      </c>
      <c r="EZ87" s="3" t="s">
        <v>820</v>
      </c>
      <c r="FA87" s="6">
        <v>45365</v>
      </c>
      <c r="FB87" s="3" t="s">
        <v>219</v>
      </c>
      <c r="FC87" s="3" t="s">
        <v>245</v>
      </c>
      <c r="FD87" s="2"/>
      <c r="FE87" s="2"/>
      <c r="FF87" s="2"/>
      <c r="FG87" s="3">
        <v>10</v>
      </c>
      <c r="FH87" s="3" t="s">
        <v>243</v>
      </c>
      <c r="FI87" s="3" t="s">
        <v>325</v>
      </c>
      <c r="FJ87" s="2"/>
      <c r="FK87" s="3" t="s">
        <v>821</v>
      </c>
      <c r="FL87" s="3" t="s">
        <v>253</v>
      </c>
      <c r="FM87" s="13">
        <v>0</v>
      </c>
      <c r="FN87" s="2"/>
      <c r="FO87" s="2"/>
      <c r="FP87" s="3" t="s">
        <v>254</v>
      </c>
      <c r="FQ87" s="3" t="s">
        <v>255</v>
      </c>
      <c r="FR87" s="3" t="s">
        <v>256</v>
      </c>
      <c r="FS87" s="6">
        <v>45290</v>
      </c>
      <c r="FT87" s="3">
        <v>201433</v>
      </c>
      <c r="FU87" s="3">
        <v>0</v>
      </c>
      <c r="FV87" s="3" t="s">
        <v>257</v>
      </c>
      <c r="FW87" s="2"/>
      <c r="FX87" s="3" t="s">
        <v>315</v>
      </c>
      <c r="FY87" s="2"/>
      <c r="FZ87" s="2"/>
      <c r="GA87" s="3" t="s">
        <v>258</v>
      </c>
      <c r="GB87" s="2"/>
      <c r="GC87" s="6">
        <v>45397</v>
      </c>
      <c r="GD87" s="6">
        <v>45397</v>
      </c>
      <c r="GE87" s="6">
        <v>45397</v>
      </c>
      <c r="GF87" s="3" t="s">
        <v>822</v>
      </c>
      <c r="GG87" s="3" t="s">
        <v>477</v>
      </c>
      <c r="GH87" s="2"/>
      <c r="GI87" s="3" t="s">
        <v>823</v>
      </c>
    </row>
    <row r="88" spans="1:191" s="66" customFormat="1" ht="11.25" hidden="1" x14ac:dyDescent="0.2">
      <c r="A88" s="11" t="str">
        <f t="shared" si="1"/>
        <v>Remote Stock - Stock Available</v>
      </c>
      <c r="B88" s="11" t="str">
        <f>IF(OR(A88="No Stock at Base",A88="Low Stock at Base",A88="Remote Pick - Low Stock"),_xlfn.XLOOKUP(O88,PO!M:M,PO!N:N,"No PO",0,1),"-")</f>
        <v>-</v>
      </c>
      <c r="C88" s="11" t="str">
        <f>IF(OR(A88="No Stock at Base",A88="Low Stock at Base",A88="Remote Stock - Low Stock"),_xlfn.XLOOKUP(O88,PR!K:K,PR!L:L,"No Req or Processed",0,1),"-")</f>
        <v>-</v>
      </c>
      <c r="D88" s="12"/>
      <c r="E88" s="58" t="s">
        <v>462</v>
      </c>
      <c r="F88" s="33"/>
      <c r="G88" s="3" t="s">
        <v>191</v>
      </c>
      <c r="H88" s="32" t="s">
        <v>824</v>
      </c>
      <c r="I88" s="32" t="s">
        <v>825</v>
      </c>
      <c r="J88" s="3" t="s">
        <v>194</v>
      </c>
      <c r="K88" s="6">
        <v>45292</v>
      </c>
      <c r="L88" s="79">
        <v>45397</v>
      </c>
      <c r="M88" s="6">
        <v>45397</v>
      </c>
      <c r="N88" s="6">
        <v>45412</v>
      </c>
      <c r="O88" s="58" t="s">
        <v>826</v>
      </c>
      <c r="P88" s="32" t="s">
        <v>827</v>
      </c>
      <c r="Q88" s="3">
        <v>5</v>
      </c>
      <c r="R88" s="3">
        <v>10</v>
      </c>
      <c r="S88" s="82">
        <v>2</v>
      </c>
      <c r="T88" s="13">
        <v>12</v>
      </c>
      <c r="U88" s="13">
        <v>0</v>
      </c>
      <c r="V88" s="2"/>
      <c r="W88" s="2"/>
      <c r="X88" s="3" t="s">
        <v>274</v>
      </c>
      <c r="Y88" s="2"/>
      <c r="Z88" s="2"/>
      <c r="AA88" s="33"/>
      <c r="AB88" s="32">
        <v>0</v>
      </c>
      <c r="AC88" s="33"/>
      <c r="AD88" s="33"/>
      <c r="AE88" s="33"/>
      <c r="AF88" s="2"/>
      <c r="AG88" s="2"/>
      <c r="AH88" s="2"/>
      <c r="AI88" s="3" t="s">
        <v>206</v>
      </c>
      <c r="AJ88" s="3" t="s">
        <v>462</v>
      </c>
      <c r="AK88" s="3" t="s">
        <v>207</v>
      </c>
      <c r="AL88" s="3" t="s">
        <v>648</v>
      </c>
      <c r="AM88" s="3" t="s">
        <v>649</v>
      </c>
      <c r="AN88" s="3" t="s">
        <v>828</v>
      </c>
      <c r="AO88" s="3" t="s">
        <v>829</v>
      </c>
      <c r="AP88" s="3" t="s">
        <v>830</v>
      </c>
      <c r="AQ88" s="3">
        <v>2</v>
      </c>
      <c r="AR88" s="2"/>
      <c r="AS88" s="2"/>
      <c r="AT88" s="3" t="s">
        <v>434</v>
      </c>
      <c r="AU88" s="2"/>
      <c r="AV88" s="2"/>
      <c r="AW88" s="2"/>
      <c r="AX88" s="3">
        <v>0</v>
      </c>
      <c r="AY88" s="14">
        <v>0</v>
      </c>
      <c r="AZ88" s="14">
        <v>0</v>
      </c>
      <c r="BA88" s="14">
        <v>0</v>
      </c>
      <c r="BB88" s="2"/>
      <c r="BC88" s="2"/>
      <c r="BD88" s="6">
        <v>45397</v>
      </c>
      <c r="BE88" s="2"/>
      <c r="BF88" s="2"/>
      <c r="BG88" s="2"/>
      <c r="BH88" s="2"/>
      <c r="BI88" s="2"/>
      <c r="BJ88" s="6">
        <v>45412</v>
      </c>
      <c r="BK88" s="13">
        <v>0</v>
      </c>
      <c r="BL88" s="2"/>
      <c r="BM88" s="2"/>
      <c r="BN88" s="2"/>
      <c r="BO88" s="2"/>
      <c r="BP88" s="2"/>
      <c r="BQ88" s="2"/>
      <c r="BR88" s="15">
        <v>0</v>
      </c>
      <c r="BS88" s="15">
        <v>0</v>
      </c>
      <c r="BT88" s="15">
        <v>0</v>
      </c>
      <c r="BU88" s="13">
        <v>0</v>
      </c>
      <c r="BV88" s="13">
        <v>0</v>
      </c>
      <c r="BW88" s="18">
        <v>0</v>
      </c>
      <c r="BX88" s="2"/>
      <c r="BY88" s="2"/>
      <c r="BZ88" s="17">
        <v>0</v>
      </c>
      <c r="CA88" s="2"/>
      <c r="CB88" s="3" t="s">
        <v>276</v>
      </c>
      <c r="CC88" s="3" t="s">
        <v>225</v>
      </c>
      <c r="CD88" s="2"/>
      <c r="CE88" s="3">
        <v>0</v>
      </c>
      <c r="CF88" s="2"/>
      <c r="CG88" s="2"/>
      <c r="CH88" s="3">
        <v>0</v>
      </c>
      <c r="CI88" s="2"/>
      <c r="CJ88" s="2"/>
      <c r="CK88" s="2"/>
      <c r="CL88" s="2"/>
      <c r="CM88" s="3" t="s">
        <v>232</v>
      </c>
      <c r="CN88" s="2"/>
      <c r="CO88" s="2"/>
      <c r="CP88" s="3" t="s">
        <v>233</v>
      </c>
      <c r="CQ88" s="3" t="s">
        <v>233</v>
      </c>
      <c r="CR88" s="3" t="s">
        <v>234</v>
      </c>
      <c r="CS88" s="3" t="s">
        <v>831</v>
      </c>
      <c r="CT88" s="2"/>
      <c r="CU88" s="2"/>
      <c r="CV88" s="2"/>
      <c r="CW88" s="2"/>
      <c r="CX88" s="2"/>
      <c r="CY88" s="3" t="s">
        <v>275</v>
      </c>
      <c r="CZ88" s="3" t="s">
        <v>238</v>
      </c>
      <c r="DA88" s="3" t="s">
        <v>832</v>
      </c>
      <c r="DB88" s="2"/>
      <c r="DC88" s="2"/>
      <c r="DD88" s="2"/>
      <c r="DE88" s="2"/>
      <c r="DF88" s="3" t="s">
        <v>568</v>
      </c>
      <c r="DG88" s="15">
        <v>0</v>
      </c>
      <c r="DH88" s="15">
        <v>0</v>
      </c>
      <c r="DI88" s="2"/>
      <c r="DJ88" s="13">
        <v>0</v>
      </c>
      <c r="DK88" s="2"/>
      <c r="DL88" s="2"/>
      <c r="DM88" s="2"/>
      <c r="DN88" s="2"/>
      <c r="DO88" s="2"/>
      <c r="DP88" s="13">
        <v>0</v>
      </c>
      <c r="DQ88" s="2"/>
      <c r="DR88" s="2"/>
      <c r="DS88" s="2"/>
      <c r="DT88" s="3" t="s">
        <v>191</v>
      </c>
      <c r="DU88" s="2"/>
      <c r="DV88" s="2"/>
      <c r="DW88" s="2"/>
      <c r="DX88" s="13">
        <v>2</v>
      </c>
      <c r="DY88" s="3" t="s">
        <v>245</v>
      </c>
      <c r="DZ88" s="2"/>
      <c r="EA88" s="3">
        <v>0</v>
      </c>
      <c r="EB88" s="17">
        <v>0</v>
      </c>
      <c r="EC88" s="2"/>
      <c r="ED88" s="3">
        <v>0</v>
      </c>
      <c r="EE88" s="2"/>
      <c r="EF88" s="2"/>
      <c r="EG88" s="3">
        <v>0</v>
      </c>
      <c r="EH88" s="13">
        <v>0</v>
      </c>
      <c r="EI88" s="2"/>
      <c r="EJ88" s="2"/>
      <c r="EK88" s="3">
        <v>1000204803</v>
      </c>
      <c r="EL88" s="2"/>
      <c r="EM88" s="2"/>
      <c r="EN88" s="3" t="s">
        <v>279</v>
      </c>
      <c r="EO88" s="3" t="s">
        <v>279</v>
      </c>
      <c r="EP88" s="2"/>
      <c r="EQ88" s="3">
        <v>0</v>
      </c>
      <c r="ER88" s="2"/>
      <c r="ES88" s="2"/>
      <c r="ET88" s="3">
        <v>0</v>
      </c>
      <c r="EU88" s="13">
        <v>0</v>
      </c>
      <c r="EV88" s="2"/>
      <c r="EW88" s="13">
        <v>0</v>
      </c>
      <c r="EX88" s="2"/>
      <c r="EY88" s="2"/>
      <c r="EZ88" s="2"/>
      <c r="FA88" s="2"/>
      <c r="FB88" s="2"/>
      <c r="FC88" s="2"/>
      <c r="FD88" s="2"/>
      <c r="FE88" s="2"/>
      <c r="FF88" s="2"/>
      <c r="FG88" s="3">
        <v>0</v>
      </c>
      <c r="FH88" s="2"/>
      <c r="FI88" s="2"/>
      <c r="FJ88" s="2"/>
      <c r="FK88" s="2"/>
      <c r="FL88" s="3" t="s">
        <v>253</v>
      </c>
      <c r="FM88" s="13">
        <v>0</v>
      </c>
      <c r="FN88" s="2"/>
      <c r="FO88" s="2"/>
      <c r="FP88" s="3" t="s">
        <v>254</v>
      </c>
      <c r="FQ88" s="3" t="s">
        <v>255</v>
      </c>
      <c r="FR88" s="3" t="s">
        <v>256</v>
      </c>
      <c r="FS88" s="6">
        <v>45290</v>
      </c>
      <c r="FT88" s="3">
        <v>0</v>
      </c>
      <c r="FU88" s="3">
        <v>0</v>
      </c>
      <c r="FV88" s="3" t="s">
        <v>257</v>
      </c>
      <c r="FW88" s="2"/>
      <c r="FX88" s="3" t="s">
        <v>276</v>
      </c>
      <c r="FY88" s="2"/>
      <c r="FZ88" s="2"/>
      <c r="GA88" s="3" t="s">
        <v>258</v>
      </c>
      <c r="GB88" s="2"/>
      <c r="GC88" s="6">
        <v>45412</v>
      </c>
      <c r="GD88" s="6">
        <v>45397</v>
      </c>
      <c r="GE88" s="6">
        <v>45397</v>
      </c>
      <c r="GF88" s="3" t="s">
        <v>833</v>
      </c>
      <c r="GG88" s="3" t="s">
        <v>477</v>
      </c>
      <c r="GH88" s="2"/>
      <c r="GI88" s="2"/>
    </row>
    <row r="89" spans="1:191" s="66" customFormat="1" ht="11.25" hidden="1" x14ac:dyDescent="0.2">
      <c r="A89" s="11" t="str">
        <f t="shared" si="1"/>
        <v>Refurb Return</v>
      </c>
      <c r="B89" s="11" t="str">
        <f>IF(OR(A89="No Stock at Base",A89="Low Stock at Base",A89="Remote Pick - Low Stock"),_xlfn.XLOOKUP(O89,PO!M:M,PO!N:N,"No PO",0,1),"-")</f>
        <v>-</v>
      </c>
      <c r="C89" s="11" t="str">
        <f>IF(OR(A89="No Stock at Base",A89="Low Stock at Base",A89="Remote Stock - Low Stock"),_xlfn.XLOOKUP(O89,PR!K:K,PR!L:L,"No Req or Processed",0,1),"-")</f>
        <v>-</v>
      </c>
      <c r="D89" s="12"/>
      <c r="E89" s="58" t="s">
        <v>462</v>
      </c>
      <c r="F89" s="33"/>
      <c r="G89" s="3" t="s">
        <v>191</v>
      </c>
      <c r="H89" s="32" t="s">
        <v>834</v>
      </c>
      <c r="I89" s="32" t="s">
        <v>835</v>
      </c>
      <c r="J89" s="3" t="s">
        <v>194</v>
      </c>
      <c r="K89" s="6">
        <v>45292</v>
      </c>
      <c r="L89" s="79">
        <v>45397</v>
      </c>
      <c r="M89" s="6">
        <v>45397</v>
      </c>
      <c r="N89" s="6">
        <v>45453</v>
      </c>
      <c r="O89" s="58" t="s">
        <v>836</v>
      </c>
      <c r="P89" s="32" t="s">
        <v>837</v>
      </c>
      <c r="Q89" s="3">
        <v>20</v>
      </c>
      <c r="R89" s="3">
        <v>20</v>
      </c>
      <c r="S89" s="82">
        <v>-1</v>
      </c>
      <c r="T89" s="13">
        <v>0</v>
      </c>
      <c r="U89" s="13">
        <v>0</v>
      </c>
      <c r="V89" s="2"/>
      <c r="W89" s="2"/>
      <c r="X89" s="2"/>
      <c r="Y89" s="3" t="s">
        <v>596</v>
      </c>
      <c r="Z89" s="2"/>
      <c r="AA89" s="33"/>
      <c r="AB89" s="32">
        <v>0</v>
      </c>
      <c r="AC89" s="33"/>
      <c r="AD89" s="33"/>
      <c r="AE89" s="33"/>
      <c r="AF89" s="2"/>
      <c r="AG89" s="2"/>
      <c r="AH89" s="3" t="s">
        <v>622</v>
      </c>
      <c r="AI89" s="2"/>
      <c r="AJ89" s="3" t="s">
        <v>462</v>
      </c>
      <c r="AK89" s="3" t="s">
        <v>207</v>
      </c>
      <c r="AL89" s="3" t="s">
        <v>466</v>
      </c>
      <c r="AM89" s="3" t="s">
        <v>516</v>
      </c>
      <c r="AN89" s="3" t="s">
        <v>623</v>
      </c>
      <c r="AO89" s="3" t="s">
        <v>700</v>
      </c>
      <c r="AP89" s="3" t="s">
        <v>838</v>
      </c>
      <c r="AQ89" s="3">
        <v>2</v>
      </c>
      <c r="AR89" s="2"/>
      <c r="AS89" s="2"/>
      <c r="AT89" s="3" t="s">
        <v>626</v>
      </c>
      <c r="AU89" s="2"/>
      <c r="AV89" s="2"/>
      <c r="AW89" s="2"/>
      <c r="AX89" s="3">
        <v>0</v>
      </c>
      <c r="AY89" s="14">
        <v>0</v>
      </c>
      <c r="AZ89" s="14">
        <v>0</v>
      </c>
      <c r="BA89" s="14">
        <v>0</v>
      </c>
      <c r="BB89" s="2"/>
      <c r="BC89" s="2"/>
      <c r="BD89" s="6">
        <v>45397</v>
      </c>
      <c r="BE89" s="2"/>
      <c r="BF89" s="2"/>
      <c r="BG89" s="2"/>
      <c r="BH89" s="2"/>
      <c r="BI89" s="2"/>
      <c r="BJ89" s="6">
        <v>45379</v>
      </c>
      <c r="BK89" s="13">
        <v>0</v>
      </c>
      <c r="BL89" s="2"/>
      <c r="BM89" s="2"/>
      <c r="BN89" s="2"/>
      <c r="BO89" s="2"/>
      <c r="BP89" s="3" t="s">
        <v>627</v>
      </c>
      <c r="BQ89" s="2"/>
      <c r="BR89" s="15">
        <v>0</v>
      </c>
      <c r="BS89" s="15">
        <v>0</v>
      </c>
      <c r="BT89" s="15">
        <v>0</v>
      </c>
      <c r="BU89" s="13">
        <v>0</v>
      </c>
      <c r="BV89" s="13">
        <v>0</v>
      </c>
      <c r="BW89" s="18">
        <v>0</v>
      </c>
      <c r="BX89" s="2"/>
      <c r="BY89" s="2"/>
      <c r="BZ89" s="17">
        <v>0</v>
      </c>
      <c r="CA89" s="2"/>
      <c r="CB89" s="3" t="s">
        <v>315</v>
      </c>
      <c r="CC89" s="3" t="s">
        <v>225</v>
      </c>
      <c r="CD89" s="2"/>
      <c r="CE89" s="3">
        <v>0</v>
      </c>
      <c r="CF89" s="2"/>
      <c r="CG89" s="2"/>
      <c r="CH89" s="3">
        <v>0</v>
      </c>
      <c r="CI89" s="2"/>
      <c r="CJ89" s="2"/>
      <c r="CK89" s="2"/>
      <c r="CL89" s="2"/>
      <c r="CM89" s="3" t="s">
        <v>232</v>
      </c>
      <c r="CN89" s="2"/>
      <c r="CO89" s="2"/>
      <c r="CP89" s="3" t="s">
        <v>233</v>
      </c>
      <c r="CQ89" s="3" t="s">
        <v>233</v>
      </c>
      <c r="CR89" s="3" t="s">
        <v>628</v>
      </c>
      <c r="CS89" s="3" t="s">
        <v>839</v>
      </c>
      <c r="CT89" s="2"/>
      <c r="CU89" s="2"/>
      <c r="CV89" s="2"/>
      <c r="CW89" s="2"/>
      <c r="CX89" s="2"/>
      <c r="CY89" s="3" t="s">
        <v>237</v>
      </c>
      <c r="CZ89" s="3" t="s">
        <v>238</v>
      </c>
      <c r="DA89" s="3" t="s">
        <v>630</v>
      </c>
      <c r="DB89" s="3" t="s">
        <v>631</v>
      </c>
      <c r="DC89" s="2"/>
      <c r="DD89" s="2"/>
      <c r="DE89" s="2"/>
      <c r="DF89" s="2"/>
      <c r="DG89" s="15">
        <v>0</v>
      </c>
      <c r="DH89" s="15">
        <v>0</v>
      </c>
      <c r="DI89" s="2"/>
      <c r="DJ89" s="13">
        <v>0</v>
      </c>
      <c r="DK89" s="2"/>
      <c r="DL89" s="2"/>
      <c r="DM89" s="2"/>
      <c r="DN89" s="2"/>
      <c r="DO89" s="2"/>
      <c r="DP89" s="13">
        <v>0</v>
      </c>
      <c r="DQ89" s="2"/>
      <c r="DR89" s="2"/>
      <c r="DS89" s="2"/>
      <c r="DT89" s="2"/>
      <c r="DU89" s="2"/>
      <c r="DV89" s="2"/>
      <c r="DW89" s="2"/>
      <c r="DX89" s="13">
        <v>0</v>
      </c>
      <c r="DY89" s="3" t="s">
        <v>245</v>
      </c>
      <c r="DZ89" s="2"/>
      <c r="EA89" s="3">
        <v>0</v>
      </c>
      <c r="EB89" s="17">
        <v>0</v>
      </c>
      <c r="EC89" s="2"/>
      <c r="ED89" s="3">
        <v>0</v>
      </c>
      <c r="EE89" s="3" t="s">
        <v>840</v>
      </c>
      <c r="EF89" s="3" t="s">
        <v>841</v>
      </c>
      <c r="EG89" s="3">
        <v>10</v>
      </c>
      <c r="EH89" s="4">
        <v>1</v>
      </c>
      <c r="EI89" s="2"/>
      <c r="EJ89" s="2"/>
      <c r="EK89" s="3">
        <v>1000206324</v>
      </c>
      <c r="EL89" s="2"/>
      <c r="EM89" s="2"/>
      <c r="EN89" s="3" t="s">
        <v>279</v>
      </c>
      <c r="EO89" s="2"/>
      <c r="EP89" s="2"/>
      <c r="EQ89" s="3">
        <v>0</v>
      </c>
      <c r="ER89" s="2"/>
      <c r="ES89" s="2"/>
      <c r="ET89" s="3">
        <v>0</v>
      </c>
      <c r="EU89" s="13">
        <v>0</v>
      </c>
      <c r="EV89" s="2"/>
      <c r="EW89" s="13">
        <v>0</v>
      </c>
      <c r="EX89" s="2"/>
      <c r="EY89" s="2"/>
      <c r="EZ89" s="2"/>
      <c r="FA89" s="2"/>
      <c r="FB89" s="3" t="s">
        <v>167</v>
      </c>
      <c r="FC89" s="2"/>
      <c r="FD89" s="2"/>
      <c r="FE89" s="2"/>
      <c r="FF89" s="2"/>
      <c r="FG89" s="3">
        <v>0</v>
      </c>
      <c r="FH89" s="2"/>
      <c r="FI89" s="2"/>
      <c r="FJ89" s="2"/>
      <c r="FK89" s="2"/>
      <c r="FL89" s="3" t="s">
        <v>253</v>
      </c>
      <c r="FM89" s="13">
        <v>1</v>
      </c>
      <c r="FN89" s="2"/>
      <c r="FO89" s="2"/>
      <c r="FP89" s="3" t="s">
        <v>254</v>
      </c>
      <c r="FQ89" s="3" t="s">
        <v>255</v>
      </c>
      <c r="FR89" s="3" t="s">
        <v>256</v>
      </c>
      <c r="FS89" s="6">
        <v>45290</v>
      </c>
      <c r="FT89" s="3">
        <v>0</v>
      </c>
      <c r="FU89" s="3">
        <v>0</v>
      </c>
      <c r="FV89" s="3" t="s">
        <v>257</v>
      </c>
      <c r="FW89" s="2"/>
      <c r="FX89" s="3" t="s">
        <v>315</v>
      </c>
      <c r="FY89" s="2"/>
      <c r="FZ89" s="2"/>
      <c r="GA89" s="3" t="s">
        <v>258</v>
      </c>
      <c r="GB89" s="2"/>
      <c r="GC89" s="6">
        <v>45453</v>
      </c>
      <c r="GD89" s="6">
        <v>45397</v>
      </c>
      <c r="GE89" s="6">
        <v>45397</v>
      </c>
      <c r="GF89" s="3" t="s">
        <v>842</v>
      </c>
      <c r="GG89" s="3" t="s">
        <v>477</v>
      </c>
      <c r="GH89" s="2"/>
      <c r="GI89" s="2"/>
    </row>
    <row r="90" spans="1:191" s="66" customFormat="1" ht="11.25" hidden="1" x14ac:dyDescent="0.2">
      <c r="A90" s="11" t="str">
        <f t="shared" si="1"/>
        <v>ECC6 Material</v>
      </c>
      <c r="B90" s="11" t="str">
        <f>IF(OR(A90="No Stock at Base",A90="Low Stock at Base",A90="Remote Pick - Low Stock"),_xlfn.XLOOKUP(O90,PO!M:M,PO!N:N,"No PO",0,1),"-")</f>
        <v>-</v>
      </c>
      <c r="C90" s="11" t="str">
        <f>IF(OR(A90="No Stock at Base",A90="Low Stock at Base",A90="Remote Stock - Low Stock"),_xlfn.XLOOKUP(O90,PR!K:K,PR!L:L,"No Req or Processed",0,1),"-")</f>
        <v>-</v>
      </c>
      <c r="D90" s="12"/>
      <c r="E90" s="58" t="s">
        <v>462</v>
      </c>
      <c r="F90" s="33"/>
      <c r="G90" s="3" t="s">
        <v>191</v>
      </c>
      <c r="H90" s="32" t="s">
        <v>834</v>
      </c>
      <c r="I90" s="32" t="s">
        <v>835</v>
      </c>
      <c r="J90" s="3" t="s">
        <v>194</v>
      </c>
      <c r="K90" s="6">
        <v>45292</v>
      </c>
      <c r="L90" s="79">
        <v>45397</v>
      </c>
      <c r="M90" s="6">
        <v>45397</v>
      </c>
      <c r="N90" s="6">
        <v>45453</v>
      </c>
      <c r="O90" s="81"/>
      <c r="P90" s="33"/>
      <c r="Q90" s="3">
        <v>20</v>
      </c>
      <c r="R90" s="3">
        <v>20</v>
      </c>
      <c r="S90" s="82">
        <v>1</v>
      </c>
      <c r="T90" s="13">
        <v>0</v>
      </c>
      <c r="U90" s="13">
        <v>0</v>
      </c>
      <c r="V90" s="2"/>
      <c r="W90" s="2"/>
      <c r="X90" s="2"/>
      <c r="Y90" s="3" t="s">
        <v>596</v>
      </c>
      <c r="Z90" s="2"/>
      <c r="AA90" s="33"/>
      <c r="AB90" s="32">
        <v>0</v>
      </c>
      <c r="AC90" s="33"/>
      <c r="AD90" s="33"/>
      <c r="AE90" s="33"/>
      <c r="AF90" s="2"/>
      <c r="AG90" s="2"/>
      <c r="AH90" s="2"/>
      <c r="AI90" s="2"/>
      <c r="AJ90" s="3" t="s">
        <v>462</v>
      </c>
      <c r="AK90" s="3" t="s">
        <v>207</v>
      </c>
      <c r="AL90" s="3" t="s">
        <v>466</v>
      </c>
      <c r="AM90" s="3" t="s">
        <v>516</v>
      </c>
      <c r="AN90" s="3" t="s">
        <v>623</v>
      </c>
      <c r="AO90" s="3" t="s">
        <v>700</v>
      </c>
      <c r="AP90" s="3" t="s">
        <v>838</v>
      </c>
      <c r="AQ90" s="3">
        <v>1</v>
      </c>
      <c r="AR90" s="2"/>
      <c r="AS90" s="2"/>
      <c r="AT90" s="3" t="s">
        <v>237</v>
      </c>
      <c r="AU90" s="2"/>
      <c r="AV90" s="2"/>
      <c r="AW90" s="2"/>
      <c r="AX90" s="3">
        <v>0</v>
      </c>
      <c r="AY90" s="14">
        <v>0</v>
      </c>
      <c r="AZ90" s="14">
        <v>0</v>
      </c>
      <c r="BA90" s="14">
        <v>0</v>
      </c>
      <c r="BB90" s="2"/>
      <c r="BC90" s="2"/>
      <c r="BD90" s="6">
        <v>45397</v>
      </c>
      <c r="BE90" s="2"/>
      <c r="BF90" s="2"/>
      <c r="BG90" s="2"/>
      <c r="BH90" s="2"/>
      <c r="BI90" s="2"/>
      <c r="BJ90" s="6">
        <v>45379</v>
      </c>
      <c r="BK90" s="13">
        <v>0</v>
      </c>
      <c r="BL90" s="2"/>
      <c r="BM90" s="2"/>
      <c r="BN90" s="2"/>
      <c r="BO90" s="2"/>
      <c r="BP90" s="3" t="s">
        <v>471</v>
      </c>
      <c r="BQ90" s="2"/>
      <c r="BR90" s="15">
        <v>0</v>
      </c>
      <c r="BS90" s="15">
        <v>0</v>
      </c>
      <c r="BT90" s="15">
        <v>0</v>
      </c>
      <c r="BU90" s="13">
        <v>0</v>
      </c>
      <c r="BV90" s="13">
        <v>0</v>
      </c>
      <c r="BW90" s="18">
        <v>0</v>
      </c>
      <c r="BX90" s="2"/>
      <c r="BY90" s="2"/>
      <c r="BZ90" s="17">
        <v>0</v>
      </c>
      <c r="CA90" s="2"/>
      <c r="CB90" s="3" t="s">
        <v>315</v>
      </c>
      <c r="CC90" s="3" t="s">
        <v>472</v>
      </c>
      <c r="CD90" s="2"/>
      <c r="CE90" s="3">
        <v>0</v>
      </c>
      <c r="CF90" s="2"/>
      <c r="CG90" s="2"/>
      <c r="CH90" s="3">
        <v>0</v>
      </c>
      <c r="CI90" s="2"/>
      <c r="CJ90" s="2"/>
      <c r="CK90" s="2"/>
      <c r="CL90" s="2"/>
      <c r="CM90" s="3" t="s">
        <v>232</v>
      </c>
      <c r="CN90" s="2"/>
      <c r="CO90" s="2"/>
      <c r="CP90" s="3" t="s">
        <v>233</v>
      </c>
      <c r="CQ90" s="3" t="s">
        <v>233</v>
      </c>
      <c r="CR90" s="2"/>
      <c r="CS90" s="2"/>
      <c r="CT90" s="2"/>
      <c r="CU90" s="2"/>
      <c r="CV90" s="2"/>
      <c r="CW90" s="2"/>
      <c r="CX90" s="2"/>
      <c r="CY90" s="3" t="s">
        <v>237</v>
      </c>
      <c r="CZ90" s="3" t="s">
        <v>238</v>
      </c>
      <c r="DA90" s="3" t="s">
        <v>630</v>
      </c>
      <c r="DB90" s="3" t="s">
        <v>631</v>
      </c>
      <c r="DC90" s="2"/>
      <c r="DD90" s="2"/>
      <c r="DE90" s="2"/>
      <c r="DF90" s="2"/>
      <c r="DG90" s="15">
        <v>0</v>
      </c>
      <c r="DH90" s="15">
        <v>0</v>
      </c>
      <c r="DI90" s="2"/>
      <c r="DJ90" s="13">
        <v>0</v>
      </c>
      <c r="DK90" s="2"/>
      <c r="DL90" s="2"/>
      <c r="DM90" s="2"/>
      <c r="DN90" s="2"/>
      <c r="DO90" s="2"/>
      <c r="DP90" s="13">
        <v>0</v>
      </c>
      <c r="DQ90" s="2"/>
      <c r="DR90" s="2"/>
      <c r="DS90" s="2"/>
      <c r="DT90" s="2"/>
      <c r="DU90" s="2"/>
      <c r="DV90" s="2"/>
      <c r="DW90" s="2"/>
      <c r="DX90" s="13">
        <v>1</v>
      </c>
      <c r="DY90" s="3" t="s">
        <v>245</v>
      </c>
      <c r="DZ90" s="2"/>
      <c r="EA90" s="3">
        <v>0</v>
      </c>
      <c r="EB90" s="17">
        <v>0</v>
      </c>
      <c r="EC90" s="2"/>
      <c r="ED90" s="3">
        <v>0</v>
      </c>
      <c r="EE90" s="2"/>
      <c r="EF90" s="2"/>
      <c r="EG90" s="3">
        <v>0</v>
      </c>
      <c r="EH90" s="13">
        <v>0</v>
      </c>
      <c r="EI90" s="2"/>
      <c r="EJ90" s="2"/>
      <c r="EK90" s="3">
        <v>1000206324</v>
      </c>
      <c r="EL90" s="2"/>
      <c r="EM90" s="2"/>
      <c r="EN90" s="2"/>
      <c r="EO90" s="2"/>
      <c r="EP90" s="2"/>
      <c r="EQ90" s="3">
        <v>0</v>
      </c>
      <c r="ER90" s="2"/>
      <c r="ES90" s="2"/>
      <c r="ET90" s="3">
        <v>0</v>
      </c>
      <c r="EU90" s="13">
        <v>0</v>
      </c>
      <c r="EV90" s="2"/>
      <c r="EW90" s="13">
        <v>0</v>
      </c>
      <c r="EX90" s="2"/>
      <c r="EY90" s="2"/>
      <c r="EZ90" s="2"/>
      <c r="FA90" s="2"/>
      <c r="FB90" s="3" t="s">
        <v>475</v>
      </c>
      <c r="FC90" s="2"/>
      <c r="FD90" s="2"/>
      <c r="FE90" s="2"/>
      <c r="FF90" s="2"/>
      <c r="FG90" s="3">
        <v>0</v>
      </c>
      <c r="FH90" s="2"/>
      <c r="FI90" s="2"/>
      <c r="FJ90" s="2"/>
      <c r="FK90" s="2"/>
      <c r="FL90" s="3" t="s">
        <v>253</v>
      </c>
      <c r="FM90" s="13">
        <v>0</v>
      </c>
      <c r="FN90" s="2"/>
      <c r="FO90" s="2"/>
      <c r="FP90" s="3" t="s">
        <v>254</v>
      </c>
      <c r="FQ90" s="3" t="s">
        <v>255</v>
      </c>
      <c r="FR90" s="3" t="s">
        <v>256</v>
      </c>
      <c r="FS90" s="6">
        <v>45290</v>
      </c>
      <c r="FT90" s="3">
        <v>0</v>
      </c>
      <c r="FU90" s="3">
        <v>0</v>
      </c>
      <c r="FV90" s="3" t="s">
        <v>257</v>
      </c>
      <c r="FW90" s="2"/>
      <c r="FX90" s="3" t="s">
        <v>315</v>
      </c>
      <c r="FY90" s="2"/>
      <c r="FZ90" s="2"/>
      <c r="GA90" s="3" t="s">
        <v>258</v>
      </c>
      <c r="GB90" s="2"/>
      <c r="GC90" s="6">
        <v>45453</v>
      </c>
      <c r="GD90" s="6">
        <v>45397</v>
      </c>
      <c r="GE90" s="6">
        <v>45397</v>
      </c>
      <c r="GF90" s="3" t="s">
        <v>842</v>
      </c>
      <c r="GG90" s="3" t="s">
        <v>477</v>
      </c>
      <c r="GH90" s="2"/>
      <c r="GI90" s="2"/>
    </row>
    <row r="91" spans="1:191" s="66" customFormat="1" ht="11.25" hidden="1" x14ac:dyDescent="0.2">
      <c r="A91" s="43" t="str">
        <f t="shared" si="1"/>
        <v>Remote Pick - Low Stock</v>
      </c>
      <c r="B91" s="43" t="str">
        <f>IF(OR(A91="No Stock at Base",A91="Low Stock at Base",A91="Remote Pick - Low Stock"),_xlfn.XLOOKUP(O91,PO!M:M,PO!N:N,"No PO",0,1),"-")</f>
        <v>4500007868/00010 - Due Date 45421</v>
      </c>
      <c r="C91" s="43" t="str">
        <f>IF(OR(A91="No Stock at Base",A91="Low Stock at Base",A91="Remote Stock - Low Stock"),_xlfn.XLOOKUP(O91,PR!K:K,PR!L:L,"No Req or Processed",0,1),"-")</f>
        <v>-</v>
      </c>
      <c r="D91" s="63"/>
      <c r="E91" s="64" t="s">
        <v>843</v>
      </c>
      <c r="F91" s="65"/>
      <c r="G91" s="66" t="s">
        <v>191</v>
      </c>
      <c r="H91" s="65" t="s">
        <v>824</v>
      </c>
      <c r="I91" s="65" t="s">
        <v>825</v>
      </c>
      <c r="J91" s="3" t="s">
        <v>194</v>
      </c>
      <c r="K91" s="6">
        <v>45292</v>
      </c>
      <c r="L91" s="67">
        <v>45397</v>
      </c>
      <c r="M91" s="6">
        <v>45397</v>
      </c>
      <c r="N91" s="6">
        <v>45412</v>
      </c>
      <c r="O91" s="64" t="s">
        <v>844</v>
      </c>
      <c r="P91" s="65" t="s">
        <v>845</v>
      </c>
      <c r="Q91" s="3">
        <v>5</v>
      </c>
      <c r="R91" s="3">
        <v>10</v>
      </c>
      <c r="S91" s="68">
        <v>4</v>
      </c>
      <c r="T91" s="69">
        <v>3</v>
      </c>
      <c r="U91" s="69">
        <v>0</v>
      </c>
      <c r="V91" s="2"/>
      <c r="W91" s="70"/>
      <c r="X91" s="3" t="s">
        <v>274</v>
      </c>
      <c r="Y91" s="2"/>
      <c r="AA91" s="65"/>
      <c r="AB91" s="65">
        <v>0</v>
      </c>
      <c r="AC91" s="65"/>
      <c r="AD91" s="65"/>
      <c r="AE91" s="67"/>
      <c r="AI91" s="66" t="s">
        <v>206</v>
      </c>
      <c r="AJ91" s="66" t="s">
        <v>462</v>
      </c>
      <c r="AK91" s="66" t="s">
        <v>207</v>
      </c>
      <c r="AL91" s="66" t="s">
        <v>648</v>
      </c>
      <c r="AM91" s="66" t="s">
        <v>649</v>
      </c>
      <c r="AN91" s="66" t="s">
        <v>828</v>
      </c>
      <c r="AO91" s="66" t="s">
        <v>829</v>
      </c>
      <c r="AP91" s="66" t="s">
        <v>830</v>
      </c>
      <c r="AQ91" s="66">
        <v>1</v>
      </c>
      <c r="AT91" s="66" t="s">
        <v>237</v>
      </c>
      <c r="AX91" s="66">
        <v>0</v>
      </c>
      <c r="AY91" s="66">
        <v>0</v>
      </c>
      <c r="AZ91" s="66">
        <v>0</v>
      </c>
      <c r="BA91" s="66">
        <v>0</v>
      </c>
      <c r="BD91" s="71">
        <v>45397</v>
      </c>
      <c r="BJ91" s="71">
        <v>45412</v>
      </c>
      <c r="BK91" s="72">
        <v>0</v>
      </c>
      <c r="BR91" s="73">
        <v>0</v>
      </c>
      <c r="BS91" s="73">
        <v>0</v>
      </c>
      <c r="BT91" s="73">
        <v>0</v>
      </c>
      <c r="BU91" s="72">
        <v>0</v>
      </c>
      <c r="BV91" s="72">
        <v>0</v>
      </c>
      <c r="BW91" s="74">
        <v>0</v>
      </c>
      <c r="BZ91" s="75">
        <v>0</v>
      </c>
      <c r="CB91" s="66" t="s">
        <v>276</v>
      </c>
      <c r="CC91" s="66" t="s">
        <v>225</v>
      </c>
      <c r="CE91" s="66">
        <v>0</v>
      </c>
      <c r="CH91" s="66">
        <v>0</v>
      </c>
      <c r="CM91" s="66" t="s">
        <v>232</v>
      </c>
      <c r="CP91" s="66" t="s">
        <v>233</v>
      </c>
      <c r="CQ91" s="66" t="s">
        <v>233</v>
      </c>
      <c r="CR91" s="66" t="s">
        <v>234</v>
      </c>
      <c r="CS91" s="66" t="s">
        <v>846</v>
      </c>
      <c r="CY91" s="66" t="s">
        <v>275</v>
      </c>
      <c r="CZ91" s="66" t="s">
        <v>238</v>
      </c>
      <c r="DA91" s="66" t="s">
        <v>832</v>
      </c>
      <c r="DG91" s="73">
        <v>0</v>
      </c>
      <c r="DH91" s="73">
        <v>0</v>
      </c>
      <c r="DJ91" s="72">
        <v>0</v>
      </c>
      <c r="DP91" s="72">
        <v>0</v>
      </c>
      <c r="DT91" s="66" t="s">
        <v>191</v>
      </c>
      <c r="DX91" s="72">
        <v>4</v>
      </c>
      <c r="DY91" s="66" t="s">
        <v>245</v>
      </c>
      <c r="EA91" s="66">
        <v>0</v>
      </c>
      <c r="EB91" s="75">
        <v>0</v>
      </c>
      <c r="ED91" s="66">
        <v>0</v>
      </c>
      <c r="EG91" s="66">
        <v>0</v>
      </c>
      <c r="EH91" s="72">
        <v>0</v>
      </c>
      <c r="EK91" s="66">
        <v>1000204803</v>
      </c>
      <c r="EN91" s="66" t="s">
        <v>279</v>
      </c>
      <c r="EO91" s="66" t="s">
        <v>279</v>
      </c>
      <c r="EQ91" s="66">
        <v>0</v>
      </c>
      <c r="ET91" s="66">
        <v>0</v>
      </c>
      <c r="EU91" s="72">
        <v>0</v>
      </c>
      <c r="EW91" s="72">
        <v>0</v>
      </c>
      <c r="FG91" s="66">
        <v>0</v>
      </c>
      <c r="FL91" s="66" t="s">
        <v>253</v>
      </c>
      <c r="FM91" s="72">
        <v>0</v>
      </c>
      <c r="FP91" s="66" t="s">
        <v>254</v>
      </c>
      <c r="FQ91" s="66" t="s">
        <v>255</v>
      </c>
      <c r="FR91" s="66" t="s">
        <v>256</v>
      </c>
      <c r="FS91" s="71">
        <v>45290</v>
      </c>
      <c r="FT91" s="66">
        <v>0</v>
      </c>
      <c r="FU91" s="66">
        <v>0</v>
      </c>
      <c r="FV91" s="66" t="s">
        <v>257</v>
      </c>
      <c r="FX91" s="66" t="s">
        <v>276</v>
      </c>
      <c r="GA91" s="66" t="s">
        <v>258</v>
      </c>
      <c r="GC91" s="71">
        <v>45412</v>
      </c>
      <c r="GD91" s="71">
        <v>45397</v>
      </c>
      <c r="GE91" s="71">
        <v>45397</v>
      </c>
      <c r="GF91" s="66" t="s">
        <v>833</v>
      </c>
      <c r="GG91" s="66" t="s">
        <v>477</v>
      </c>
    </row>
    <row r="92" spans="1:191" s="66" customFormat="1" ht="11.25" hidden="1" x14ac:dyDescent="0.2">
      <c r="A92" s="43" t="str">
        <f t="shared" si="1"/>
        <v>Remote Pick - Low Stock</v>
      </c>
      <c r="B92" s="43" t="str">
        <f>IF(OR(A92="No Stock at Base",A92="Low Stock at Base",A92="Remote Pick - Low Stock"),_xlfn.XLOOKUP(O92,PO!M:M,PO!N:N,"No PO",0,1),"-")</f>
        <v>4500006472/00010 - Due Date 45378</v>
      </c>
      <c r="C92" s="43" t="str">
        <f>IF(OR(A92="No Stock at Base",A92="Low Stock at Base",A92="Remote Stock - Low Stock"),_xlfn.XLOOKUP(O92,PR!K:K,PR!L:L,"No Req or Processed",0,1),"-")</f>
        <v>-</v>
      </c>
      <c r="D92" s="63"/>
      <c r="E92" s="64" t="s">
        <v>847</v>
      </c>
      <c r="F92" s="65"/>
      <c r="G92" s="66" t="s">
        <v>191</v>
      </c>
      <c r="H92" s="65" t="s">
        <v>824</v>
      </c>
      <c r="I92" s="65" t="s">
        <v>825</v>
      </c>
      <c r="J92" s="3" t="s">
        <v>194</v>
      </c>
      <c r="K92" s="6">
        <v>45292</v>
      </c>
      <c r="L92" s="67">
        <v>45397</v>
      </c>
      <c r="M92" s="6">
        <v>45397</v>
      </c>
      <c r="N92" s="6">
        <v>45412</v>
      </c>
      <c r="O92" s="64" t="s">
        <v>848</v>
      </c>
      <c r="P92" s="65" t="s">
        <v>849</v>
      </c>
      <c r="Q92" s="3">
        <v>5</v>
      </c>
      <c r="R92" s="3">
        <v>10</v>
      </c>
      <c r="S92" s="68">
        <v>1</v>
      </c>
      <c r="T92" s="69">
        <v>0</v>
      </c>
      <c r="U92" s="69">
        <v>0</v>
      </c>
      <c r="V92" s="2"/>
      <c r="W92" s="70"/>
      <c r="X92" s="3" t="s">
        <v>274</v>
      </c>
      <c r="Y92" s="2"/>
      <c r="AA92" s="65"/>
      <c r="AB92" s="65">
        <v>0</v>
      </c>
      <c r="AC92" s="65"/>
      <c r="AD92" s="65"/>
      <c r="AE92" s="67"/>
      <c r="AI92" s="66" t="s">
        <v>206</v>
      </c>
      <c r="AJ92" s="66" t="s">
        <v>850</v>
      </c>
      <c r="AK92" s="66" t="s">
        <v>207</v>
      </c>
      <c r="AL92" s="66" t="s">
        <v>648</v>
      </c>
      <c r="AM92" s="66" t="s">
        <v>649</v>
      </c>
      <c r="AN92" s="66" t="s">
        <v>828</v>
      </c>
      <c r="AO92" s="66" t="s">
        <v>829</v>
      </c>
      <c r="AP92" s="66" t="s">
        <v>830</v>
      </c>
      <c r="AQ92" s="66">
        <v>3</v>
      </c>
      <c r="AT92" s="66" t="s">
        <v>213</v>
      </c>
      <c r="AX92" s="66">
        <v>0</v>
      </c>
      <c r="AY92" s="66">
        <v>0</v>
      </c>
      <c r="AZ92" s="66">
        <v>0</v>
      </c>
      <c r="BA92" s="66">
        <v>0</v>
      </c>
      <c r="BD92" s="71">
        <v>45397</v>
      </c>
      <c r="BJ92" s="71">
        <v>45412</v>
      </c>
      <c r="BK92" s="72">
        <v>0</v>
      </c>
      <c r="BR92" s="73">
        <v>0</v>
      </c>
      <c r="BS92" s="73">
        <v>0</v>
      </c>
      <c r="BT92" s="73">
        <v>0</v>
      </c>
      <c r="BU92" s="72">
        <v>0</v>
      </c>
      <c r="BV92" s="72">
        <v>0</v>
      </c>
      <c r="BW92" s="74">
        <v>0</v>
      </c>
      <c r="BZ92" s="75">
        <v>0</v>
      </c>
      <c r="CB92" s="66" t="s">
        <v>276</v>
      </c>
      <c r="CC92" s="66" t="s">
        <v>225</v>
      </c>
      <c r="CE92" s="66">
        <v>0</v>
      </c>
      <c r="CH92" s="66">
        <v>0</v>
      </c>
      <c r="CM92" s="66" t="s">
        <v>232</v>
      </c>
      <c r="CP92" s="66" t="s">
        <v>233</v>
      </c>
      <c r="CQ92" s="66" t="s">
        <v>233</v>
      </c>
      <c r="CR92" s="66" t="s">
        <v>234</v>
      </c>
      <c r="CS92" s="66" t="s">
        <v>851</v>
      </c>
      <c r="CY92" s="66" t="s">
        <v>275</v>
      </c>
      <c r="CZ92" s="66" t="s">
        <v>238</v>
      </c>
      <c r="DA92" s="66" t="s">
        <v>832</v>
      </c>
      <c r="DG92" s="73">
        <v>0</v>
      </c>
      <c r="DH92" s="73">
        <v>0</v>
      </c>
      <c r="DJ92" s="72">
        <v>0</v>
      </c>
      <c r="DP92" s="72">
        <v>0</v>
      </c>
      <c r="DT92" s="66" t="s">
        <v>191</v>
      </c>
      <c r="DX92" s="72">
        <v>1</v>
      </c>
      <c r="DY92" s="66" t="s">
        <v>245</v>
      </c>
      <c r="EA92" s="66">
        <v>0</v>
      </c>
      <c r="EB92" s="75">
        <v>0</v>
      </c>
      <c r="ED92" s="66">
        <v>0</v>
      </c>
      <c r="EG92" s="66">
        <v>0</v>
      </c>
      <c r="EH92" s="72">
        <v>0</v>
      </c>
      <c r="EK92" s="66">
        <v>1000204803</v>
      </c>
      <c r="EN92" s="66" t="s">
        <v>279</v>
      </c>
      <c r="EO92" s="66" t="s">
        <v>279</v>
      </c>
      <c r="EQ92" s="66">
        <v>0</v>
      </c>
      <c r="ET92" s="66">
        <v>0</v>
      </c>
      <c r="EU92" s="72">
        <v>0</v>
      </c>
      <c r="EW92" s="72">
        <v>0</v>
      </c>
      <c r="FG92" s="66">
        <v>0</v>
      </c>
      <c r="FL92" s="66" t="s">
        <v>253</v>
      </c>
      <c r="FM92" s="72">
        <v>0</v>
      </c>
      <c r="FP92" s="66" t="s">
        <v>254</v>
      </c>
      <c r="FQ92" s="66" t="s">
        <v>255</v>
      </c>
      <c r="FR92" s="66" t="s">
        <v>256</v>
      </c>
      <c r="FS92" s="71">
        <v>45290</v>
      </c>
      <c r="FT92" s="66">
        <v>0</v>
      </c>
      <c r="FU92" s="66">
        <v>0</v>
      </c>
      <c r="FV92" s="66" t="s">
        <v>257</v>
      </c>
      <c r="FX92" s="66" t="s">
        <v>276</v>
      </c>
      <c r="GA92" s="66" t="s">
        <v>258</v>
      </c>
      <c r="GC92" s="71">
        <v>45412</v>
      </c>
      <c r="GD92" s="71">
        <v>45397</v>
      </c>
      <c r="GE92" s="71">
        <v>45397</v>
      </c>
      <c r="GF92" s="66" t="s">
        <v>833</v>
      </c>
      <c r="GG92" s="66" t="s">
        <v>477</v>
      </c>
    </row>
    <row r="93" spans="1:191" s="66" customFormat="1" ht="11.25" hidden="1" x14ac:dyDescent="0.2">
      <c r="A93" s="43" t="str">
        <f t="shared" si="1"/>
        <v>No Stock at Base</v>
      </c>
      <c r="B93" s="43" t="str">
        <f>IF(OR(A93="No Stock at Base",A93="Low Stock at Base",A93="Remote Pick - Low Stock"),_xlfn.XLOOKUP(O93,PO!M:M,PO!N:N,"No PO",0,1),"-")</f>
        <v>4500007339/00010 - Due Date 45373</v>
      </c>
      <c r="C93" s="43" t="str">
        <f>IF(OR(A93="No Stock at Base",A93="Low Stock at Base",A93="Remote Stock - Low Stock"),_xlfn.XLOOKUP(O93,PR!K:K,PR!L:L,"No Req or Processed",0,1),"-")</f>
        <v>No Req or Processed</v>
      </c>
      <c r="D93" s="44"/>
      <c r="E93" s="58" t="s">
        <v>852</v>
      </c>
      <c r="F93" s="32"/>
      <c r="G93" s="3" t="s">
        <v>191</v>
      </c>
      <c r="H93" s="32" t="s">
        <v>853</v>
      </c>
      <c r="I93" s="32" t="s">
        <v>854</v>
      </c>
      <c r="J93" s="3" t="s">
        <v>194</v>
      </c>
      <c r="K93" s="6">
        <v>45341</v>
      </c>
      <c r="L93" s="37">
        <v>45398</v>
      </c>
      <c r="M93" s="6">
        <v>45398</v>
      </c>
      <c r="N93" s="6">
        <v>45398</v>
      </c>
      <c r="O93" s="58" t="s">
        <v>855</v>
      </c>
      <c r="P93" s="32" t="s">
        <v>856</v>
      </c>
      <c r="Q93" s="3">
        <v>30</v>
      </c>
      <c r="R93" s="3">
        <v>30</v>
      </c>
      <c r="S93" s="59">
        <v>1</v>
      </c>
      <c r="T93" s="13">
        <v>0</v>
      </c>
      <c r="U93" s="13">
        <v>0</v>
      </c>
      <c r="V93" s="3" t="s">
        <v>857</v>
      </c>
      <c r="W93" s="3" t="s">
        <v>265</v>
      </c>
      <c r="X93" s="3" t="s">
        <v>199</v>
      </c>
      <c r="Y93" s="3" t="s">
        <v>752</v>
      </c>
      <c r="Z93" s="3" t="s">
        <v>858</v>
      </c>
      <c r="AA93" s="32" t="s">
        <v>859</v>
      </c>
      <c r="AB93" s="32">
        <v>73</v>
      </c>
      <c r="AC93" s="32" t="s">
        <v>860</v>
      </c>
      <c r="AD93" s="32" t="s">
        <v>861</v>
      </c>
      <c r="AE93" s="35">
        <v>45373</v>
      </c>
      <c r="AF93" s="46">
        <v>45388</v>
      </c>
      <c r="AG93" s="3" t="s">
        <v>205</v>
      </c>
      <c r="AH93" s="3"/>
      <c r="AI93" s="3" t="s">
        <v>206</v>
      </c>
      <c r="AJ93" s="3" t="s">
        <v>852</v>
      </c>
      <c r="AK93" s="3" t="s">
        <v>207</v>
      </c>
      <c r="AL93" s="3" t="s">
        <v>648</v>
      </c>
      <c r="AM93" s="3" t="s">
        <v>649</v>
      </c>
      <c r="AN93" s="3" t="s">
        <v>862</v>
      </c>
      <c r="AO93" s="3" t="s">
        <v>863</v>
      </c>
      <c r="AP93" s="3" t="s">
        <v>864</v>
      </c>
      <c r="AQ93" s="3">
        <v>73</v>
      </c>
      <c r="AR93" s="3"/>
      <c r="AS93" s="3"/>
      <c r="AT93" s="3" t="s">
        <v>865</v>
      </c>
      <c r="AU93" s="3" t="s">
        <v>214</v>
      </c>
      <c r="AV93" s="3"/>
      <c r="AW93" s="46">
        <v>45341</v>
      </c>
      <c r="AX93" s="3">
        <v>280</v>
      </c>
      <c r="AY93" s="3">
        <v>0</v>
      </c>
      <c r="AZ93" s="3">
        <v>0</v>
      </c>
      <c r="BA93" s="3">
        <v>0</v>
      </c>
      <c r="BB93" s="46">
        <v>45385</v>
      </c>
      <c r="BC93" s="46">
        <v>45396</v>
      </c>
      <c r="BD93" s="46">
        <v>45398</v>
      </c>
      <c r="BE93" s="3"/>
      <c r="BF93" s="3"/>
      <c r="BG93" s="46">
        <v>45388</v>
      </c>
      <c r="BH93" s="3"/>
      <c r="BI93" s="3"/>
      <c r="BJ93" s="46">
        <v>45698</v>
      </c>
      <c r="BK93" s="47">
        <v>0</v>
      </c>
      <c r="BL93" s="3"/>
      <c r="BM93" s="3"/>
      <c r="BN93" s="46">
        <v>45390</v>
      </c>
      <c r="BO93" s="46">
        <v>45398</v>
      </c>
      <c r="BP93" s="3" t="s">
        <v>866</v>
      </c>
      <c r="BQ93" s="3"/>
      <c r="BR93" s="48">
        <v>0</v>
      </c>
      <c r="BS93" s="48">
        <v>2</v>
      </c>
      <c r="BT93" s="48">
        <v>3</v>
      </c>
      <c r="BU93" s="47">
        <v>0</v>
      </c>
      <c r="BV93" s="47">
        <v>0</v>
      </c>
      <c r="BW93" s="49">
        <v>0</v>
      </c>
      <c r="BX93" s="3" t="s">
        <v>867</v>
      </c>
      <c r="BY93" s="3"/>
      <c r="BZ93" s="17">
        <v>0</v>
      </c>
      <c r="CA93" s="3" t="s">
        <v>223</v>
      </c>
      <c r="CB93" s="3" t="s">
        <v>224</v>
      </c>
      <c r="CC93" s="3" t="s">
        <v>225</v>
      </c>
      <c r="CD93" s="3"/>
      <c r="CE93" s="3">
        <v>0</v>
      </c>
      <c r="CF93" s="3"/>
      <c r="CG93" s="3"/>
      <c r="CH93" s="3">
        <v>0</v>
      </c>
      <c r="CI93" s="3"/>
      <c r="CJ93" s="3" t="s">
        <v>868</v>
      </c>
      <c r="CK93" s="3"/>
      <c r="CL93" s="3" t="s">
        <v>869</v>
      </c>
      <c r="CM93" s="3" t="s">
        <v>232</v>
      </c>
      <c r="CN93" s="46">
        <v>45390</v>
      </c>
      <c r="CO93" s="3"/>
      <c r="CP93" s="3" t="s">
        <v>233</v>
      </c>
      <c r="CQ93" s="3" t="s">
        <v>233</v>
      </c>
      <c r="CR93" s="3" t="s">
        <v>234</v>
      </c>
      <c r="CS93" s="3" t="s">
        <v>870</v>
      </c>
      <c r="CT93" s="46">
        <v>45390</v>
      </c>
      <c r="CU93" s="3" t="s">
        <v>871</v>
      </c>
      <c r="CV93" s="3"/>
      <c r="CW93" s="3"/>
      <c r="CX93" s="3"/>
      <c r="CY93" s="3" t="s">
        <v>237</v>
      </c>
      <c r="CZ93" s="3" t="s">
        <v>238</v>
      </c>
      <c r="DA93" s="3" t="s">
        <v>872</v>
      </c>
      <c r="DB93" s="3"/>
      <c r="DC93" s="3"/>
      <c r="DD93" s="3" t="s">
        <v>873</v>
      </c>
      <c r="DE93" s="3"/>
      <c r="DF93" s="3"/>
      <c r="DG93" s="48">
        <v>7</v>
      </c>
      <c r="DH93" s="48">
        <v>7</v>
      </c>
      <c r="DI93" s="3"/>
      <c r="DJ93" s="47">
        <v>1</v>
      </c>
      <c r="DK93" s="3"/>
      <c r="DL93" s="3" t="s">
        <v>241</v>
      </c>
      <c r="DM93" s="3" t="s">
        <v>242</v>
      </c>
      <c r="DN93" s="3"/>
      <c r="DO93" s="3"/>
      <c r="DP93" s="47">
        <v>0</v>
      </c>
      <c r="DQ93" s="3" t="s">
        <v>205</v>
      </c>
      <c r="DR93" s="3" t="s">
        <v>243</v>
      </c>
      <c r="DS93" s="3">
        <v>5</v>
      </c>
      <c r="DT93" s="3" t="s">
        <v>191</v>
      </c>
      <c r="DU93" s="3" t="s">
        <v>869</v>
      </c>
      <c r="DV93" s="46">
        <v>45371</v>
      </c>
      <c r="DW93" s="3"/>
      <c r="DX93" s="47">
        <v>1</v>
      </c>
      <c r="DY93" s="3" t="s">
        <v>245</v>
      </c>
      <c r="DZ93" s="46">
        <v>45388</v>
      </c>
      <c r="EA93" s="3">
        <v>73</v>
      </c>
      <c r="EB93" s="17">
        <v>0</v>
      </c>
      <c r="EC93" s="3"/>
      <c r="ED93" s="3">
        <v>0</v>
      </c>
      <c r="EE93" s="3"/>
      <c r="EF93" s="3"/>
      <c r="EG93" s="3">
        <v>0</v>
      </c>
      <c r="EH93" s="47">
        <v>0</v>
      </c>
      <c r="EI93" s="3"/>
      <c r="EJ93" s="3" t="s">
        <v>246</v>
      </c>
      <c r="EK93" s="3">
        <v>1000220196</v>
      </c>
      <c r="EL93" s="3" t="s">
        <v>247</v>
      </c>
      <c r="EM93" s="3"/>
      <c r="EN93" s="3"/>
      <c r="EO93" s="3"/>
      <c r="EP93" s="3" t="s">
        <v>858</v>
      </c>
      <c r="EQ93" s="3">
        <v>280</v>
      </c>
      <c r="ER93" s="3"/>
      <c r="ES93" s="3"/>
      <c r="ET93" s="3">
        <v>0</v>
      </c>
      <c r="EU93" s="47">
        <v>1</v>
      </c>
      <c r="EV93" s="3" t="s">
        <v>245</v>
      </c>
      <c r="EW93" s="47">
        <v>0</v>
      </c>
      <c r="EX93" s="3" t="s">
        <v>249</v>
      </c>
      <c r="EY93" s="3" t="s">
        <v>206</v>
      </c>
      <c r="EZ93" s="3"/>
      <c r="FA93" s="46">
        <v>45390</v>
      </c>
      <c r="FB93" s="3" t="s">
        <v>584</v>
      </c>
      <c r="FC93" s="3"/>
      <c r="FD93" s="3"/>
      <c r="FE93" s="3"/>
      <c r="FF93" s="3"/>
      <c r="FG93" s="3">
        <v>10</v>
      </c>
      <c r="FH93" s="3" t="s">
        <v>243</v>
      </c>
      <c r="FI93" s="3"/>
      <c r="FJ93" s="3"/>
      <c r="FK93" s="3"/>
      <c r="FL93" s="3" t="s">
        <v>253</v>
      </c>
      <c r="FM93" s="47">
        <v>0</v>
      </c>
      <c r="FN93" s="3"/>
      <c r="FO93" s="3"/>
      <c r="FP93" s="3" t="s">
        <v>254</v>
      </c>
      <c r="FQ93" s="3" t="s">
        <v>255</v>
      </c>
      <c r="FR93" s="3" t="s">
        <v>874</v>
      </c>
      <c r="FS93" s="46">
        <v>45338</v>
      </c>
      <c r="FT93" s="3">
        <v>222511</v>
      </c>
      <c r="FU93" s="3">
        <v>0</v>
      </c>
      <c r="FV93" s="3" t="s">
        <v>875</v>
      </c>
      <c r="FW93" s="3"/>
      <c r="FX93" s="3" t="s">
        <v>224</v>
      </c>
      <c r="FY93" s="3"/>
      <c r="FZ93" s="3"/>
      <c r="GA93" s="3" t="s">
        <v>258</v>
      </c>
      <c r="GB93" s="3"/>
      <c r="GC93" s="46">
        <v>45398</v>
      </c>
      <c r="GD93" s="46">
        <v>45398</v>
      </c>
      <c r="GE93" s="46">
        <v>45398</v>
      </c>
      <c r="GF93" s="3" t="s">
        <v>876</v>
      </c>
      <c r="GG93" s="3" t="s">
        <v>550</v>
      </c>
      <c r="GH93" s="3"/>
      <c r="GI93" s="3"/>
    </row>
    <row r="94" spans="1:191" s="66" customFormat="1" ht="11.25" hidden="1" x14ac:dyDescent="0.2">
      <c r="A94" s="43" t="str">
        <f t="shared" si="1"/>
        <v>No Stock at Base</v>
      </c>
      <c r="B94" s="43" t="str">
        <f>IF(OR(A94="No Stock at Base",A94="Low Stock at Base",A94="Remote Pick - Low Stock"),_xlfn.XLOOKUP(O94,PO!M:M,PO!N:N,"No PO",0,1),"-")</f>
        <v>4500009340/00060 - Due Date 45405</v>
      </c>
      <c r="C94" s="43" t="str">
        <f>IF(OR(A94="No Stock at Base",A94="Low Stock at Base",A94="Remote Stock - Low Stock"),_xlfn.XLOOKUP(O94,PR!K:K,PR!L:L,"No Req or Processed",0,1),"-")</f>
        <v>No Req or Processed</v>
      </c>
      <c r="D94" s="44"/>
      <c r="E94" s="58" t="s">
        <v>462</v>
      </c>
      <c r="F94" s="32"/>
      <c r="G94" s="3" t="s">
        <v>191</v>
      </c>
      <c r="H94" s="32" t="s">
        <v>853</v>
      </c>
      <c r="I94" s="32" t="s">
        <v>854</v>
      </c>
      <c r="J94" s="3" t="s">
        <v>194</v>
      </c>
      <c r="K94" s="6">
        <v>45341</v>
      </c>
      <c r="L94" s="37">
        <v>45398</v>
      </c>
      <c r="M94" s="6">
        <v>45398</v>
      </c>
      <c r="N94" s="6">
        <v>45398</v>
      </c>
      <c r="O94" s="58" t="s">
        <v>877</v>
      </c>
      <c r="P94" s="32" t="s">
        <v>878</v>
      </c>
      <c r="Q94" s="3">
        <v>30</v>
      </c>
      <c r="R94" s="3">
        <v>30</v>
      </c>
      <c r="S94" s="59">
        <v>10</v>
      </c>
      <c r="T94" s="13">
        <v>0</v>
      </c>
      <c r="U94" s="13">
        <v>0</v>
      </c>
      <c r="V94" s="3" t="s">
        <v>879</v>
      </c>
      <c r="W94" s="3" t="s">
        <v>880</v>
      </c>
      <c r="X94" s="3" t="s">
        <v>199</v>
      </c>
      <c r="Y94" s="3" t="s">
        <v>881</v>
      </c>
      <c r="Z94" s="3" t="s">
        <v>858</v>
      </c>
      <c r="AA94" s="32" t="s">
        <v>882</v>
      </c>
      <c r="AB94" s="32">
        <v>89</v>
      </c>
      <c r="AC94" s="32" t="s">
        <v>883</v>
      </c>
      <c r="AD94" s="32" t="s">
        <v>884</v>
      </c>
      <c r="AE94" s="35">
        <v>45405</v>
      </c>
      <c r="AF94" s="46">
        <v>45510</v>
      </c>
      <c r="AG94" s="3" t="s">
        <v>205</v>
      </c>
      <c r="AH94" s="3"/>
      <c r="AI94" s="3" t="s">
        <v>206</v>
      </c>
      <c r="AJ94" s="3" t="s">
        <v>462</v>
      </c>
      <c r="AK94" s="3" t="s">
        <v>207</v>
      </c>
      <c r="AL94" s="3" t="s">
        <v>648</v>
      </c>
      <c r="AM94" s="3" t="s">
        <v>649</v>
      </c>
      <c r="AN94" s="3" t="s">
        <v>862</v>
      </c>
      <c r="AO94" s="3" t="s">
        <v>863</v>
      </c>
      <c r="AP94" s="3" t="s">
        <v>864</v>
      </c>
      <c r="AQ94" s="3">
        <v>89</v>
      </c>
      <c r="AR94" s="3"/>
      <c r="AS94" s="3"/>
      <c r="AT94" s="3" t="s">
        <v>885</v>
      </c>
      <c r="AU94" s="3" t="s">
        <v>214</v>
      </c>
      <c r="AV94" s="3"/>
      <c r="AW94" s="46">
        <v>45341</v>
      </c>
      <c r="AX94" s="3">
        <v>350</v>
      </c>
      <c r="AY94" s="3">
        <v>0</v>
      </c>
      <c r="AZ94" s="3">
        <v>0</v>
      </c>
      <c r="BA94" s="3">
        <v>60</v>
      </c>
      <c r="BB94" s="46">
        <v>45447</v>
      </c>
      <c r="BC94" s="46">
        <v>45396</v>
      </c>
      <c r="BD94" s="46">
        <v>45398</v>
      </c>
      <c r="BE94" s="3"/>
      <c r="BF94" s="3"/>
      <c r="BG94" s="46">
        <v>45450</v>
      </c>
      <c r="BH94" s="3"/>
      <c r="BI94" s="3"/>
      <c r="BJ94" s="46">
        <v>45698</v>
      </c>
      <c r="BK94" s="47">
        <v>0</v>
      </c>
      <c r="BL94" s="3"/>
      <c r="BM94" s="3"/>
      <c r="BN94" s="46">
        <v>45390</v>
      </c>
      <c r="BO94" s="46">
        <v>45398</v>
      </c>
      <c r="BP94" s="3"/>
      <c r="BQ94" s="3"/>
      <c r="BR94" s="48">
        <v>0</v>
      </c>
      <c r="BS94" s="48">
        <v>2</v>
      </c>
      <c r="BT94" s="48">
        <v>3</v>
      </c>
      <c r="BU94" s="47">
        <v>0</v>
      </c>
      <c r="BV94" s="47">
        <v>0</v>
      </c>
      <c r="BW94" s="49">
        <v>0</v>
      </c>
      <c r="BX94" s="3"/>
      <c r="BY94" s="3"/>
      <c r="BZ94" s="17">
        <v>0</v>
      </c>
      <c r="CA94" s="3" t="s">
        <v>223</v>
      </c>
      <c r="CB94" s="3" t="s">
        <v>224</v>
      </c>
      <c r="CC94" s="3" t="s">
        <v>225</v>
      </c>
      <c r="CD94" s="3"/>
      <c r="CE94" s="3">
        <v>0</v>
      </c>
      <c r="CF94" s="3"/>
      <c r="CG94" s="3"/>
      <c r="CH94" s="3">
        <v>0</v>
      </c>
      <c r="CI94" s="3"/>
      <c r="CJ94" s="3"/>
      <c r="CK94" s="3"/>
      <c r="CL94" s="3" t="s">
        <v>886</v>
      </c>
      <c r="CM94" s="3" t="s">
        <v>232</v>
      </c>
      <c r="CN94" s="46">
        <v>45390</v>
      </c>
      <c r="CO94" s="3"/>
      <c r="CP94" s="3" t="s">
        <v>233</v>
      </c>
      <c r="CQ94" s="3" t="s">
        <v>233</v>
      </c>
      <c r="CR94" s="3" t="s">
        <v>234</v>
      </c>
      <c r="CS94" s="3" t="s">
        <v>887</v>
      </c>
      <c r="CT94" s="46">
        <v>45390</v>
      </c>
      <c r="CU94" s="3" t="s">
        <v>888</v>
      </c>
      <c r="CV94" s="3"/>
      <c r="CW94" s="3"/>
      <c r="CX94" s="3"/>
      <c r="CY94" s="3" t="s">
        <v>237</v>
      </c>
      <c r="CZ94" s="3" t="s">
        <v>238</v>
      </c>
      <c r="DA94" s="3" t="s">
        <v>872</v>
      </c>
      <c r="DB94" s="3"/>
      <c r="DC94" s="3"/>
      <c r="DD94" s="3" t="s">
        <v>889</v>
      </c>
      <c r="DE94" s="3"/>
      <c r="DF94" s="3"/>
      <c r="DG94" s="48">
        <v>60</v>
      </c>
      <c r="DH94" s="48">
        <v>60</v>
      </c>
      <c r="DI94" s="3"/>
      <c r="DJ94" s="47">
        <v>10</v>
      </c>
      <c r="DK94" s="3"/>
      <c r="DL94" s="3" t="s">
        <v>241</v>
      </c>
      <c r="DM94" s="3" t="s">
        <v>242</v>
      </c>
      <c r="DN94" s="3"/>
      <c r="DO94" s="3"/>
      <c r="DP94" s="47">
        <v>0</v>
      </c>
      <c r="DQ94" s="3" t="s">
        <v>205</v>
      </c>
      <c r="DR94" s="3" t="s">
        <v>243</v>
      </c>
      <c r="DS94" s="3">
        <v>5</v>
      </c>
      <c r="DT94" s="3" t="s">
        <v>191</v>
      </c>
      <c r="DU94" s="3" t="s">
        <v>886</v>
      </c>
      <c r="DV94" s="46">
        <v>45378</v>
      </c>
      <c r="DW94" s="3"/>
      <c r="DX94" s="47">
        <v>10</v>
      </c>
      <c r="DY94" s="3" t="s">
        <v>245</v>
      </c>
      <c r="DZ94" s="46">
        <v>45450</v>
      </c>
      <c r="EA94" s="3">
        <v>89</v>
      </c>
      <c r="EB94" s="17">
        <v>0</v>
      </c>
      <c r="EC94" s="3"/>
      <c r="ED94" s="3">
        <v>0</v>
      </c>
      <c r="EE94" s="3"/>
      <c r="EF94" s="3"/>
      <c r="EG94" s="3">
        <v>0</v>
      </c>
      <c r="EH94" s="47">
        <v>0</v>
      </c>
      <c r="EI94" s="3"/>
      <c r="EJ94" s="3" t="s">
        <v>246</v>
      </c>
      <c r="EK94" s="3">
        <v>1000220196</v>
      </c>
      <c r="EL94" s="3" t="s">
        <v>247</v>
      </c>
      <c r="EM94" s="3"/>
      <c r="EN94" s="3"/>
      <c r="EO94" s="3"/>
      <c r="EP94" s="3" t="s">
        <v>858</v>
      </c>
      <c r="EQ94" s="3">
        <v>350</v>
      </c>
      <c r="ER94" s="3"/>
      <c r="ES94" s="3"/>
      <c r="ET94" s="3">
        <v>0</v>
      </c>
      <c r="EU94" s="47">
        <v>10</v>
      </c>
      <c r="EV94" s="3" t="s">
        <v>245</v>
      </c>
      <c r="EW94" s="47">
        <v>0</v>
      </c>
      <c r="EX94" s="3" t="s">
        <v>249</v>
      </c>
      <c r="EY94" s="3" t="s">
        <v>206</v>
      </c>
      <c r="EZ94" s="3"/>
      <c r="FA94" s="46">
        <v>45390</v>
      </c>
      <c r="FB94" s="3"/>
      <c r="FC94" s="3"/>
      <c r="FD94" s="3"/>
      <c r="FE94" s="3"/>
      <c r="FF94" s="3"/>
      <c r="FG94" s="3">
        <v>60</v>
      </c>
      <c r="FH94" s="3" t="s">
        <v>243</v>
      </c>
      <c r="FI94" s="3"/>
      <c r="FJ94" s="3"/>
      <c r="FK94" s="3"/>
      <c r="FL94" s="3" t="s">
        <v>253</v>
      </c>
      <c r="FM94" s="47">
        <v>0</v>
      </c>
      <c r="FN94" s="3"/>
      <c r="FO94" s="3"/>
      <c r="FP94" s="3" t="s">
        <v>254</v>
      </c>
      <c r="FQ94" s="3" t="s">
        <v>255</v>
      </c>
      <c r="FR94" s="3" t="s">
        <v>874</v>
      </c>
      <c r="FS94" s="46">
        <v>45338</v>
      </c>
      <c r="FT94" s="3">
        <v>222511</v>
      </c>
      <c r="FU94" s="3">
        <v>0</v>
      </c>
      <c r="FV94" s="3" t="s">
        <v>875</v>
      </c>
      <c r="FW94" s="3"/>
      <c r="FX94" s="3" t="s">
        <v>224</v>
      </c>
      <c r="FY94" s="3"/>
      <c r="FZ94" s="3"/>
      <c r="GA94" s="3" t="s">
        <v>258</v>
      </c>
      <c r="GB94" s="3"/>
      <c r="GC94" s="46">
        <v>45398</v>
      </c>
      <c r="GD94" s="46">
        <v>45398</v>
      </c>
      <c r="GE94" s="46">
        <v>45398</v>
      </c>
      <c r="GF94" s="3" t="s">
        <v>876</v>
      </c>
      <c r="GG94" s="3" t="s">
        <v>550</v>
      </c>
      <c r="GH94" s="3"/>
      <c r="GI94" s="3"/>
    </row>
    <row r="95" spans="1:191" s="2" customFormat="1" ht="11.25" hidden="1" x14ac:dyDescent="0.2">
      <c r="A95" s="11" t="str">
        <f t="shared" si="1"/>
        <v>No Stock at Base</v>
      </c>
      <c r="B95" s="11" t="str">
        <f>IF(OR(A95="No Stock at Base",A95="Low Stock at Base",A95="Remote Pick - Low Stock"),_xlfn.XLOOKUP(O95,PO!M:M,PO!N:N,"No PO",0,1),"-")</f>
        <v xml:space="preserve">4500005313/00010 - Due Date </v>
      </c>
      <c r="C95" s="11" t="str">
        <f>IF(OR(A95="No Stock at Base",A95="Low Stock at Base",A95="Remote Stock - Low Stock"),_xlfn.XLOOKUP(O95,PR!K:K,PR!L:L,"No Req or Processed",0,1),"-")</f>
        <v>No Req or Processed</v>
      </c>
      <c r="D95" s="12"/>
      <c r="E95" s="32" t="s">
        <v>890</v>
      </c>
      <c r="G95" s="3" t="s">
        <v>191</v>
      </c>
      <c r="H95" s="3" t="s">
        <v>853</v>
      </c>
      <c r="I95" s="3" t="s">
        <v>854</v>
      </c>
      <c r="J95" s="3" t="s">
        <v>194</v>
      </c>
      <c r="K95" s="6">
        <v>45341</v>
      </c>
      <c r="L95" s="30">
        <v>45398</v>
      </c>
      <c r="M95" s="6">
        <v>45398</v>
      </c>
      <c r="N95" s="6">
        <v>45398</v>
      </c>
      <c r="O95" s="3" t="s">
        <v>891</v>
      </c>
      <c r="P95" s="3" t="s">
        <v>892</v>
      </c>
      <c r="Q95" s="3">
        <v>30</v>
      </c>
      <c r="R95" s="3">
        <v>30</v>
      </c>
      <c r="S95" s="4">
        <v>30</v>
      </c>
      <c r="T95" s="13">
        <v>0</v>
      </c>
      <c r="U95" s="13">
        <v>0</v>
      </c>
      <c r="W95" s="3" t="s">
        <v>524</v>
      </c>
      <c r="X95" s="3" t="s">
        <v>199</v>
      </c>
      <c r="Y95" s="3" t="s">
        <v>596</v>
      </c>
      <c r="Z95" s="3" t="s">
        <v>858</v>
      </c>
      <c r="AA95" s="3" t="s">
        <v>893</v>
      </c>
      <c r="AB95" s="3">
        <v>52</v>
      </c>
      <c r="AC95" s="3" t="s">
        <v>894</v>
      </c>
      <c r="AD95" s="3" t="s">
        <v>884</v>
      </c>
      <c r="AE95" s="6">
        <v>45372</v>
      </c>
      <c r="AF95" s="6">
        <v>45388</v>
      </c>
      <c r="AG95" s="3" t="s">
        <v>205</v>
      </c>
      <c r="AI95" s="3" t="s">
        <v>206</v>
      </c>
      <c r="AJ95" s="3" t="s">
        <v>890</v>
      </c>
      <c r="AK95" s="3" t="s">
        <v>207</v>
      </c>
      <c r="AL95" s="3" t="s">
        <v>648</v>
      </c>
      <c r="AM95" s="3" t="s">
        <v>649</v>
      </c>
      <c r="AN95" s="3" t="s">
        <v>862</v>
      </c>
      <c r="AO95" s="3" t="s">
        <v>863</v>
      </c>
      <c r="AP95" s="3" t="s">
        <v>864</v>
      </c>
      <c r="AQ95" s="3">
        <v>52</v>
      </c>
      <c r="AR95" s="6">
        <v>45383</v>
      </c>
      <c r="AS95" s="6">
        <v>45377</v>
      </c>
      <c r="AT95" s="3" t="s">
        <v>406</v>
      </c>
      <c r="AU95" s="3" t="s">
        <v>214</v>
      </c>
      <c r="AW95" s="6">
        <v>45341</v>
      </c>
      <c r="AX95" s="3">
        <v>130</v>
      </c>
      <c r="AY95" s="14">
        <v>0</v>
      </c>
      <c r="AZ95" s="14">
        <v>0</v>
      </c>
      <c r="BA95" s="14">
        <v>0</v>
      </c>
      <c r="BB95" s="6">
        <v>45385</v>
      </c>
      <c r="BC95" s="6">
        <v>45396</v>
      </c>
      <c r="BD95" s="6">
        <v>45398</v>
      </c>
      <c r="BG95" s="6">
        <v>45388</v>
      </c>
      <c r="BH95" s="3" t="s">
        <v>895</v>
      </c>
      <c r="BI95" s="3" t="s">
        <v>216</v>
      </c>
      <c r="BJ95" s="6">
        <v>45698</v>
      </c>
      <c r="BK95" s="13">
        <v>30</v>
      </c>
      <c r="BL95" s="3" t="s">
        <v>896</v>
      </c>
      <c r="BM95" s="3" t="s">
        <v>897</v>
      </c>
      <c r="BN95" s="6">
        <v>45372</v>
      </c>
      <c r="BO95" s="6">
        <v>45365</v>
      </c>
      <c r="BP95" s="3" t="s">
        <v>898</v>
      </c>
      <c r="BQ95" s="3" t="s">
        <v>899</v>
      </c>
      <c r="BR95" s="15">
        <v>0</v>
      </c>
      <c r="BS95" s="15">
        <v>2</v>
      </c>
      <c r="BT95" s="15">
        <v>3</v>
      </c>
      <c r="BU95" s="13">
        <v>30</v>
      </c>
      <c r="BV95" s="13">
        <v>30</v>
      </c>
      <c r="BW95" s="16">
        <v>30</v>
      </c>
      <c r="BX95" s="3" t="s">
        <v>900</v>
      </c>
      <c r="BY95" s="3" t="s">
        <v>901</v>
      </c>
      <c r="BZ95" s="17">
        <v>0</v>
      </c>
      <c r="CA95" s="3" t="s">
        <v>223</v>
      </c>
      <c r="CB95" s="3" t="s">
        <v>315</v>
      </c>
      <c r="CC95" s="3" t="s">
        <v>225</v>
      </c>
      <c r="CD95" s="3" t="s">
        <v>902</v>
      </c>
      <c r="CE95" s="3">
        <v>2024</v>
      </c>
      <c r="CF95" s="3" t="s">
        <v>903</v>
      </c>
      <c r="CG95" s="3" t="s">
        <v>904</v>
      </c>
      <c r="CH95" s="3">
        <v>2024</v>
      </c>
      <c r="CI95" s="3" t="s">
        <v>229</v>
      </c>
      <c r="CJ95" s="3" t="s">
        <v>905</v>
      </c>
      <c r="CK95" s="3" t="s">
        <v>901</v>
      </c>
      <c r="CL95" s="3" t="s">
        <v>906</v>
      </c>
      <c r="CM95" s="3" t="s">
        <v>232</v>
      </c>
      <c r="CN95" s="6">
        <v>45390</v>
      </c>
      <c r="CP95" s="3" t="s">
        <v>233</v>
      </c>
      <c r="CQ95" s="3" t="s">
        <v>233</v>
      </c>
      <c r="CR95" s="3" t="s">
        <v>234</v>
      </c>
      <c r="CS95" s="3" t="s">
        <v>907</v>
      </c>
      <c r="CT95" s="6">
        <v>45390</v>
      </c>
      <c r="CU95" s="3" t="s">
        <v>908</v>
      </c>
      <c r="CV95" s="3" t="s">
        <v>909</v>
      </c>
      <c r="CY95" s="3" t="s">
        <v>237</v>
      </c>
      <c r="CZ95" s="3" t="s">
        <v>238</v>
      </c>
      <c r="DA95" s="3" t="s">
        <v>872</v>
      </c>
      <c r="DD95" s="3" t="s">
        <v>910</v>
      </c>
      <c r="DG95" s="15">
        <v>7</v>
      </c>
      <c r="DH95" s="15">
        <v>7</v>
      </c>
      <c r="DJ95" s="13">
        <v>30</v>
      </c>
      <c r="DL95" s="3" t="s">
        <v>241</v>
      </c>
      <c r="DM95" s="3" t="s">
        <v>242</v>
      </c>
      <c r="DP95" s="13">
        <v>0</v>
      </c>
      <c r="DQ95" s="3" t="s">
        <v>205</v>
      </c>
      <c r="DR95" s="3" t="s">
        <v>243</v>
      </c>
      <c r="DS95" s="3">
        <v>5</v>
      </c>
      <c r="DT95" s="3" t="s">
        <v>191</v>
      </c>
      <c r="DU95" s="3" t="s">
        <v>911</v>
      </c>
      <c r="DV95" s="6">
        <v>45371</v>
      </c>
      <c r="DX95" s="13">
        <v>0</v>
      </c>
      <c r="DY95" s="3" t="s">
        <v>245</v>
      </c>
      <c r="DZ95" s="6">
        <v>45388</v>
      </c>
      <c r="EA95" s="3">
        <v>52</v>
      </c>
      <c r="EB95" s="17">
        <v>0</v>
      </c>
      <c r="ED95" s="3">
        <v>0</v>
      </c>
      <c r="EG95" s="3">
        <v>0</v>
      </c>
      <c r="EH95" s="13">
        <v>0</v>
      </c>
      <c r="EJ95" s="3" t="s">
        <v>246</v>
      </c>
      <c r="EK95" s="3">
        <v>1000220196</v>
      </c>
      <c r="EL95" s="3" t="s">
        <v>247</v>
      </c>
      <c r="EM95" s="3" t="s">
        <v>248</v>
      </c>
      <c r="EP95" s="3" t="s">
        <v>858</v>
      </c>
      <c r="EQ95" s="3">
        <v>130</v>
      </c>
      <c r="ET95" s="3">
        <v>0</v>
      </c>
      <c r="EU95" s="13">
        <v>30</v>
      </c>
      <c r="EV95" s="3" t="s">
        <v>245</v>
      </c>
      <c r="EW95" s="13">
        <v>0</v>
      </c>
      <c r="EX95" s="3" t="s">
        <v>249</v>
      </c>
      <c r="EY95" s="3" t="s">
        <v>206</v>
      </c>
      <c r="EZ95" s="3" t="s">
        <v>912</v>
      </c>
      <c r="FA95" s="6">
        <v>45390</v>
      </c>
      <c r="FB95" s="3" t="s">
        <v>584</v>
      </c>
      <c r="FC95" s="3" t="s">
        <v>245</v>
      </c>
      <c r="FF95" s="6">
        <v>45372</v>
      </c>
      <c r="FG95" s="3">
        <v>10</v>
      </c>
      <c r="FH95" s="3" t="s">
        <v>243</v>
      </c>
      <c r="FI95" s="3" t="s">
        <v>251</v>
      </c>
      <c r="FK95" s="3" t="s">
        <v>913</v>
      </c>
      <c r="FL95" s="3" t="s">
        <v>253</v>
      </c>
      <c r="FM95" s="13">
        <v>30</v>
      </c>
      <c r="FP95" s="3" t="s">
        <v>254</v>
      </c>
      <c r="FQ95" s="3" t="s">
        <v>255</v>
      </c>
      <c r="FR95" s="3" t="s">
        <v>874</v>
      </c>
      <c r="FS95" s="6">
        <v>45338</v>
      </c>
      <c r="FT95" s="3">
        <v>222511</v>
      </c>
      <c r="FU95" s="3">
        <v>0</v>
      </c>
      <c r="FV95" s="3" t="s">
        <v>875</v>
      </c>
      <c r="FX95" s="3" t="s">
        <v>224</v>
      </c>
      <c r="GA95" s="3" t="s">
        <v>258</v>
      </c>
      <c r="GC95" s="6">
        <v>45398</v>
      </c>
      <c r="GD95" s="6">
        <v>45398</v>
      </c>
      <c r="GE95" s="6">
        <v>45398</v>
      </c>
      <c r="GF95" s="3" t="s">
        <v>876</v>
      </c>
      <c r="GG95" s="3" t="s">
        <v>550</v>
      </c>
      <c r="GI95" s="3" t="s">
        <v>914</v>
      </c>
    </row>
    <row r="96" spans="1:191" s="2" customFormat="1" ht="11.25" hidden="1" x14ac:dyDescent="0.2">
      <c r="A96" s="11" t="str">
        <f t="shared" si="1"/>
        <v>In Transit via Road</v>
      </c>
      <c r="B96" s="11" t="str">
        <f>IF(OR(A96="No Stock at Base",A96="Low Stock at Base",A96="Remote Pick - Low Stock"),_xlfn.XLOOKUP(O96,PO!M:M,PO!N:N,"No PO",0,1),"-")</f>
        <v>-</v>
      </c>
      <c r="C96" s="11" t="str">
        <f>IF(OR(A96="No Stock at Base",A96="Low Stock at Base",A96="Remote Stock - Low Stock"),_xlfn.XLOOKUP(O96,PR!K:K,PR!L:L,"No Req or Processed",0,1),"-")</f>
        <v>-</v>
      </c>
      <c r="D96" s="12"/>
      <c r="E96" s="32"/>
      <c r="G96" s="3" t="s">
        <v>191</v>
      </c>
      <c r="H96" s="3" t="s">
        <v>853</v>
      </c>
      <c r="I96" s="3" t="s">
        <v>854</v>
      </c>
      <c r="J96" s="3" t="s">
        <v>194</v>
      </c>
      <c r="K96" s="6">
        <v>45341</v>
      </c>
      <c r="L96" s="30">
        <v>45398</v>
      </c>
      <c r="M96" s="6">
        <v>45398</v>
      </c>
      <c r="N96" s="6">
        <v>45398</v>
      </c>
      <c r="O96" s="32" t="s">
        <v>915</v>
      </c>
      <c r="P96" s="3" t="s">
        <v>916</v>
      </c>
      <c r="Q96" s="3">
        <v>30</v>
      </c>
      <c r="R96" s="3">
        <v>30</v>
      </c>
      <c r="S96" s="4">
        <v>18</v>
      </c>
      <c r="T96" s="13">
        <v>0</v>
      </c>
      <c r="U96" s="13">
        <v>0</v>
      </c>
      <c r="V96" s="3" t="s">
        <v>917</v>
      </c>
      <c r="W96" s="3" t="s">
        <v>918</v>
      </c>
      <c r="X96" s="3" t="s">
        <v>199</v>
      </c>
      <c r="Y96" s="3" t="s">
        <v>596</v>
      </c>
      <c r="Z96" s="3" t="s">
        <v>858</v>
      </c>
      <c r="AA96" s="51" t="s">
        <v>919</v>
      </c>
      <c r="AB96" s="3">
        <v>28</v>
      </c>
      <c r="AC96" s="51" t="s">
        <v>920</v>
      </c>
      <c r="AD96" s="3" t="s">
        <v>884</v>
      </c>
      <c r="AE96" s="6">
        <v>45386</v>
      </c>
      <c r="AF96" s="6">
        <v>45388</v>
      </c>
      <c r="AG96" s="3" t="s">
        <v>205</v>
      </c>
      <c r="AI96" s="3" t="s">
        <v>206</v>
      </c>
      <c r="AJ96" s="3" t="s">
        <v>462</v>
      </c>
      <c r="AK96" s="3" t="s">
        <v>207</v>
      </c>
      <c r="AL96" s="3" t="s">
        <v>648</v>
      </c>
      <c r="AM96" s="3" t="s">
        <v>649</v>
      </c>
      <c r="AN96" s="3" t="s">
        <v>862</v>
      </c>
      <c r="AO96" s="3" t="s">
        <v>863</v>
      </c>
      <c r="AP96" s="3" t="s">
        <v>864</v>
      </c>
      <c r="AQ96" s="3">
        <v>28</v>
      </c>
      <c r="AS96" s="6">
        <v>45381</v>
      </c>
      <c r="AT96" s="3" t="s">
        <v>446</v>
      </c>
      <c r="AU96" s="3" t="s">
        <v>214</v>
      </c>
      <c r="AW96" s="6">
        <v>45341</v>
      </c>
      <c r="AX96" s="3">
        <v>70</v>
      </c>
      <c r="AY96" s="14">
        <v>0</v>
      </c>
      <c r="AZ96" s="14">
        <v>0</v>
      </c>
      <c r="BA96" s="14">
        <v>0</v>
      </c>
      <c r="BB96" s="6">
        <v>45386</v>
      </c>
      <c r="BC96" s="6">
        <v>45396</v>
      </c>
      <c r="BD96" s="6">
        <v>45398</v>
      </c>
      <c r="BG96" s="6">
        <v>45388</v>
      </c>
      <c r="BH96" s="3" t="s">
        <v>921</v>
      </c>
      <c r="BI96" s="3" t="s">
        <v>216</v>
      </c>
      <c r="BJ96" s="6">
        <v>45698</v>
      </c>
      <c r="BK96" s="13">
        <v>18</v>
      </c>
      <c r="BL96" s="3" t="s">
        <v>922</v>
      </c>
      <c r="BM96" s="3" t="s">
        <v>923</v>
      </c>
      <c r="BN96" s="6">
        <v>45379</v>
      </c>
      <c r="BO96" s="6">
        <v>45379</v>
      </c>
      <c r="BP96" s="3" t="s">
        <v>924</v>
      </c>
      <c r="BR96" s="15">
        <v>0</v>
      </c>
      <c r="BS96" s="15">
        <v>2</v>
      </c>
      <c r="BT96" s="15">
        <v>2</v>
      </c>
      <c r="BU96" s="13">
        <v>0</v>
      </c>
      <c r="BV96" s="13">
        <v>54</v>
      </c>
      <c r="BW96" s="16">
        <v>18</v>
      </c>
      <c r="BX96" s="3" t="s">
        <v>925</v>
      </c>
      <c r="BY96" s="3" t="s">
        <v>926</v>
      </c>
      <c r="BZ96" s="17">
        <v>0</v>
      </c>
      <c r="CA96" s="3" t="s">
        <v>223</v>
      </c>
      <c r="CB96" s="3" t="s">
        <v>315</v>
      </c>
      <c r="CC96" s="3" t="s">
        <v>225</v>
      </c>
      <c r="CD96" s="3" t="s">
        <v>927</v>
      </c>
      <c r="CE96" s="3">
        <v>2024</v>
      </c>
      <c r="CF96" s="3" t="s">
        <v>928</v>
      </c>
      <c r="CH96" s="3">
        <v>0</v>
      </c>
      <c r="CI96" s="3" t="s">
        <v>229</v>
      </c>
      <c r="CJ96" s="3" t="s">
        <v>929</v>
      </c>
      <c r="CK96" s="3" t="s">
        <v>926</v>
      </c>
      <c r="CL96" s="3" t="s">
        <v>930</v>
      </c>
      <c r="CM96" s="3" t="s">
        <v>232</v>
      </c>
      <c r="CN96" s="6">
        <v>45390</v>
      </c>
      <c r="CP96" s="3" t="s">
        <v>233</v>
      </c>
      <c r="CQ96" s="3" t="s">
        <v>233</v>
      </c>
      <c r="CR96" s="3" t="s">
        <v>234</v>
      </c>
      <c r="CS96" s="3" t="s">
        <v>931</v>
      </c>
      <c r="CT96" s="6">
        <v>45390</v>
      </c>
      <c r="CU96" s="3" t="s">
        <v>932</v>
      </c>
      <c r="CV96" s="3" t="s">
        <v>933</v>
      </c>
      <c r="CY96" s="3" t="s">
        <v>237</v>
      </c>
      <c r="CZ96" s="3" t="s">
        <v>238</v>
      </c>
      <c r="DA96" s="3" t="s">
        <v>872</v>
      </c>
      <c r="DD96" s="3" t="s">
        <v>934</v>
      </c>
      <c r="DG96" s="15">
        <v>14</v>
      </c>
      <c r="DH96" s="15">
        <v>7</v>
      </c>
      <c r="DJ96" s="13">
        <v>18</v>
      </c>
      <c r="DL96" s="3" t="s">
        <v>241</v>
      </c>
      <c r="DM96" s="3" t="s">
        <v>242</v>
      </c>
      <c r="DP96" s="13">
        <v>0</v>
      </c>
      <c r="DQ96" s="3" t="s">
        <v>205</v>
      </c>
      <c r="DR96" s="3" t="s">
        <v>243</v>
      </c>
      <c r="DS96" s="3">
        <v>5</v>
      </c>
      <c r="DT96" s="3" t="s">
        <v>191</v>
      </c>
      <c r="DU96" s="3" t="s">
        <v>935</v>
      </c>
      <c r="DV96" s="6">
        <v>45365</v>
      </c>
      <c r="DX96" s="13">
        <v>18</v>
      </c>
      <c r="DY96" s="3" t="s">
        <v>245</v>
      </c>
      <c r="DZ96" s="6">
        <v>45388</v>
      </c>
      <c r="EA96" s="3">
        <v>28</v>
      </c>
      <c r="EB96" s="17">
        <v>0</v>
      </c>
      <c r="ED96" s="3">
        <v>0</v>
      </c>
      <c r="EG96" s="3">
        <v>0</v>
      </c>
      <c r="EH96" s="13">
        <v>0</v>
      </c>
      <c r="EJ96" s="3" t="s">
        <v>246</v>
      </c>
      <c r="EK96" s="3">
        <v>1000220196</v>
      </c>
      <c r="EL96" s="3" t="s">
        <v>247</v>
      </c>
      <c r="EM96" s="3" t="s">
        <v>248</v>
      </c>
      <c r="EP96" s="3" t="s">
        <v>858</v>
      </c>
      <c r="EQ96" s="3">
        <v>70</v>
      </c>
      <c r="ET96" s="3">
        <v>0</v>
      </c>
      <c r="EU96" s="13">
        <v>18</v>
      </c>
      <c r="EV96" s="3" t="s">
        <v>245</v>
      </c>
      <c r="EW96" s="13">
        <v>18</v>
      </c>
      <c r="EX96" s="3" t="s">
        <v>249</v>
      </c>
      <c r="EY96" s="3" t="s">
        <v>206</v>
      </c>
      <c r="EZ96" s="3" t="s">
        <v>936</v>
      </c>
      <c r="FA96" s="6">
        <v>45390</v>
      </c>
      <c r="FB96" s="3" t="s">
        <v>584</v>
      </c>
      <c r="FC96" s="3" t="s">
        <v>245</v>
      </c>
      <c r="FF96" s="6">
        <v>45379</v>
      </c>
      <c r="FG96" s="3">
        <v>70</v>
      </c>
      <c r="FH96" s="3" t="s">
        <v>243</v>
      </c>
      <c r="FI96" s="3" t="s">
        <v>325</v>
      </c>
      <c r="FK96" s="3" t="s">
        <v>937</v>
      </c>
      <c r="FL96" s="3" t="s">
        <v>253</v>
      </c>
      <c r="FM96" s="13">
        <v>0</v>
      </c>
      <c r="FP96" s="3" t="s">
        <v>254</v>
      </c>
      <c r="FQ96" s="3" t="s">
        <v>255</v>
      </c>
      <c r="FR96" s="3" t="s">
        <v>874</v>
      </c>
      <c r="FS96" s="6">
        <v>45338</v>
      </c>
      <c r="FT96" s="3">
        <v>222511</v>
      </c>
      <c r="FU96" s="3">
        <v>0</v>
      </c>
      <c r="FV96" s="3" t="s">
        <v>875</v>
      </c>
      <c r="FX96" s="3" t="s">
        <v>224</v>
      </c>
      <c r="GA96" s="3" t="s">
        <v>258</v>
      </c>
      <c r="GC96" s="6">
        <v>45398</v>
      </c>
      <c r="GD96" s="6">
        <v>45398</v>
      </c>
      <c r="GE96" s="6">
        <v>45398</v>
      </c>
      <c r="GF96" s="3" t="s">
        <v>876</v>
      </c>
      <c r="GG96" s="3" t="s">
        <v>550</v>
      </c>
    </row>
    <row r="97" spans="1:191" s="66" customFormat="1" ht="11.25" hidden="1" x14ac:dyDescent="0.2">
      <c r="A97" s="43" t="str">
        <f t="shared" si="1"/>
        <v>No Stock at Base</v>
      </c>
      <c r="B97" s="43" t="str">
        <f>IF(OR(A97="No Stock at Base",A97="Low Stock at Base",A97="Remote Pick - Low Stock"),_xlfn.XLOOKUP(O97,PO!M:M,PO!N:N,"No PO",0,1),"-")</f>
        <v>4500009340/00070 - Due Date 45405</v>
      </c>
      <c r="C97" s="43" t="str">
        <f>IF(OR(A97="No Stock at Base",A97="Low Stock at Base",A97="Remote Stock - Low Stock"),_xlfn.XLOOKUP(O97,PR!K:K,PR!L:L,"No Req or Processed",0,1),"-")</f>
        <v>No Req or Processed</v>
      </c>
      <c r="D97" s="44"/>
      <c r="E97" s="58" t="s">
        <v>462</v>
      </c>
      <c r="F97" s="32"/>
      <c r="G97" s="3" t="s">
        <v>191</v>
      </c>
      <c r="H97" s="32" t="s">
        <v>853</v>
      </c>
      <c r="I97" s="32" t="s">
        <v>854</v>
      </c>
      <c r="J97" s="3" t="s">
        <v>194</v>
      </c>
      <c r="K97" s="6">
        <v>45341</v>
      </c>
      <c r="L97" s="37">
        <v>45398</v>
      </c>
      <c r="M97" s="6">
        <v>45398</v>
      </c>
      <c r="N97" s="6">
        <v>45398</v>
      </c>
      <c r="O97" s="58" t="s">
        <v>938</v>
      </c>
      <c r="P97" s="32" t="s">
        <v>939</v>
      </c>
      <c r="Q97" s="3">
        <v>30</v>
      </c>
      <c r="R97" s="3">
        <v>30</v>
      </c>
      <c r="S97" s="60">
        <v>50</v>
      </c>
      <c r="T97" s="13">
        <v>0</v>
      </c>
      <c r="U97" s="13">
        <v>0</v>
      </c>
      <c r="V97" s="3" t="s">
        <v>940</v>
      </c>
      <c r="W97" s="3" t="s">
        <v>880</v>
      </c>
      <c r="X97" s="3" t="s">
        <v>199</v>
      </c>
      <c r="Y97" s="3" t="s">
        <v>881</v>
      </c>
      <c r="Z97" s="3" t="s">
        <v>858</v>
      </c>
      <c r="AA97" s="32" t="s">
        <v>941</v>
      </c>
      <c r="AB97" s="32">
        <v>91</v>
      </c>
      <c r="AC97" s="32" t="s">
        <v>883</v>
      </c>
      <c r="AD97" s="32" t="s">
        <v>884</v>
      </c>
      <c r="AE97" s="35">
        <v>45405</v>
      </c>
      <c r="AF97" s="46">
        <v>45426</v>
      </c>
      <c r="AG97" s="3" t="s">
        <v>205</v>
      </c>
      <c r="AH97" s="3"/>
      <c r="AI97" s="3" t="s">
        <v>206</v>
      </c>
      <c r="AJ97" s="3" t="s">
        <v>462</v>
      </c>
      <c r="AK97" s="3" t="s">
        <v>207</v>
      </c>
      <c r="AL97" s="3" t="s">
        <v>648</v>
      </c>
      <c r="AM97" s="3" t="s">
        <v>649</v>
      </c>
      <c r="AN97" s="3" t="s">
        <v>862</v>
      </c>
      <c r="AO97" s="3" t="s">
        <v>863</v>
      </c>
      <c r="AP97" s="3" t="s">
        <v>864</v>
      </c>
      <c r="AQ97" s="3">
        <v>91</v>
      </c>
      <c r="AR97" s="3"/>
      <c r="AS97" s="3"/>
      <c r="AT97" s="3" t="s">
        <v>942</v>
      </c>
      <c r="AU97" s="3" t="s">
        <v>214</v>
      </c>
      <c r="AV97" s="3"/>
      <c r="AW97" s="46">
        <v>45341</v>
      </c>
      <c r="AX97" s="3">
        <v>360</v>
      </c>
      <c r="AY97" s="3">
        <v>0</v>
      </c>
      <c r="AZ97" s="3">
        <v>0</v>
      </c>
      <c r="BA97" s="3">
        <v>18</v>
      </c>
      <c r="BB97" s="46">
        <v>45405</v>
      </c>
      <c r="BC97" s="46">
        <v>45396</v>
      </c>
      <c r="BD97" s="46">
        <v>45398</v>
      </c>
      <c r="BE97" s="3"/>
      <c r="BF97" s="3"/>
      <c r="BG97" s="46">
        <v>45408</v>
      </c>
      <c r="BH97" s="3"/>
      <c r="BI97" s="3"/>
      <c r="BJ97" s="46">
        <v>45698</v>
      </c>
      <c r="BK97" s="47">
        <v>0</v>
      </c>
      <c r="BL97" s="3"/>
      <c r="BM97" s="3"/>
      <c r="BN97" s="46">
        <v>45390</v>
      </c>
      <c r="BO97" s="46">
        <v>45398</v>
      </c>
      <c r="BP97" s="3"/>
      <c r="BQ97" s="3"/>
      <c r="BR97" s="48">
        <v>0</v>
      </c>
      <c r="BS97" s="48">
        <v>2</v>
      </c>
      <c r="BT97" s="48">
        <v>3</v>
      </c>
      <c r="BU97" s="47">
        <v>0</v>
      </c>
      <c r="BV97" s="47">
        <v>0</v>
      </c>
      <c r="BW97" s="49">
        <v>0</v>
      </c>
      <c r="BX97" s="3"/>
      <c r="BY97" s="3"/>
      <c r="BZ97" s="17">
        <v>0</v>
      </c>
      <c r="CA97" s="3" t="s">
        <v>223</v>
      </c>
      <c r="CB97" s="3" t="s">
        <v>224</v>
      </c>
      <c r="CC97" s="3" t="s">
        <v>225</v>
      </c>
      <c r="CD97" s="3"/>
      <c r="CE97" s="3">
        <v>0</v>
      </c>
      <c r="CF97" s="3"/>
      <c r="CG97" s="3"/>
      <c r="CH97" s="3">
        <v>0</v>
      </c>
      <c r="CI97" s="3"/>
      <c r="CJ97" s="3"/>
      <c r="CK97" s="3"/>
      <c r="CL97" s="3" t="s">
        <v>943</v>
      </c>
      <c r="CM97" s="3" t="s">
        <v>232</v>
      </c>
      <c r="CN97" s="46">
        <v>45390</v>
      </c>
      <c r="CO97" s="3"/>
      <c r="CP97" s="3" t="s">
        <v>233</v>
      </c>
      <c r="CQ97" s="3" t="s">
        <v>233</v>
      </c>
      <c r="CR97" s="3" t="s">
        <v>234</v>
      </c>
      <c r="CS97" s="3" t="s">
        <v>944</v>
      </c>
      <c r="CT97" s="46">
        <v>45390</v>
      </c>
      <c r="CU97" s="3" t="s">
        <v>945</v>
      </c>
      <c r="CV97" s="3"/>
      <c r="CW97" s="3"/>
      <c r="CX97" s="3"/>
      <c r="CY97" s="3" t="s">
        <v>237</v>
      </c>
      <c r="CZ97" s="3" t="s">
        <v>238</v>
      </c>
      <c r="DA97" s="3" t="s">
        <v>872</v>
      </c>
      <c r="DB97" s="3"/>
      <c r="DC97" s="3"/>
      <c r="DD97" s="3" t="s">
        <v>946</v>
      </c>
      <c r="DE97" s="3"/>
      <c r="DF97" s="3"/>
      <c r="DG97" s="48">
        <v>14</v>
      </c>
      <c r="DH97" s="48">
        <v>14</v>
      </c>
      <c r="DI97" s="3"/>
      <c r="DJ97" s="47">
        <v>50</v>
      </c>
      <c r="DK97" s="3"/>
      <c r="DL97" s="3" t="s">
        <v>241</v>
      </c>
      <c r="DM97" s="3" t="s">
        <v>242</v>
      </c>
      <c r="DN97" s="3"/>
      <c r="DO97" s="3"/>
      <c r="DP97" s="47">
        <v>0</v>
      </c>
      <c r="DQ97" s="3" t="s">
        <v>205</v>
      </c>
      <c r="DR97" s="3" t="s">
        <v>243</v>
      </c>
      <c r="DS97" s="3">
        <v>5</v>
      </c>
      <c r="DT97" s="3" t="s">
        <v>191</v>
      </c>
      <c r="DU97" s="3" t="s">
        <v>943</v>
      </c>
      <c r="DV97" s="46">
        <v>45384</v>
      </c>
      <c r="DW97" s="3"/>
      <c r="DX97" s="47">
        <v>50</v>
      </c>
      <c r="DY97" s="3" t="s">
        <v>947</v>
      </c>
      <c r="DZ97" s="46">
        <v>45408</v>
      </c>
      <c r="EA97" s="3">
        <v>91</v>
      </c>
      <c r="EB97" s="17">
        <v>0</v>
      </c>
      <c r="EC97" s="3"/>
      <c r="ED97" s="3">
        <v>0</v>
      </c>
      <c r="EE97" s="3"/>
      <c r="EF97" s="3"/>
      <c r="EG97" s="3">
        <v>0</v>
      </c>
      <c r="EH97" s="47">
        <v>0</v>
      </c>
      <c r="EI97" s="3"/>
      <c r="EJ97" s="3" t="s">
        <v>246</v>
      </c>
      <c r="EK97" s="3">
        <v>1000220196</v>
      </c>
      <c r="EL97" s="3" t="s">
        <v>247</v>
      </c>
      <c r="EM97" s="3"/>
      <c r="EN97" s="3"/>
      <c r="EO97" s="3"/>
      <c r="EP97" s="3" t="s">
        <v>858</v>
      </c>
      <c r="EQ97" s="3">
        <v>360</v>
      </c>
      <c r="ER97" s="3"/>
      <c r="ES97" s="3"/>
      <c r="ET97" s="3">
        <v>0</v>
      </c>
      <c r="EU97" s="47">
        <v>50</v>
      </c>
      <c r="EV97" s="3" t="s">
        <v>947</v>
      </c>
      <c r="EW97" s="47">
        <v>0</v>
      </c>
      <c r="EX97" s="3" t="s">
        <v>249</v>
      </c>
      <c r="EY97" s="3" t="s">
        <v>206</v>
      </c>
      <c r="EZ97" s="3"/>
      <c r="FA97" s="46">
        <v>45390</v>
      </c>
      <c r="FB97" s="3"/>
      <c r="FC97" s="3"/>
      <c r="FD97" s="3"/>
      <c r="FE97" s="3"/>
      <c r="FF97" s="3"/>
      <c r="FG97" s="3">
        <v>70</v>
      </c>
      <c r="FH97" s="3" t="s">
        <v>243</v>
      </c>
      <c r="FI97" s="3"/>
      <c r="FJ97" s="3"/>
      <c r="FK97" s="3"/>
      <c r="FL97" s="3" t="s">
        <v>253</v>
      </c>
      <c r="FM97" s="47">
        <v>0</v>
      </c>
      <c r="FN97" s="3"/>
      <c r="FO97" s="3"/>
      <c r="FP97" s="3" t="s">
        <v>254</v>
      </c>
      <c r="FQ97" s="3" t="s">
        <v>255</v>
      </c>
      <c r="FR97" s="3" t="s">
        <v>874</v>
      </c>
      <c r="FS97" s="46">
        <v>45338</v>
      </c>
      <c r="FT97" s="3">
        <v>222511</v>
      </c>
      <c r="FU97" s="3">
        <v>0</v>
      </c>
      <c r="FV97" s="3" t="s">
        <v>875</v>
      </c>
      <c r="FW97" s="3"/>
      <c r="FX97" s="3" t="s">
        <v>224</v>
      </c>
      <c r="FY97" s="3"/>
      <c r="FZ97" s="3"/>
      <c r="GA97" s="3" t="s">
        <v>258</v>
      </c>
      <c r="GB97" s="3"/>
      <c r="GC97" s="46">
        <v>45398</v>
      </c>
      <c r="GD97" s="46">
        <v>45398</v>
      </c>
      <c r="GE97" s="46">
        <v>45398</v>
      </c>
      <c r="GF97" s="3" t="s">
        <v>876</v>
      </c>
      <c r="GG97" s="3" t="s">
        <v>550</v>
      </c>
      <c r="GH97" s="3"/>
      <c r="GI97" s="3"/>
    </row>
    <row r="98" spans="1:191" s="2" customFormat="1" ht="11.25" hidden="1" x14ac:dyDescent="0.2">
      <c r="A98" s="43" t="str">
        <f t="shared" si="1"/>
        <v>No Stock at Base</v>
      </c>
      <c r="B98" s="43" t="str">
        <f>IF(OR(A98="No Stock at Base",A98="Low Stock at Base",A98="Remote Pick - Low Stock"),_xlfn.XLOOKUP(O98,PO!M:M,PO!N:N,"No PO",0,1),"-")</f>
        <v>4500003445/00020 - Due Date 45383</v>
      </c>
      <c r="C98" s="43" t="str">
        <f>IF(OR(A98="No Stock at Base",A98="Low Stock at Base",A98="Remote Stock - Low Stock"),_xlfn.XLOOKUP(O98,PR!K:K,PR!L:L,"No Req or Processed",0,1),"-")</f>
        <v>No Req or Processed</v>
      </c>
      <c r="D98" s="44"/>
      <c r="E98" s="32" t="s">
        <v>890</v>
      </c>
      <c r="F98" s="3"/>
      <c r="G98" s="3" t="s">
        <v>191</v>
      </c>
      <c r="H98" s="3" t="s">
        <v>853</v>
      </c>
      <c r="I98" s="3" t="s">
        <v>854</v>
      </c>
      <c r="J98" s="3" t="s">
        <v>194</v>
      </c>
      <c r="K98" s="6">
        <v>45341</v>
      </c>
      <c r="L98" s="50">
        <v>45398</v>
      </c>
      <c r="M98" s="6">
        <v>45398</v>
      </c>
      <c r="N98" s="6">
        <v>45398</v>
      </c>
      <c r="O98" s="3" t="s">
        <v>948</v>
      </c>
      <c r="P98" s="3" t="s">
        <v>949</v>
      </c>
      <c r="Q98" s="3">
        <v>30</v>
      </c>
      <c r="R98" s="3">
        <v>30</v>
      </c>
      <c r="S98" s="45">
        <v>1</v>
      </c>
      <c r="T98" s="13">
        <v>0</v>
      </c>
      <c r="U98" s="13">
        <v>0</v>
      </c>
      <c r="V98" s="3" t="s">
        <v>950</v>
      </c>
      <c r="W98" s="3" t="s">
        <v>880</v>
      </c>
      <c r="X98" s="3" t="s">
        <v>199</v>
      </c>
      <c r="Y98" s="3" t="s">
        <v>596</v>
      </c>
      <c r="Z98" s="3" t="s">
        <v>858</v>
      </c>
      <c r="AA98" s="3" t="s">
        <v>951</v>
      </c>
      <c r="AB98" s="3">
        <v>40</v>
      </c>
      <c r="AC98" s="3" t="s">
        <v>952</v>
      </c>
      <c r="AD98" s="3" t="s">
        <v>861</v>
      </c>
      <c r="AE98" s="46">
        <v>45383</v>
      </c>
      <c r="AF98" s="46">
        <v>45388</v>
      </c>
      <c r="AG98" s="3" t="s">
        <v>205</v>
      </c>
      <c r="AH98" s="3"/>
      <c r="AI98" s="3" t="s">
        <v>206</v>
      </c>
      <c r="AJ98" s="3" t="s">
        <v>890</v>
      </c>
      <c r="AK98" s="3" t="s">
        <v>207</v>
      </c>
      <c r="AL98" s="3" t="s">
        <v>648</v>
      </c>
      <c r="AM98" s="3" t="s">
        <v>649</v>
      </c>
      <c r="AN98" s="3" t="s">
        <v>862</v>
      </c>
      <c r="AO98" s="3" t="s">
        <v>863</v>
      </c>
      <c r="AP98" s="3" t="s">
        <v>864</v>
      </c>
      <c r="AQ98" s="3">
        <v>40</v>
      </c>
      <c r="AR98" s="3"/>
      <c r="AS98" s="3"/>
      <c r="AT98" s="3" t="s">
        <v>308</v>
      </c>
      <c r="AU98" s="3" t="s">
        <v>214</v>
      </c>
      <c r="AV98" s="3"/>
      <c r="AW98" s="46">
        <v>45341</v>
      </c>
      <c r="AX98" s="3">
        <v>110</v>
      </c>
      <c r="AY98" s="3">
        <v>0</v>
      </c>
      <c r="AZ98" s="3">
        <v>0</v>
      </c>
      <c r="BA98" s="3">
        <v>0</v>
      </c>
      <c r="BB98" s="46">
        <v>45385</v>
      </c>
      <c r="BC98" s="46">
        <v>45396</v>
      </c>
      <c r="BD98" s="46">
        <v>45398</v>
      </c>
      <c r="BE98" s="3"/>
      <c r="BF98" s="3"/>
      <c r="BG98" s="46">
        <v>45388</v>
      </c>
      <c r="BH98" s="3"/>
      <c r="BI98" s="3"/>
      <c r="BJ98" s="46">
        <v>45698</v>
      </c>
      <c r="BK98" s="47">
        <v>0</v>
      </c>
      <c r="BL98" s="3"/>
      <c r="BM98" s="3"/>
      <c r="BN98" s="46">
        <v>45390</v>
      </c>
      <c r="BO98" s="46">
        <v>45398</v>
      </c>
      <c r="BP98" s="3" t="s">
        <v>953</v>
      </c>
      <c r="BQ98" s="3"/>
      <c r="BR98" s="48">
        <v>0</v>
      </c>
      <c r="BS98" s="48">
        <v>2</v>
      </c>
      <c r="BT98" s="48">
        <v>3</v>
      </c>
      <c r="BU98" s="47">
        <v>0</v>
      </c>
      <c r="BV98" s="47">
        <v>0</v>
      </c>
      <c r="BW98" s="49">
        <v>0</v>
      </c>
      <c r="BX98" s="3"/>
      <c r="BY98" s="3"/>
      <c r="BZ98" s="17">
        <v>0</v>
      </c>
      <c r="CA98" s="3" t="s">
        <v>223</v>
      </c>
      <c r="CB98" s="3" t="s">
        <v>315</v>
      </c>
      <c r="CC98" s="3" t="s">
        <v>225</v>
      </c>
      <c r="CD98" s="3"/>
      <c r="CE98" s="3">
        <v>0</v>
      </c>
      <c r="CF98" s="3"/>
      <c r="CG98" s="3"/>
      <c r="CH98" s="3">
        <v>0</v>
      </c>
      <c r="CI98" s="3"/>
      <c r="CJ98" s="3"/>
      <c r="CK98" s="3"/>
      <c r="CL98" s="3" t="s">
        <v>935</v>
      </c>
      <c r="CM98" s="3" t="s">
        <v>232</v>
      </c>
      <c r="CN98" s="46">
        <v>45390</v>
      </c>
      <c r="CO98" s="3"/>
      <c r="CP98" s="3" t="s">
        <v>233</v>
      </c>
      <c r="CQ98" s="3" t="s">
        <v>233</v>
      </c>
      <c r="CR98" s="3" t="s">
        <v>234</v>
      </c>
      <c r="CS98" s="3" t="s">
        <v>954</v>
      </c>
      <c r="CT98" s="46">
        <v>45390</v>
      </c>
      <c r="CU98" s="3" t="s">
        <v>955</v>
      </c>
      <c r="CV98" s="3"/>
      <c r="CW98" s="3"/>
      <c r="CX98" s="3"/>
      <c r="CY98" s="3" t="s">
        <v>237</v>
      </c>
      <c r="CZ98" s="3" t="s">
        <v>238</v>
      </c>
      <c r="DA98" s="3" t="s">
        <v>872</v>
      </c>
      <c r="DB98" s="3"/>
      <c r="DC98" s="3"/>
      <c r="DD98" s="3" t="s">
        <v>956</v>
      </c>
      <c r="DE98" s="3"/>
      <c r="DF98" s="3"/>
      <c r="DG98" s="48">
        <v>7</v>
      </c>
      <c r="DH98" s="48">
        <v>7</v>
      </c>
      <c r="DI98" s="3"/>
      <c r="DJ98" s="47">
        <v>1</v>
      </c>
      <c r="DK98" s="3"/>
      <c r="DL98" s="3" t="s">
        <v>241</v>
      </c>
      <c r="DM98" s="3" t="s">
        <v>242</v>
      </c>
      <c r="DN98" s="3"/>
      <c r="DO98" s="3"/>
      <c r="DP98" s="47">
        <v>0</v>
      </c>
      <c r="DQ98" s="3" t="s">
        <v>205</v>
      </c>
      <c r="DR98" s="3" t="s">
        <v>243</v>
      </c>
      <c r="DS98" s="3">
        <v>5</v>
      </c>
      <c r="DT98" s="3" t="s">
        <v>191</v>
      </c>
      <c r="DU98" s="3" t="s">
        <v>935</v>
      </c>
      <c r="DV98" s="46">
        <v>45371</v>
      </c>
      <c r="DW98" s="3"/>
      <c r="DX98" s="47">
        <v>1</v>
      </c>
      <c r="DY98" s="3" t="s">
        <v>245</v>
      </c>
      <c r="DZ98" s="46">
        <v>45388</v>
      </c>
      <c r="EA98" s="3">
        <v>40</v>
      </c>
      <c r="EB98" s="17">
        <v>0</v>
      </c>
      <c r="EC98" s="3"/>
      <c r="ED98" s="3">
        <v>0</v>
      </c>
      <c r="EE98" s="3"/>
      <c r="EF98" s="3"/>
      <c r="EG98" s="3">
        <v>0</v>
      </c>
      <c r="EH98" s="47">
        <v>0</v>
      </c>
      <c r="EI98" s="3"/>
      <c r="EJ98" s="3" t="s">
        <v>246</v>
      </c>
      <c r="EK98" s="3">
        <v>1000220196</v>
      </c>
      <c r="EL98" s="3" t="s">
        <v>247</v>
      </c>
      <c r="EM98" s="3"/>
      <c r="EN98" s="3"/>
      <c r="EO98" s="3"/>
      <c r="EP98" s="3" t="s">
        <v>858</v>
      </c>
      <c r="EQ98" s="3">
        <v>110</v>
      </c>
      <c r="ER98" s="3"/>
      <c r="ES98" s="3"/>
      <c r="ET98" s="3">
        <v>0</v>
      </c>
      <c r="EU98" s="47">
        <v>1</v>
      </c>
      <c r="EV98" s="3" t="s">
        <v>245</v>
      </c>
      <c r="EW98" s="47">
        <v>0</v>
      </c>
      <c r="EX98" s="3" t="s">
        <v>249</v>
      </c>
      <c r="EY98" s="3" t="s">
        <v>206</v>
      </c>
      <c r="EZ98" s="3"/>
      <c r="FA98" s="46">
        <v>45390</v>
      </c>
      <c r="FB98" s="3" t="s">
        <v>584</v>
      </c>
      <c r="FC98" s="3"/>
      <c r="FD98" s="3"/>
      <c r="FE98" s="3"/>
      <c r="FF98" s="3"/>
      <c r="FG98" s="3">
        <v>20</v>
      </c>
      <c r="FH98" s="3" t="s">
        <v>243</v>
      </c>
      <c r="FI98" s="3"/>
      <c r="FJ98" s="3"/>
      <c r="FK98" s="3"/>
      <c r="FL98" s="3" t="s">
        <v>253</v>
      </c>
      <c r="FM98" s="47">
        <v>0</v>
      </c>
      <c r="FN98" s="3"/>
      <c r="FO98" s="3"/>
      <c r="FP98" s="3" t="s">
        <v>254</v>
      </c>
      <c r="FQ98" s="3" t="s">
        <v>255</v>
      </c>
      <c r="FR98" s="3" t="s">
        <v>874</v>
      </c>
      <c r="FS98" s="46">
        <v>45338</v>
      </c>
      <c r="FT98" s="3">
        <v>222511</v>
      </c>
      <c r="FU98" s="3">
        <v>0</v>
      </c>
      <c r="FV98" s="3" t="s">
        <v>875</v>
      </c>
      <c r="FW98" s="3"/>
      <c r="FX98" s="3" t="s">
        <v>224</v>
      </c>
      <c r="FY98" s="3"/>
      <c r="FZ98" s="3"/>
      <c r="GA98" s="3" t="s">
        <v>258</v>
      </c>
      <c r="GB98" s="3"/>
      <c r="GC98" s="46">
        <v>45398</v>
      </c>
      <c r="GD98" s="46">
        <v>45398</v>
      </c>
      <c r="GE98" s="46">
        <v>45398</v>
      </c>
      <c r="GF98" s="3" t="s">
        <v>876</v>
      </c>
      <c r="GG98" s="3" t="s">
        <v>550</v>
      </c>
      <c r="GH98" s="3"/>
      <c r="GI98" s="3"/>
    </row>
    <row r="99" spans="1:191" s="66" customFormat="1" ht="11.25" hidden="1" x14ac:dyDescent="0.2">
      <c r="A99" s="43" t="str">
        <f t="shared" si="1"/>
        <v>No Stock at Base</v>
      </c>
      <c r="B99" s="43" t="str">
        <f>IF(OR(A99="No Stock at Base",A99="Low Stock at Base",A99="Remote Pick - Low Stock"),_xlfn.XLOOKUP(O99,PO!M:M,PO!N:N,"No PO",0,1),"-")</f>
        <v>4500009340/00020 - Due Date 45405</v>
      </c>
      <c r="C99" s="43" t="str">
        <f>IF(OR(A99="No Stock at Base",A99="Low Stock at Base",A99="Remote Stock - Low Stock"),_xlfn.XLOOKUP(O99,PR!K:K,PR!L:L,"No Req or Processed",0,1),"-")</f>
        <v>No Req or Processed</v>
      </c>
      <c r="D99" s="44"/>
      <c r="E99" s="58" t="s">
        <v>462</v>
      </c>
      <c r="F99" s="32"/>
      <c r="G99" s="3" t="s">
        <v>191</v>
      </c>
      <c r="H99" s="32" t="s">
        <v>853</v>
      </c>
      <c r="I99" s="32" t="s">
        <v>854</v>
      </c>
      <c r="J99" s="3" t="s">
        <v>194</v>
      </c>
      <c r="K99" s="6">
        <v>45341</v>
      </c>
      <c r="L99" s="37">
        <v>45398</v>
      </c>
      <c r="M99" s="6">
        <v>45398</v>
      </c>
      <c r="N99" s="6">
        <v>45398</v>
      </c>
      <c r="O99" s="58" t="s">
        <v>957</v>
      </c>
      <c r="P99" s="32" t="s">
        <v>958</v>
      </c>
      <c r="Q99" s="3">
        <v>30</v>
      </c>
      <c r="R99" s="3">
        <v>30</v>
      </c>
      <c r="S99" s="59">
        <v>1</v>
      </c>
      <c r="T99" s="13">
        <v>0</v>
      </c>
      <c r="U99" s="13">
        <v>0</v>
      </c>
      <c r="V99" s="3" t="s">
        <v>959</v>
      </c>
      <c r="W99" s="3" t="s">
        <v>880</v>
      </c>
      <c r="X99" s="3" t="s">
        <v>199</v>
      </c>
      <c r="Y99" s="3" t="s">
        <v>881</v>
      </c>
      <c r="Z99" s="3" t="s">
        <v>858</v>
      </c>
      <c r="AA99" s="32" t="s">
        <v>882</v>
      </c>
      <c r="AB99" s="32">
        <v>84</v>
      </c>
      <c r="AC99" s="32" t="s">
        <v>883</v>
      </c>
      <c r="AD99" s="32" t="s">
        <v>884</v>
      </c>
      <c r="AE99" s="35">
        <v>45405</v>
      </c>
      <c r="AF99" s="46">
        <v>45510</v>
      </c>
      <c r="AG99" s="3" t="s">
        <v>205</v>
      </c>
      <c r="AH99" s="3"/>
      <c r="AI99" s="3" t="s">
        <v>206</v>
      </c>
      <c r="AJ99" s="3" t="s">
        <v>462</v>
      </c>
      <c r="AK99" s="3" t="s">
        <v>207</v>
      </c>
      <c r="AL99" s="3" t="s">
        <v>648</v>
      </c>
      <c r="AM99" s="3" t="s">
        <v>649</v>
      </c>
      <c r="AN99" s="3" t="s">
        <v>862</v>
      </c>
      <c r="AO99" s="3" t="s">
        <v>863</v>
      </c>
      <c r="AP99" s="3" t="s">
        <v>864</v>
      </c>
      <c r="AQ99" s="3">
        <v>84</v>
      </c>
      <c r="AR99" s="3"/>
      <c r="AS99" s="3"/>
      <c r="AT99" s="3" t="s">
        <v>960</v>
      </c>
      <c r="AU99" s="3" t="s">
        <v>214</v>
      </c>
      <c r="AV99" s="3"/>
      <c r="AW99" s="46">
        <v>45341</v>
      </c>
      <c r="AX99" s="3">
        <v>310</v>
      </c>
      <c r="AY99" s="3">
        <v>0</v>
      </c>
      <c r="AZ99" s="3">
        <v>0</v>
      </c>
      <c r="BA99" s="3">
        <v>60</v>
      </c>
      <c r="BB99" s="46">
        <v>45447</v>
      </c>
      <c r="BC99" s="46">
        <v>45396</v>
      </c>
      <c r="BD99" s="46">
        <v>45398</v>
      </c>
      <c r="BE99" s="3"/>
      <c r="BF99" s="3"/>
      <c r="BG99" s="46">
        <v>45450</v>
      </c>
      <c r="BH99" s="3"/>
      <c r="BI99" s="3"/>
      <c r="BJ99" s="46">
        <v>45698</v>
      </c>
      <c r="BK99" s="47">
        <v>0</v>
      </c>
      <c r="BL99" s="3"/>
      <c r="BM99" s="3"/>
      <c r="BN99" s="46">
        <v>45390</v>
      </c>
      <c r="BO99" s="46">
        <v>45398</v>
      </c>
      <c r="BP99" s="3"/>
      <c r="BQ99" s="3"/>
      <c r="BR99" s="48">
        <v>0</v>
      </c>
      <c r="BS99" s="48">
        <v>2</v>
      </c>
      <c r="BT99" s="48">
        <v>3</v>
      </c>
      <c r="BU99" s="47">
        <v>0</v>
      </c>
      <c r="BV99" s="47">
        <v>0</v>
      </c>
      <c r="BW99" s="49">
        <v>0</v>
      </c>
      <c r="BX99" s="3"/>
      <c r="BY99" s="3"/>
      <c r="BZ99" s="17">
        <v>0</v>
      </c>
      <c r="CA99" s="3" t="s">
        <v>223</v>
      </c>
      <c r="CB99" s="3" t="s">
        <v>224</v>
      </c>
      <c r="CC99" s="3" t="s">
        <v>225</v>
      </c>
      <c r="CD99" s="3"/>
      <c r="CE99" s="3">
        <v>0</v>
      </c>
      <c r="CF99" s="3"/>
      <c r="CG99" s="3"/>
      <c r="CH99" s="3">
        <v>0</v>
      </c>
      <c r="CI99" s="3"/>
      <c r="CJ99" s="3"/>
      <c r="CK99" s="3"/>
      <c r="CL99" s="3" t="s">
        <v>886</v>
      </c>
      <c r="CM99" s="3" t="s">
        <v>232</v>
      </c>
      <c r="CN99" s="46">
        <v>45390</v>
      </c>
      <c r="CO99" s="3"/>
      <c r="CP99" s="3" t="s">
        <v>233</v>
      </c>
      <c r="CQ99" s="3" t="s">
        <v>233</v>
      </c>
      <c r="CR99" s="3" t="s">
        <v>234</v>
      </c>
      <c r="CS99" s="3" t="s">
        <v>961</v>
      </c>
      <c r="CT99" s="46">
        <v>45390</v>
      </c>
      <c r="CU99" s="3" t="s">
        <v>962</v>
      </c>
      <c r="CV99" s="3"/>
      <c r="CW99" s="3"/>
      <c r="CX99" s="3"/>
      <c r="CY99" s="3" t="s">
        <v>237</v>
      </c>
      <c r="CZ99" s="3" t="s">
        <v>238</v>
      </c>
      <c r="DA99" s="3" t="s">
        <v>872</v>
      </c>
      <c r="DB99" s="3"/>
      <c r="DC99" s="3"/>
      <c r="DD99" s="3" t="s">
        <v>963</v>
      </c>
      <c r="DE99" s="3"/>
      <c r="DF99" s="3"/>
      <c r="DG99" s="48">
        <v>60</v>
      </c>
      <c r="DH99" s="48">
        <v>60</v>
      </c>
      <c r="DI99" s="3"/>
      <c r="DJ99" s="47">
        <v>1</v>
      </c>
      <c r="DK99" s="3"/>
      <c r="DL99" s="3" t="s">
        <v>241</v>
      </c>
      <c r="DM99" s="3" t="s">
        <v>242</v>
      </c>
      <c r="DN99" s="3"/>
      <c r="DO99" s="3"/>
      <c r="DP99" s="47">
        <v>0</v>
      </c>
      <c r="DQ99" s="3" t="s">
        <v>205</v>
      </c>
      <c r="DR99" s="3" t="s">
        <v>243</v>
      </c>
      <c r="DS99" s="3">
        <v>5</v>
      </c>
      <c r="DT99" s="3" t="s">
        <v>191</v>
      </c>
      <c r="DU99" s="3" t="s">
        <v>886</v>
      </c>
      <c r="DV99" s="46">
        <v>45378</v>
      </c>
      <c r="DW99" s="3"/>
      <c r="DX99" s="47">
        <v>1</v>
      </c>
      <c r="DY99" s="3" t="s">
        <v>245</v>
      </c>
      <c r="DZ99" s="46">
        <v>45450</v>
      </c>
      <c r="EA99" s="3">
        <v>84</v>
      </c>
      <c r="EB99" s="17">
        <v>0</v>
      </c>
      <c r="EC99" s="3"/>
      <c r="ED99" s="3">
        <v>0</v>
      </c>
      <c r="EE99" s="3"/>
      <c r="EF99" s="3"/>
      <c r="EG99" s="3">
        <v>0</v>
      </c>
      <c r="EH99" s="47">
        <v>0</v>
      </c>
      <c r="EI99" s="3"/>
      <c r="EJ99" s="3" t="s">
        <v>246</v>
      </c>
      <c r="EK99" s="3">
        <v>1000220196</v>
      </c>
      <c r="EL99" s="3" t="s">
        <v>247</v>
      </c>
      <c r="EM99" s="3"/>
      <c r="EN99" s="3"/>
      <c r="EO99" s="3"/>
      <c r="EP99" s="3" t="s">
        <v>858</v>
      </c>
      <c r="EQ99" s="3">
        <v>310</v>
      </c>
      <c r="ER99" s="3"/>
      <c r="ES99" s="3"/>
      <c r="ET99" s="3">
        <v>0</v>
      </c>
      <c r="EU99" s="47">
        <v>1</v>
      </c>
      <c r="EV99" s="3" t="s">
        <v>245</v>
      </c>
      <c r="EW99" s="47">
        <v>0</v>
      </c>
      <c r="EX99" s="3" t="s">
        <v>249</v>
      </c>
      <c r="EY99" s="3" t="s">
        <v>206</v>
      </c>
      <c r="EZ99" s="3"/>
      <c r="FA99" s="46">
        <v>45390</v>
      </c>
      <c r="FB99" s="3"/>
      <c r="FC99" s="3"/>
      <c r="FD99" s="3"/>
      <c r="FE99" s="3"/>
      <c r="FF99" s="3"/>
      <c r="FG99" s="3">
        <v>20</v>
      </c>
      <c r="FH99" s="3" t="s">
        <v>243</v>
      </c>
      <c r="FI99" s="3"/>
      <c r="FJ99" s="3"/>
      <c r="FK99" s="3"/>
      <c r="FL99" s="3" t="s">
        <v>253</v>
      </c>
      <c r="FM99" s="47">
        <v>0</v>
      </c>
      <c r="FN99" s="3"/>
      <c r="FO99" s="3"/>
      <c r="FP99" s="3" t="s">
        <v>254</v>
      </c>
      <c r="FQ99" s="3" t="s">
        <v>255</v>
      </c>
      <c r="FR99" s="3" t="s">
        <v>874</v>
      </c>
      <c r="FS99" s="46">
        <v>45338</v>
      </c>
      <c r="FT99" s="3">
        <v>222511</v>
      </c>
      <c r="FU99" s="3">
        <v>0</v>
      </c>
      <c r="FV99" s="3" t="s">
        <v>875</v>
      </c>
      <c r="FW99" s="3"/>
      <c r="FX99" s="3" t="s">
        <v>224</v>
      </c>
      <c r="FY99" s="3"/>
      <c r="FZ99" s="3"/>
      <c r="GA99" s="3" t="s">
        <v>258</v>
      </c>
      <c r="GB99" s="3"/>
      <c r="GC99" s="46">
        <v>45398</v>
      </c>
      <c r="GD99" s="46">
        <v>45398</v>
      </c>
      <c r="GE99" s="46">
        <v>45398</v>
      </c>
      <c r="GF99" s="3" t="s">
        <v>876</v>
      </c>
      <c r="GG99" s="3" t="s">
        <v>550</v>
      </c>
      <c r="GH99" s="3"/>
      <c r="GI99" s="3"/>
    </row>
    <row r="100" spans="1:191" s="2" customFormat="1" ht="11.25" hidden="1" x14ac:dyDescent="0.2">
      <c r="A100" s="11" t="str">
        <f t="shared" si="1"/>
        <v>Stock Available at Base</v>
      </c>
      <c r="B100" s="11" t="str">
        <f>IF(OR(A100="No Stock at Base",A100="Low Stock at Base",A100="Remote Pick - Low Stock"),_xlfn.XLOOKUP(O100,PO!M:M,PO!N:N,"No PO",0,1),"-")</f>
        <v>-</v>
      </c>
      <c r="C100" s="11" t="str">
        <f>IF(OR(A100="No Stock at Base",A100="Low Stock at Base",A100="Remote Stock - Low Stock"),_xlfn.XLOOKUP(O100,PR!K:K,PR!L:L,"No Req or Processed",0,1),"-")</f>
        <v>-</v>
      </c>
      <c r="D100" s="12"/>
      <c r="E100" s="32" t="s">
        <v>964</v>
      </c>
      <c r="G100" s="3" t="s">
        <v>191</v>
      </c>
      <c r="H100" s="3" t="s">
        <v>853</v>
      </c>
      <c r="I100" s="3" t="s">
        <v>854</v>
      </c>
      <c r="J100" s="3" t="s">
        <v>194</v>
      </c>
      <c r="K100" s="6">
        <v>45341</v>
      </c>
      <c r="L100" s="30">
        <v>45398</v>
      </c>
      <c r="M100" s="6">
        <v>45398</v>
      </c>
      <c r="N100" s="6">
        <v>45398</v>
      </c>
      <c r="O100" s="32" t="s">
        <v>965</v>
      </c>
      <c r="P100" s="3" t="s">
        <v>966</v>
      </c>
      <c r="Q100" s="3">
        <v>30</v>
      </c>
      <c r="R100" s="3">
        <v>30</v>
      </c>
      <c r="S100" s="4">
        <v>18</v>
      </c>
      <c r="T100" s="13">
        <v>0</v>
      </c>
      <c r="U100" s="13">
        <v>18</v>
      </c>
      <c r="V100" s="3" t="s">
        <v>967</v>
      </c>
      <c r="W100" s="3" t="s">
        <v>445</v>
      </c>
      <c r="X100" s="3" t="s">
        <v>199</v>
      </c>
      <c r="Y100" s="3" t="s">
        <v>596</v>
      </c>
      <c r="Z100" s="3" t="s">
        <v>858</v>
      </c>
      <c r="AA100" s="54" t="s">
        <v>919</v>
      </c>
      <c r="AB100" s="3">
        <v>25</v>
      </c>
      <c r="AC100" s="54" t="s">
        <v>920</v>
      </c>
      <c r="AD100" s="3" t="s">
        <v>884</v>
      </c>
      <c r="AE100" s="6">
        <v>45385</v>
      </c>
      <c r="AF100" s="6">
        <v>45407</v>
      </c>
      <c r="AG100" s="3" t="s">
        <v>205</v>
      </c>
      <c r="AI100" s="3" t="s">
        <v>206</v>
      </c>
      <c r="AJ100" s="3" t="s">
        <v>964</v>
      </c>
      <c r="AK100" s="3" t="s">
        <v>207</v>
      </c>
      <c r="AL100" s="3" t="s">
        <v>648</v>
      </c>
      <c r="AM100" s="3" t="s">
        <v>649</v>
      </c>
      <c r="AN100" s="3" t="s">
        <v>862</v>
      </c>
      <c r="AO100" s="3" t="s">
        <v>863</v>
      </c>
      <c r="AP100" s="3" t="s">
        <v>864</v>
      </c>
      <c r="AQ100" s="3">
        <v>25</v>
      </c>
      <c r="AT100" s="3" t="s">
        <v>454</v>
      </c>
      <c r="AU100" s="3" t="s">
        <v>214</v>
      </c>
      <c r="AW100" s="6">
        <v>45341</v>
      </c>
      <c r="AX100" s="3">
        <v>40</v>
      </c>
      <c r="AY100" s="14">
        <v>0</v>
      </c>
      <c r="AZ100" s="14">
        <v>0</v>
      </c>
      <c r="BA100" s="14">
        <v>19</v>
      </c>
      <c r="BB100" s="6">
        <v>45385</v>
      </c>
      <c r="BC100" s="6">
        <v>45373</v>
      </c>
      <c r="BD100" s="6">
        <v>45398</v>
      </c>
      <c r="BG100" s="6">
        <v>45388</v>
      </c>
      <c r="BJ100" s="6">
        <v>45698</v>
      </c>
      <c r="BK100" s="13">
        <v>0</v>
      </c>
      <c r="BM100" s="3" t="s">
        <v>968</v>
      </c>
      <c r="BN100" s="6">
        <v>45369</v>
      </c>
      <c r="BO100" s="6">
        <v>45344</v>
      </c>
      <c r="BP100" s="3" t="s">
        <v>924</v>
      </c>
      <c r="BR100" s="15">
        <v>0</v>
      </c>
      <c r="BS100" s="15">
        <v>2</v>
      </c>
      <c r="BT100" s="15">
        <v>3</v>
      </c>
      <c r="BU100" s="13">
        <v>0</v>
      </c>
      <c r="BV100" s="13">
        <v>18</v>
      </c>
      <c r="BW100" s="16">
        <v>18</v>
      </c>
      <c r="BX100" s="3" t="s">
        <v>969</v>
      </c>
      <c r="BZ100" s="17">
        <v>0</v>
      </c>
      <c r="CA100" s="3" t="s">
        <v>223</v>
      </c>
      <c r="CB100" s="3" t="s">
        <v>315</v>
      </c>
      <c r="CC100" s="3" t="s">
        <v>225</v>
      </c>
      <c r="CE100" s="3">
        <v>0</v>
      </c>
      <c r="CF100" s="3" t="s">
        <v>970</v>
      </c>
      <c r="CH100" s="3">
        <v>0</v>
      </c>
      <c r="CI100" s="3" t="s">
        <v>229</v>
      </c>
      <c r="CJ100" s="3" t="s">
        <v>971</v>
      </c>
      <c r="CL100" s="3" t="s">
        <v>935</v>
      </c>
      <c r="CM100" s="3" t="s">
        <v>232</v>
      </c>
      <c r="CN100" s="6">
        <v>45369</v>
      </c>
      <c r="CP100" s="3" t="s">
        <v>233</v>
      </c>
      <c r="CQ100" s="3" t="s">
        <v>233</v>
      </c>
      <c r="CR100" s="3" t="s">
        <v>234</v>
      </c>
      <c r="CS100" s="3" t="s">
        <v>972</v>
      </c>
      <c r="CT100" s="6">
        <v>45369</v>
      </c>
      <c r="CU100" s="3" t="s">
        <v>973</v>
      </c>
      <c r="CY100" s="3" t="s">
        <v>237</v>
      </c>
      <c r="CZ100" s="3" t="s">
        <v>238</v>
      </c>
      <c r="DA100" s="3" t="s">
        <v>872</v>
      </c>
      <c r="DD100" s="3" t="s">
        <v>974</v>
      </c>
      <c r="DG100" s="15">
        <v>14</v>
      </c>
      <c r="DH100" s="15">
        <v>14</v>
      </c>
      <c r="DJ100" s="13">
        <v>18</v>
      </c>
      <c r="DL100" s="3" t="s">
        <v>241</v>
      </c>
      <c r="DM100" s="3" t="s">
        <v>242</v>
      </c>
      <c r="DP100" s="13">
        <v>0</v>
      </c>
      <c r="DQ100" s="3" t="s">
        <v>205</v>
      </c>
      <c r="DR100" s="3" t="s">
        <v>243</v>
      </c>
      <c r="DS100" s="3">
        <v>5</v>
      </c>
      <c r="DT100" s="3" t="s">
        <v>191</v>
      </c>
      <c r="DU100" s="3" t="s">
        <v>935</v>
      </c>
      <c r="DV100" s="6">
        <v>45364</v>
      </c>
      <c r="DX100" s="13">
        <v>18</v>
      </c>
      <c r="DY100" s="3" t="s">
        <v>245</v>
      </c>
      <c r="DZ100" s="6">
        <v>45388</v>
      </c>
      <c r="EA100" s="3">
        <v>25</v>
      </c>
      <c r="EB100" s="17">
        <v>0</v>
      </c>
      <c r="ED100" s="3">
        <v>0</v>
      </c>
      <c r="EG100" s="3">
        <v>0</v>
      </c>
      <c r="EH100" s="13">
        <v>0</v>
      </c>
      <c r="EJ100" s="3" t="s">
        <v>246</v>
      </c>
      <c r="EK100" s="3">
        <v>1000220196</v>
      </c>
      <c r="EL100" s="3" t="s">
        <v>247</v>
      </c>
      <c r="EP100" s="3" t="s">
        <v>858</v>
      </c>
      <c r="EQ100" s="3">
        <v>40</v>
      </c>
      <c r="ET100" s="3">
        <v>0</v>
      </c>
      <c r="EU100" s="13">
        <v>18</v>
      </c>
      <c r="EV100" s="3" t="s">
        <v>245</v>
      </c>
      <c r="EW100" s="13">
        <v>0</v>
      </c>
      <c r="EX100" s="3" t="s">
        <v>249</v>
      </c>
      <c r="EY100" s="3" t="s">
        <v>206</v>
      </c>
      <c r="EZ100" s="3" t="s">
        <v>975</v>
      </c>
      <c r="FA100" s="6">
        <v>45369</v>
      </c>
      <c r="FB100" s="3" t="s">
        <v>584</v>
      </c>
      <c r="FC100" s="3" t="s">
        <v>245</v>
      </c>
      <c r="FG100" s="3">
        <v>40</v>
      </c>
      <c r="FH100" s="3" t="s">
        <v>243</v>
      </c>
      <c r="FL100" s="3" t="s">
        <v>253</v>
      </c>
      <c r="FM100" s="13">
        <v>0</v>
      </c>
      <c r="FP100" s="3" t="s">
        <v>254</v>
      </c>
      <c r="FQ100" s="3" t="s">
        <v>255</v>
      </c>
      <c r="FR100" s="3" t="s">
        <v>874</v>
      </c>
      <c r="FS100" s="6">
        <v>45338</v>
      </c>
      <c r="FT100" s="3">
        <v>222511</v>
      </c>
      <c r="FU100" s="3">
        <v>0</v>
      </c>
      <c r="FV100" s="3" t="s">
        <v>875</v>
      </c>
      <c r="FX100" s="3" t="s">
        <v>224</v>
      </c>
      <c r="GA100" s="3" t="s">
        <v>258</v>
      </c>
      <c r="GC100" s="6">
        <v>45398</v>
      </c>
      <c r="GD100" s="6">
        <v>45398</v>
      </c>
      <c r="GE100" s="6">
        <v>45398</v>
      </c>
      <c r="GF100" s="3" t="s">
        <v>876</v>
      </c>
      <c r="GG100" s="3" t="s">
        <v>550</v>
      </c>
    </row>
    <row r="101" spans="1:191" s="2" customFormat="1" ht="11.25" hidden="1" x14ac:dyDescent="0.2">
      <c r="A101" s="43" t="str">
        <f t="shared" si="1"/>
        <v>No Stock at Base</v>
      </c>
      <c r="B101" s="43" t="str">
        <f>IF(OR(A101="No Stock at Base",A101="Low Stock at Base",A101="Remote Pick - Low Stock"),_xlfn.XLOOKUP(O101,PO!M:M,PO!N:N,"No PO",0,1),"-")</f>
        <v>No PO</v>
      </c>
      <c r="C101" s="43" t="str">
        <f>IF(OR(A101="No Stock at Base",A101="Low Stock at Base",A101="Remote Stock - Low Stock"),_xlfn.XLOOKUP(O101,PR!K:K,PR!L:L,"No Req or Processed",0,1),"-")</f>
        <v>Macedon - MAC NG (DU50)1000007398 / 00114 - Due Date 14/04/2024</v>
      </c>
      <c r="D101" s="44"/>
      <c r="E101" s="32" t="s">
        <v>976</v>
      </c>
      <c r="F101" s="3"/>
      <c r="G101" s="3" t="s">
        <v>191</v>
      </c>
      <c r="H101" s="3" t="s">
        <v>853</v>
      </c>
      <c r="I101" s="3" t="s">
        <v>854</v>
      </c>
      <c r="J101" s="3" t="s">
        <v>194</v>
      </c>
      <c r="K101" s="6">
        <v>45341</v>
      </c>
      <c r="L101" s="50">
        <v>45398</v>
      </c>
      <c r="M101" s="6">
        <v>45398</v>
      </c>
      <c r="N101" s="6">
        <v>45398</v>
      </c>
      <c r="O101" s="3" t="s">
        <v>977</v>
      </c>
      <c r="P101" s="3" t="s">
        <v>978</v>
      </c>
      <c r="Q101" s="3">
        <v>30</v>
      </c>
      <c r="R101" s="3">
        <v>30</v>
      </c>
      <c r="S101" s="85">
        <v>5</v>
      </c>
      <c r="T101" s="13">
        <v>0</v>
      </c>
      <c r="U101" s="13">
        <v>0</v>
      </c>
      <c r="V101" s="3" t="s">
        <v>979</v>
      </c>
      <c r="W101" s="3" t="s">
        <v>980</v>
      </c>
      <c r="X101" s="3" t="s">
        <v>981</v>
      </c>
      <c r="Y101" s="3" t="s">
        <v>982</v>
      </c>
      <c r="AA101" s="3" t="s">
        <v>983</v>
      </c>
      <c r="AB101" s="3">
        <v>58</v>
      </c>
      <c r="AC101" s="3"/>
      <c r="AD101" s="3"/>
      <c r="AE101" s="3"/>
      <c r="AF101" s="46">
        <v>45398</v>
      </c>
      <c r="AG101" s="3"/>
      <c r="AH101" s="3"/>
      <c r="AI101" s="3"/>
      <c r="AJ101" s="3" t="s">
        <v>976</v>
      </c>
      <c r="AK101" s="3" t="s">
        <v>207</v>
      </c>
      <c r="AL101" s="3" t="s">
        <v>648</v>
      </c>
      <c r="AM101" s="3" t="s">
        <v>649</v>
      </c>
      <c r="AN101" s="3" t="s">
        <v>862</v>
      </c>
      <c r="AO101" s="3" t="s">
        <v>863</v>
      </c>
      <c r="AP101" s="3" t="s">
        <v>864</v>
      </c>
      <c r="AQ101" s="3">
        <v>58</v>
      </c>
      <c r="AR101" s="3"/>
      <c r="AS101" s="3"/>
      <c r="AT101" s="3" t="s">
        <v>984</v>
      </c>
      <c r="AU101" s="3"/>
      <c r="AV101" s="3"/>
      <c r="AW101" s="3"/>
      <c r="AX101" s="3">
        <v>0</v>
      </c>
      <c r="AY101" s="3">
        <v>0</v>
      </c>
      <c r="AZ101" s="3">
        <v>0</v>
      </c>
      <c r="BA101" s="3">
        <v>0</v>
      </c>
      <c r="BB101" s="46">
        <v>45396</v>
      </c>
      <c r="BC101" s="3"/>
      <c r="BD101" s="46">
        <v>45398</v>
      </c>
      <c r="BE101" s="3"/>
      <c r="BF101" s="3"/>
      <c r="BG101" s="3"/>
      <c r="BH101" s="3"/>
      <c r="BI101" s="3"/>
      <c r="BJ101" s="46">
        <v>45698</v>
      </c>
      <c r="BK101" s="47">
        <v>0</v>
      </c>
      <c r="BL101" s="3"/>
      <c r="BM101" s="3"/>
      <c r="BN101" s="3"/>
      <c r="BO101" s="3"/>
      <c r="BP101" s="3" t="s">
        <v>898</v>
      </c>
      <c r="BQ101" s="3"/>
      <c r="BR101" s="48">
        <v>0</v>
      </c>
      <c r="BS101" s="48">
        <v>0</v>
      </c>
      <c r="BT101" s="48">
        <v>2</v>
      </c>
      <c r="BU101" s="47">
        <v>0</v>
      </c>
      <c r="BV101" s="47">
        <v>0</v>
      </c>
      <c r="BW101" s="49">
        <v>0</v>
      </c>
      <c r="BX101" s="3"/>
      <c r="BY101" s="3"/>
      <c r="BZ101" s="17">
        <v>0</v>
      </c>
      <c r="CA101" s="3"/>
      <c r="CB101" s="3" t="s">
        <v>224</v>
      </c>
      <c r="CC101" s="3" t="s">
        <v>225</v>
      </c>
      <c r="CD101" s="3"/>
      <c r="CE101" s="3">
        <v>0</v>
      </c>
      <c r="CF101" s="3"/>
      <c r="CG101" s="3"/>
      <c r="CH101" s="3">
        <v>0</v>
      </c>
      <c r="CI101" s="3"/>
      <c r="CJ101" s="3"/>
      <c r="CK101" s="3"/>
      <c r="CL101" s="3"/>
      <c r="CM101" s="3" t="s">
        <v>232</v>
      </c>
      <c r="CN101" s="3"/>
      <c r="CO101" s="3"/>
      <c r="CP101" s="3" t="s">
        <v>233</v>
      </c>
      <c r="CQ101" s="3" t="s">
        <v>233</v>
      </c>
      <c r="CR101" s="3" t="s">
        <v>234</v>
      </c>
      <c r="CS101" s="3" t="s">
        <v>985</v>
      </c>
      <c r="CT101" s="3"/>
      <c r="CU101" s="3"/>
      <c r="CV101" s="3"/>
      <c r="CW101" s="3"/>
      <c r="CX101" s="3"/>
      <c r="CY101" s="3" t="s">
        <v>237</v>
      </c>
      <c r="CZ101" s="3" t="s">
        <v>238</v>
      </c>
      <c r="DA101" s="3" t="s">
        <v>872</v>
      </c>
      <c r="DB101" s="3"/>
      <c r="DC101" s="3"/>
      <c r="DD101" s="3"/>
      <c r="DE101" s="3"/>
      <c r="DF101" s="3"/>
      <c r="DG101" s="48">
        <v>7</v>
      </c>
      <c r="DH101" s="48">
        <v>0</v>
      </c>
      <c r="DI101" s="3"/>
      <c r="DJ101" s="47">
        <v>0</v>
      </c>
      <c r="DK101" s="3"/>
      <c r="DL101" s="3" t="s">
        <v>241</v>
      </c>
      <c r="DM101" s="3" t="s">
        <v>242</v>
      </c>
      <c r="DN101" s="3"/>
      <c r="DO101" s="3"/>
      <c r="DP101" s="47">
        <v>0</v>
      </c>
      <c r="DQ101" s="3"/>
      <c r="DR101" s="3"/>
      <c r="DS101" s="3">
        <v>5</v>
      </c>
      <c r="DT101" s="3" t="s">
        <v>191</v>
      </c>
      <c r="DU101" s="3"/>
      <c r="DV101" s="46">
        <v>45384</v>
      </c>
      <c r="DW101" s="3"/>
      <c r="DX101" s="47">
        <v>5</v>
      </c>
      <c r="DY101" s="3" t="s">
        <v>986</v>
      </c>
      <c r="DZ101" s="46">
        <v>45398</v>
      </c>
      <c r="EA101" s="3">
        <v>0</v>
      </c>
      <c r="EB101" s="17">
        <v>0</v>
      </c>
      <c r="EC101" s="3"/>
      <c r="ED101" s="3">
        <v>0</v>
      </c>
      <c r="EE101" s="3"/>
      <c r="EF101" s="3"/>
      <c r="EG101" s="3">
        <v>0</v>
      </c>
      <c r="EH101" s="47">
        <v>0</v>
      </c>
      <c r="EI101" s="3"/>
      <c r="EJ101" s="3"/>
      <c r="EK101" s="3">
        <v>1000220196</v>
      </c>
      <c r="EL101" s="3"/>
      <c r="EM101" s="3"/>
      <c r="EN101" s="3"/>
      <c r="EO101" s="3"/>
      <c r="EP101" s="3"/>
      <c r="EQ101" s="3">
        <v>0</v>
      </c>
      <c r="ER101" s="3"/>
      <c r="ES101" s="3"/>
      <c r="ET101" s="3">
        <v>0</v>
      </c>
      <c r="EU101" s="47">
        <v>0</v>
      </c>
      <c r="EV101" s="3"/>
      <c r="EW101" s="47">
        <v>0</v>
      </c>
      <c r="EX101" s="3"/>
      <c r="EY101" s="3"/>
      <c r="EZ101" s="3"/>
      <c r="FA101" s="3"/>
      <c r="FB101" s="3" t="s">
        <v>584</v>
      </c>
      <c r="FC101" s="3"/>
      <c r="FD101" s="3"/>
      <c r="FE101" s="3"/>
      <c r="FF101" s="3"/>
      <c r="FG101" s="3">
        <v>0</v>
      </c>
      <c r="FH101" s="3"/>
      <c r="FI101" s="3"/>
      <c r="FJ101" s="3"/>
      <c r="FK101" s="3"/>
      <c r="FL101" s="3" t="s">
        <v>253</v>
      </c>
      <c r="FM101" s="47">
        <v>0</v>
      </c>
      <c r="FN101" s="3"/>
      <c r="FO101" s="3"/>
      <c r="FP101" s="3" t="s">
        <v>254</v>
      </c>
      <c r="FQ101" s="3" t="s">
        <v>255</v>
      </c>
      <c r="FR101" s="3" t="s">
        <v>874</v>
      </c>
      <c r="FS101" s="46">
        <v>45338</v>
      </c>
      <c r="FT101" s="3">
        <v>0</v>
      </c>
      <c r="FU101" s="3">
        <v>0</v>
      </c>
      <c r="FV101" s="3" t="s">
        <v>875</v>
      </c>
      <c r="FW101" s="3"/>
      <c r="FX101" s="3" t="s">
        <v>224</v>
      </c>
      <c r="FY101" s="3"/>
      <c r="FZ101" s="3"/>
      <c r="GA101" s="3" t="s">
        <v>258</v>
      </c>
      <c r="GB101" s="3"/>
      <c r="GC101" s="46">
        <v>45398</v>
      </c>
      <c r="GD101" s="46">
        <v>45398</v>
      </c>
      <c r="GE101" s="46">
        <v>45398</v>
      </c>
      <c r="GF101" s="3" t="s">
        <v>876</v>
      </c>
      <c r="GG101" s="3" t="s">
        <v>550</v>
      </c>
      <c r="GH101" s="3"/>
      <c r="GI101" s="3"/>
    </row>
    <row r="102" spans="1:191" s="3" customFormat="1" ht="11.25" hidden="1" x14ac:dyDescent="0.2">
      <c r="A102" s="43" t="str">
        <f t="shared" si="1"/>
        <v>No Stock at Base</v>
      </c>
      <c r="B102" s="43" t="str">
        <f>IF(OR(A102="No Stock at Base",A102="Low Stock at Base",A102="Remote Pick - Low Stock"),_xlfn.XLOOKUP(O102,PO!M:M,PO!N:N,"No PO",0,1),"-")</f>
        <v>No PO</v>
      </c>
      <c r="C102" s="43" t="str">
        <f>IF(OR(A102="No Stock at Base",A102="Low Stock at Base",A102="Remote Stock - Low Stock"),_xlfn.XLOOKUP(O102,PR!K:K,PR!L:L,"No Req or Processed",0,1),"-")</f>
        <v>PDC - MAC NG (DU01)1000007397 / 00113 - Due Date 30/04/2024</v>
      </c>
      <c r="D102" s="44"/>
      <c r="E102" s="58" t="s">
        <v>462</v>
      </c>
      <c r="F102" s="32"/>
      <c r="G102" s="3" t="s">
        <v>191</v>
      </c>
      <c r="H102" s="32" t="s">
        <v>853</v>
      </c>
      <c r="I102" s="32" t="s">
        <v>854</v>
      </c>
      <c r="J102" s="3" t="s">
        <v>194</v>
      </c>
      <c r="K102" s="6">
        <v>45341</v>
      </c>
      <c r="L102" s="37">
        <v>45398</v>
      </c>
      <c r="M102" s="6">
        <v>45398</v>
      </c>
      <c r="N102" s="6">
        <v>45398</v>
      </c>
      <c r="O102" s="58" t="s">
        <v>987</v>
      </c>
      <c r="P102" s="32" t="s">
        <v>988</v>
      </c>
      <c r="Q102" s="3">
        <v>30</v>
      </c>
      <c r="R102" s="3">
        <v>30</v>
      </c>
      <c r="S102" s="59">
        <v>20</v>
      </c>
      <c r="T102" s="13">
        <v>0</v>
      </c>
      <c r="U102" s="13">
        <v>0</v>
      </c>
      <c r="V102" s="3" t="s">
        <v>989</v>
      </c>
      <c r="W102" s="3" t="s">
        <v>980</v>
      </c>
      <c r="X102" s="3" t="s">
        <v>199</v>
      </c>
      <c r="Y102" s="3" t="s">
        <v>982</v>
      </c>
      <c r="Z102" s="3" t="s">
        <v>858</v>
      </c>
      <c r="AA102" s="32" t="s">
        <v>990</v>
      </c>
      <c r="AB102" s="32">
        <v>113</v>
      </c>
      <c r="AC102" s="32"/>
      <c r="AD102" s="32"/>
      <c r="AE102" s="32"/>
      <c r="AF102" s="46">
        <v>45440</v>
      </c>
      <c r="AI102" s="3" t="s">
        <v>206</v>
      </c>
      <c r="AJ102" s="3" t="s">
        <v>462</v>
      </c>
      <c r="AK102" s="3" t="s">
        <v>207</v>
      </c>
      <c r="AL102" s="3" t="s">
        <v>648</v>
      </c>
      <c r="AM102" s="3" t="s">
        <v>649</v>
      </c>
      <c r="AN102" s="3" t="s">
        <v>862</v>
      </c>
      <c r="AO102" s="3" t="s">
        <v>863</v>
      </c>
      <c r="AP102" s="3" t="s">
        <v>864</v>
      </c>
      <c r="AQ102" s="3">
        <v>113</v>
      </c>
      <c r="AT102" s="3" t="s">
        <v>991</v>
      </c>
      <c r="AU102" s="3" t="s">
        <v>214</v>
      </c>
      <c r="AW102" s="46">
        <v>45341</v>
      </c>
      <c r="AX102" s="3">
        <v>450</v>
      </c>
      <c r="AY102" s="3">
        <v>0</v>
      </c>
      <c r="AZ102" s="3">
        <v>0</v>
      </c>
      <c r="BA102" s="3">
        <v>25</v>
      </c>
      <c r="BB102" s="46">
        <v>45412</v>
      </c>
      <c r="BC102" s="46">
        <v>45396</v>
      </c>
      <c r="BD102" s="46">
        <v>45398</v>
      </c>
      <c r="BG102" s="46">
        <v>45415</v>
      </c>
      <c r="BJ102" s="46">
        <v>45698</v>
      </c>
      <c r="BK102" s="47">
        <v>0</v>
      </c>
      <c r="BN102" s="46">
        <v>45390</v>
      </c>
      <c r="BO102" s="46">
        <v>45398</v>
      </c>
      <c r="BP102" s="3" t="s">
        <v>992</v>
      </c>
      <c r="BR102" s="48">
        <v>0</v>
      </c>
      <c r="BS102" s="48">
        <v>2</v>
      </c>
      <c r="BT102" s="48">
        <v>3</v>
      </c>
      <c r="BU102" s="47">
        <v>0</v>
      </c>
      <c r="BV102" s="47">
        <v>0</v>
      </c>
      <c r="BW102" s="49">
        <v>0</v>
      </c>
      <c r="BZ102" s="17">
        <v>0</v>
      </c>
      <c r="CB102" s="3" t="s">
        <v>224</v>
      </c>
      <c r="CC102" s="3" t="s">
        <v>225</v>
      </c>
      <c r="CE102" s="3">
        <v>0</v>
      </c>
      <c r="CH102" s="3">
        <v>0</v>
      </c>
      <c r="CM102" s="3" t="s">
        <v>232</v>
      </c>
      <c r="CN102" s="46">
        <v>45390</v>
      </c>
      <c r="CP102" s="3" t="s">
        <v>233</v>
      </c>
      <c r="CQ102" s="3" t="s">
        <v>233</v>
      </c>
      <c r="CR102" s="3" t="s">
        <v>234</v>
      </c>
      <c r="CS102" s="3" t="s">
        <v>993</v>
      </c>
      <c r="CT102" s="46">
        <v>45390</v>
      </c>
      <c r="CY102" s="3" t="s">
        <v>237</v>
      </c>
      <c r="CZ102" s="3" t="s">
        <v>238</v>
      </c>
      <c r="DA102" s="3" t="s">
        <v>872</v>
      </c>
      <c r="DG102" s="48">
        <v>21</v>
      </c>
      <c r="DH102" s="48">
        <v>21</v>
      </c>
      <c r="DJ102" s="47">
        <v>0</v>
      </c>
      <c r="DL102" s="3" t="s">
        <v>241</v>
      </c>
      <c r="DM102" s="3" t="s">
        <v>242</v>
      </c>
      <c r="DP102" s="47">
        <v>0</v>
      </c>
      <c r="DQ102" s="3" t="s">
        <v>205</v>
      </c>
      <c r="DR102" s="3" t="s">
        <v>243</v>
      </c>
      <c r="DS102" s="3">
        <v>5</v>
      </c>
      <c r="DT102" s="3" t="s">
        <v>191</v>
      </c>
      <c r="DV102" s="46">
        <v>45384</v>
      </c>
      <c r="DX102" s="47">
        <v>20</v>
      </c>
      <c r="DY102" s="3" t="s">
        <v>245</v>
      </c>
      <c r="DZ102" s="46">
        <v>45415</v>
      </c>
      <c r="EA102" s="3">
        <v>113</v>
      </c>
      <c r="EB102" s="17">
        <v>0</v>
      </c>
      <c r="ED102" s="3">
        <v>0</v>
      </c>
      <c r="EG102" s="3">
        <v>0</v>
      </c>
      <c r="EH102" s="47">
        <v>0</v>
      </c>
      <c r="EJ102" s="3" t="s">
        <v>246</v>
      </c>
      <c r="EK102" s="3">
        <v>1000220196</v>
      </c>
      <c r="EL102" s="3" t="s">
        <v>247</v>
      </c>
      <c r="EP102" s="3" t="s">
        <v>858</v>
      </c>
      <c r="EQ102" s="3">
        <v>450</v>
      </c>
      <c r="ET102" s="3">
        <v>0</v>
      </c>
      <c r="EU102" s="47">
        <v>20</v>
      </c>
      <c r="EV102" s="3" t="s">
        <v>245</v>
      </c>
      <c r="EW102" s="47">
        <v>0</v>
      </c>
      <c r="EX102" s="3" t="s">
        <v>249</v>
      </c>
      <c r="EY102" s="3" t="s">
        <v>206</v>
      </c>
      <c r="FA102" s="46">
        <v>45390</v>
      </c>
      <c r="FB102" s="3" t="s">
        <v>584</v>
      </c>
      <c r="FG102" s="3">
        <v>0</v>
      </c>
      <c r="FL102" s="3" t="s">
        <v>253</v>
      </c>
      <c r="FM102" s="47">
        <v>0</v>
      </c>
      <c r="FP102" s="3" t="s">
        <v>254</v>
      </c>
      <c r="FQ102" s="3" t="s">
        <v>255</v>
      </c>
      <c r="FR102" s="3" t="s">
        <v>874</v>
      </c>
      <c r="FS102" s="46">
        <v>45338</v>
      </c>
      <c r="FT102" s="3">
        <v>222511</v>
      </c>
      <c r="FU102" s="3">
        <v>0</v>
      </c>
      <c r="FV102" s="3" t="s">
        <v>875</v>
      </c>
      <c r="FX102" s="3" t="s">
        <v>224</v>
      </c>
      <c r="GA102" s="3" t="s">
        <v>258</v>
      </c>
      <c r="GC102" s="46">
        <v>45398</v>
      </c>
      <c r="GD102" s="46">
        <v>45398</v>
      </c>
      <c r="GE102" s="46">
        <v>45398</v>
      </c>
      <c r="GF102" s="3" t="s">
        <v>876</v>
      </c>
      <c r="GG102" s="3" t="s">
        <v>550</v>
      </c>
    </row>
    <row r="103" spans="1:191" s="3" customFormat="1" ht="11.25" hidden="1" x14ac:dyDescent="0.2">
      <c r="A103" s="43" t="str">
        <f t="shared" si="1"/>
        <v>No Stock at Base</v>
      </c>
      <c r="B103" s="43" t="str">
        <f>IF(OR(A103="No Stock at Base",A103="Low Stock at Base",A103="Remote Pick - Low Stock"),_xlfn.XLOOKUP(O103,PO!M:M,PO!N:N,"No PO",0,1),"-")</f>
        <v>No PO</v>
      </c>
      <c r="C103" s="43" t="str">
        <f>IF(OR(A103="No Stock at Base",A103="Low Stock at Base",A103="Remote Stock - Low Stock"),_xlfn.XLOOKUP(O103,PR!K:K,PR!L:L,"No Req or Processed",0,1),"-")</f>
        <v>PDC - MAC NG (DU01)1000007397 / 00112 - Due Date 30/04/2024</v>
      </c>
      <c r="D103" s="44"/>
      <c r="E103" s="58" t="s">
        <v>462</v>
      </c>
      <c r="F103" s="32"/>
      <c r="G103" s="3" t="s">
        <v>191</v>
      </c>
      <c r="H103" s="32" t="s">
        <v>853</v>
      </c>
      <c r="I103" s="32" t="s">
        <v>854</v>
      </c>
      <c r="J103" s="3" t="s">
        <v>194</v>
      </c>
      <c r="K103" s="6">
        <v>45341</v>
      </c>
      <c r="L103" s="37">
        <v>45398</v>
      </c>
      <c r="M103" s="6">
        <v>45398</v>
      </c>
      <c r="N103" s="6">
        <v>45398</v>
      </c>
      <c r="O103" s="58" t="s">
        <v>994</v>
      </c>
      <c r="P103" s="32" t="s">
        <v>995</v>
      </c>
      <c r="Q103" s="3">
        <v>30</v>
      </c>
      <c r="R103" s="3">
        <v>30</v>
      </c>
      <c r="S103" s="59">
        <v>20</v>
      </c>
      <c r="T103" s="13">
        <v>0</v>
      </c>
      <c r="U103" s="13">
        <v>0</v>
      </c>
      <c r="V103" s="3" t="s">
        <v>996</v>
      </c>
      <c r="W103" s="3" t="s">
        <v>980</v>
      </c>
      <c r="X103" s="3" t="s">
        <v>199</v>
      </c>
      <c r="Y103" s="3" t="s">
        <v>982</v>
      </c>
      <c r="Z103" s="3" t="s">
        <v>858</v>
      </c>
      <c r="AA103" s="32" t="s">
        <v>990</v>
      </c>
      <c r="AB103" s="32">
        <v>112</v>
      </c>
      <c r="AC103" s="32"/>
      <c r="AD103" s="32"/>
      <c r="AE103" s="32"/>
      <c r="AF103" s="46">
        <v>45440</v>
      </c>
      <c r="AI103" s="3" t="s">
        <v>206</v>
      </c>
      <c r="AJ103" s="3" t="s">
        <v>462</v>
      </c>
      <c r="AK103" s="3" t="s">
        <v>207</v>
      </c>
      <c r="AL103" s="3" t="s">
        <v>648</v>
      </c>
      <c r="AM103" s="3" t="s">
        <v>649</v>
      </c>
      <c r="AN103" s="3" t="s">
        <v>862</v>
      </c>
      <c r="AO103" s="3" t="s">
        <v>863</v>
      </c>
      <c r="AP103" s="3" t="s">
        <v>864</v>
      </c>
      <c r="AQ103" s="3">
        <v>112</v>
      </c>
      <c r="AT103" s="3" t="s">
        <v>997</v>
      </c>
      <c r="AU103" s="3" t="s">
        <v>214</v>
      </c>
      <c r="AW103" s="46">
        <v>45341</v>
      </c>
      <c r="AX103" s="3">
        <v>440</v>
      </c>
      <c r="AY103" s="3">
        <v>0</v>
      </c>
      <c r="AZ103" s="3">
        <v>0</v>
      </c>
      <c r="BA103" s="3">
        <v>25</v>
      </c>
      <c r="BB103" s="46">
        <v>45412</v>
      </c>
      <c r="BC103" s="46">
        <v>45396</v>
      </c>
      <c r="BD103" s="46">
        <v>45398</v>
      </c>
      <c r="BG103" s="46">
        <v>45415</v>
      </c>
      <c r="BJ103" s="46">
        <v>45698</v>
      </c>
      <c r="BK103" s="47">
        <v>0</v>
      </c>
      <c r="BN103" s="46">
        <v>45390</v>
      </c>
      <c r="BO103" s="46">
        <v>45398</v>
      </c>
      <c r="BP103" s="3" t="s">
        <v>992</v>
      </c>
      <c r="BR103" s="48">
        <v>0</v>
      </c>
      <c r="BS103" s="48">
        <v>2</v>
      </c>
      <c r="BT103" s="48">
        <v>3</v>
      </c>
      <c r="BU103" s="47">
        <v>0</v>
      </c>
      <c r="BV103" s="47">
        <v>0</v>
      </c>
      <c r="BW103" s="49">
        <v>0</v>
      </c>
      <c r="BZ103" s="17">
        <v>0</v>
      </c>
      <c r="CB103" s="3" t="s">
        <v>224</v>
      </c>
      <c r="CC103" s="3" t="s">
        <v>225</v>
      </c>
      <c r="CE103" s="3">
        <v>0</v>
      </c>
      <c r="CH103" s="3">
        <v>0</v>
      </c>
      <c r="CM103" s="3" t="s">
        <v>232</v>
      </c>
      <c r="CN103" s="46">
        <v>45390</v>
      </c>
      <c r="CP103" s="3" t="s">
        <v>233</v>
      </c>
      <c r="CQ103" s="3" t="s">
        <v>233</v>
      </c>
      <c r="CR103" s="3" t="s">
        <v>234</v>
      </c>
      <c r="CS103" s="3" t="s">
        <v>998</v>
      </c>
      <c r="CT103" s="46">
        <v>45390</v>
      </c>
      <c r="CY103" s="3" t="s">
        <v>237</v>
      </c>
      <c r="CZ103" s="3" t="s">
        <v>238</v>
      </c>
      <c r="DA103" s="3" t="s">
        <v>872</v>
      </c>
      <c r="DG103" s="48">
        <v>21</v>
      </c>
      <c r="DH103" s="48">
        <v>21</v>
      </c>
      <c r="DJ103" s="47">
        <v>0</v>
      </c>
      <c r="DL103" s="3" t="s">
        <v>241</v>
      </c>
      <c r="DM103" s="3" t="s">
        <v>242</v>
      </c>
      <c r="DP103" s="47">
        <v>0</v>
      </c>
      <c r="DQ103" s="3" t="s">
        <v>205</v>
      </c>
      <c r="DR103" s="3" t="s">
        <v>243</v>
      </c>
      <c r="DS103" s="3">
        <v>5</v>
      </c>
      <c r="DT103" s="3" t="s">
        <v>191</v>
      </c>
      <c r="DV103" s="46">
        <v>45384</v>
      </c>
      <c r="DX103" s="47">
        <v>20</v>
      </c>
      <c r="DY103" s="3" t="s">
        <v>245</v>
      </c>
      <c r="DZ103" s="46">
        <v>45415</v>
      </c>
      <c r="EA103" s="3">
        <v>112</v>
      </c>
      <c r="EB103" s="17">
        <v>0</v>
      </c>
      <c r="ED103" s="3">
        <v>0</v>
      </c>
      <c r="EG103" s="3">
        <v>0</v>
      </c>
      <c r="EH103" s="47">
        <v>0</v>
      </c>
      <c r="EJ103" s="3" t="s">
        <v>246</v>
      </c>
      <c r="EK103" s="3">
        <v>1000220196</v>
      </c>
      <c r="EL103" s="3" t="s">
        <v>247</v>
      </c>
      <c r="EP103" s="3" t="s">
        <v>858</v>
      </c>
      <c r="EQ103" s="3">
        <v>440</v>
      </c>
      <c r="ET103" s="3">
        <v>0</v>
      </c>
      <c r="EU103" s="47">
        <v>20</v>
      </c>
      <c r="EV103" s="3" t="s">
        <v>245</v>
      </c>
      <c r="EW103" s="47">
        <v>0</v>
      </c>
      <c r="EX103" s="3" t="s">
        <v>249</v>
      </c>
      <c r="EY103" s="3" t="s">
        <v>206</v>
      </c>
      <c r="FA103" s="46">
        <v>45390</v>
      </c>
      <c r="FB103" s="3" t="s">
        <v>584</v>
      </c>
      <c r="FG103" s="3">
        <v>0</v>
      </c>
      <c r="FL103" s="3" t="s">
        <v>253</v>
      </c>
      <c r="FM103" s="47">
        <v>0</v>
      </c>
      <c r="FP103" s="3" t="s">
        <v>254</v>
      </c>
      <c r="FQ103" s="3" t="s">
        <v>255</v>
      </c>
      <c r="FR103" s="3" t="s">
        <v>874</v>
      </c>
      <c r="FS103" s="46">
        <v>45338</v>
      </c>
      <c r="FT103" s="3">
        <v>222511</v>
      </c>
      <c r="FU103" s="3">
        <v>0</v>
      </c>
      <c r="FV103" s="3" t="s">
        <v>875</v>
      </c>
      <c r="FX103" s="3" t="s">
        <v>224</v>
      </c>
      <c r="GA103" s="3" t="s">
        <v>258</v>
      </c>
      <c r="GC103" s="46">
        <v>45398</v>
      </c>
      <c r="GD103" s="46">
        <v>45398</v>
      </c>
      <c r="GE103" s="46">
        <v>45398</v>
      </c>
      <c r="GF103" s="3" t="s">
        <v>876</v>
      </c>
      <c r="GG103" s="3" t="s">
        <v>550</v>
      </c>
    </row>
    <row r="104" spans="1:191" s="2" customFormat="1" ht="11.25" hidden="1" x14ac:dyDescent="0.2">
      <c r="A104" s="43" t="str">
        <f t="shared" si="1"/>
        <v>No Stock at Base</v>
      </c>
      <c r="B104" s="43" t="str">
        <f>IF(OR(A104="No Stock at Base",A104="Low Stock at Base",A104="Remote Pick - Low Stock"),_xlfn.XLOOKUP(O104,PO!M:M,PO!N:N,"No PO",0,1),"-")</f>
        <v>4500005556/00030 - Due Date 45373</v>
      </c>
      <c r="C104" s="43" t="str">
        <f>IF(OR(A104="No Stock at Base",A104="Low Stock at Base",A104="Remote Stock - Low Stock"),_xlfn.XLOOKUP(O104,PR!K:K,PR!L:L,"No Req or Processed",0,1),"-")</f>
        <v>No Req or Processed</v>
      </c>
      <c r="D104" s="44"/>
      <c r="E104" s="32" t="s">
        <v>999</v>
      </c>
      <c r="F104" s="3"/>
      <c r="G104" s="3" t="s">
        <v>191</v>
      </c>
      <c r="H104" s="3" t="s">
        <v>853</v>
      </c>
      <c r="I104" s="3" t="s">
        <v>854</v>
      </c>
      <c r="J104" s="3" t="s">
        <v>194</v>
      </c>
      <c r="K104" s="6">
        <v>45341</v>
      </c>
      <c r="L104" s="50">
        <v>45398</v>
      </c>
      <c r="M104" s="6">
        <v>45398</v>
      </c>
      <c r="N104" s="6">
        <v>45398</v>
      </c>
      <c r="O104" s="32" t="s">
        <v>1000</v>
      </c>
      <c r="P104" s="3" t="s">
        <v>1001</v>
      </c>
      <c r="Q104" s="3">
        <v>30</v>
      </c>
      <c r="R104" s="3">
        <v>30</v>
      </c>
      <c r="S104" s="45">
        <v>20</v>
      </c>
      <c r="T104" s="13">
        <v>0</v>
      </c>
      <c r="U104" s="13">
        <v>0</v>
      </c>
      <c r="V104" s="3" t="s">
        <v>1002</v>
      </c>
      <c r="W104" s="3" t="s">
        <v>880</v>
      </c>
      <c r="X104" s="3" t="s">
        <v>199</v>
      </c>
      <c r="Y104" s="3" t="s">
        <v>596</v>
      </c>
      <c r="Z104" s="3" t="s">
        <v>858</v>
      </c>
      <c r="AA104" s="3" t="s">
        <v>1003</v>
      </c>
      <c r="AB104" s="3">
        <v>68</v>
      </c>
      <c r="AC104" s="3" t="s">
        <v>1004</v>
      </c>
      <c r="AD104" s="3" t="s">
        <v>884</v>
      </c>
      <c r="AE104" s="46">
        <v>45373</v>
      </c>
      <c r="AF104" s="46">
        <v>45388</v>
      </c>
      <c r="AG104" s="3" t="s">
        <v>205</v>
      </c>
      <c r="AH104" s="3"/>
      <c r="AI104" s="3" t="s">
        <v>206</v>
      </c>
      <c r="AJ104" s="3" t="s">
        <v>999</v>
      </c>
      <c r="AK104" s="3" t="s">
        <v>207</v>
      </c>
      <c r="AL104" s="3" t="s">
        <v>648</v>
      </c>
      <c r="AM104" s="3" t="s">
        <v>649</v>
      </c>
      <c r="AN104" s="3" t="s">
        <v>862</v>
      </c>
      <c r="AO104" s="3" t="s">
        <v>863</v>
      </c>
      <c r="AP104" s="3" t="s">
        <v>864</v>
      </c>
      <c r="AQ104" s="3">
        <v>68</v>
      </c>
      <c r="AR104" s="3"/>
      <c r="AS104" s="3"/>
      <c r="AT104" s="3" t="s">
        <v>1005</v>
      </c>
      <c r="AU104" s="3" t="s">
        <v>214</v>
      </c>
      <c r="AV104" s="3"/>
      <c r="AW104" s="46">
        <v>45341</v>
      </c>
      <c r="AX104" s="3">
        <v>240</v>
      </c>
      <c r="AY104" s="3">
        <v>0</v>
      </c>
      <c r="AZ104" s="3">
        <v>0</v>
      </c>
      <c r="BA104" s="3">
        <v>0</v>
      </c>
      <c r="BB104" s="46">
        <v>45385</v>
      </c>
      <c r="BC104" s="46">
        <v>45396</v>
      </c>
      <c r="BD104" s="46">
        <v>45398</v>
      </c>
      <c r="BE104" s="3"/>
      <c r="BF104" s="3"/>
      <c r="BG104" s="46">
        <v>45388</v>
      </c>
      <c r="BH104" s="3"/>
      <c r="BI104" s="3"/>
      <c r="BJ104" s="46">
        <v>45698</v>
      </c>
      <c r="BK104" s="47">
        <v>0</v>
      </c>
      <c r="BL104" s="3"/>
      <c r="BM104" s="3"/>
      <c r="BN104" s="46">
        <v>45390</v>
      </c>
      <c r="BO104" s="46">
        <v>45398</v>
      </c>
      <c r="BP104" s="3" t="s">
        <v>898</v>
      </c>
      <c r="BQ104" s="3"/>
      <c r="BR104" s="48">
        <v>0</v>
      </c>
      <c r="BS104" s="48">
        <v>2</v>
      </c>
      <c r="BT104" s="48">
        <v>3</v>
      </c>
      <c r="BU104" s="47">
        <v>0</v>
      </c>
      <c r="BV104" s="47">
        <v>0</v>
      </c>
      <c r="BW104" s="49">
        <v>0</v>
      </c>
      <c r="BX104" s="3"/>
      <c r="BY104" s="3"/>
      <c r="BZ104" s="17">
        <v>0</v>
      </c>
      <c r="CA104" s="3" t="s">
        <v>223</v>
      </c>
      <c r="CB104" s="3" t="s">
        <v>315</v>
      </c>
      <c r="CC104" s="3" t="s">
        <v>225</v>
      </c>
      <c r="CD104" s="3"/>
      <c r="CE104" s="3">
        <v>0</v>
      </c>
      <c r="CF104" s="3"/>
      <c r="CG104" s="3"/>
      <c r="CH104" s="3">
        <v>0</v>
      </c>
      <c r="CI104" s="3"/>
      <c r="CJ104" s="3"/>
      <c r="CK104" s="3"/>
      <c r="CL104" s="3" t="s">
        <v>911</v>
      </c>
      <c r="CM104" s="3" t="s">
        <v>232</v>
      </c>
      <c r="CN104" s="46">
        <v>45390</v>
      </c>
      <c r="CO104" s="3"/>
      <c r="CP104" s="3" t="s">
        <v>233</v>
      </c>
      <c r="CQ104" s="3" t="s">
        <v>233</v>
      </c>
      <c r="CR104" s="3" t="s">
        <v>234</v>
      </c>
      <c r="CS104" s="3" t="s">
        <v>1006</v>
      </c>
      <c r="CT104" s="46">
        <v>45390</v>
      </c>
      <c r="CU104" s="3" t="s">
        <v>1007</v>
      </c>
      <c r="CV104" s="3"/>
      <c r="CW104" s="3"/>
      <c r="CX104" s="3"/>
      <c r="CY104" s="3" t="s">
        <v>237</v>
      </c>
      <c r="CZ104" s="3" t="s">
        <v>238</v>
      </c>
      <c r="DA104" s="3" t="s">
        <v>872</v>
      </c>
      <c r="DB104" s="3"/>
      <c r="DC104" s="3"/>
      <c r="DD104" s="3" t="s">
        <v>1008</v>
      </c>
      <c r="DE104" s="3"/>
      <c r="DF104" s="3"/>
      <c r="DG104" s="48">
        <v>7</v>
      </c>
      <c r="DH104" s="48">
        <v>7</v>
      </c>
      <c r="DI104" s="3"/>
      <c r="DJ104" s="47">
        <v>20</v>
      </c>
      <c r="DK104" s="3"/>
      <c r="DL104" s="3" t="s">
        <v>241</v>
      </c>
      <c r="DM104" s="3" t="s">
        <v>242</v>
      </c>
      <c r="DN104" s="3"/>
      <c r="DO104" s="3"/>
      <c r="DP104" s="47">
        <v>0</v>
      </c>
      <c r="DQ104" s="3" t="s">
        <v>205</v>
      </c>
      <c r="DR104" s="3" t="s">
        <v>243</v>
      </c>
      <c r="DS104" s="3">
        <v>5</v>
      </c>
      <c r="DT104" s="3" t="s">
        <v>191</v>
      </c>
      <c r="DU104" s="3" t="s">
        <v>911</v>
      </c>
      <c r="DV104" s="46">
        <v>45371</v>
      </c>
      <c r="DW104" s="3"/>
      <c r="DX104" s="47">
        <v>20</v>
      </c>
      <c r="DY104" s="3" t="s">
        <v>245</v>
      </c>
      <c r="DZ104" s="46">
        <v>45388</v>
      </c>
      <c r="EA104" s="3">
        <v>68</v>
      </c>
      <c r="EB104" s="17">
        <v>0</v>
      </c>
      <c r="EC104" s="3"/>
      <c r="ED104" s="3">
        <v>0</v>
      </c>
      <c r="EE104" s="3"/>
      <c r="EF104" s="3"/>
      <c r="EG104" s="3">
        <v>0</v>
      </c>
      <c r="EH104" s="47">
        <v>0</v>
      </c>
      <c r="EI104" s="3"/>
      <c r="EJ104" s="3" t="s">
        <v>246</v>
      </c>
      <c r="EK104" s="3">
        <v>1000220196</v>
      </c>
      <c r="EL104" s="3" t="s">
        <v>247</v>
      </c>
      <c r="EM104" s="3"/>
      <c r="EN104" s="3"/>
      <c r="EO104" s="3"/>
      <c r="EP104" s="3" t="s">
        <v>858</v>
      </c>
      <c r="EQ104" s="3">
        <v>240</v>
      </c>
      <c r="ER104" s="3"/>
      <c r="ES104" s="3"/>
      <c r="ET104" s="3">
        <v>0</v>
      </c>
      <c r="EU104" s="47">
        <v>20</v>
      </c>
      <c r="EV104" s="3" t="s">
        <v>245</v>
      </c>
      <c r="EW104" s="47">
        <v>0</v>
      </c>
      <c r="EX104" s="3" t="s">
        <v>249</v>
      </c>
      <c r="EY104" s="3" t="s">
        <v>206</v>
      </c>
      <c r="EZ104" s="3"/>
      <c r="FA104" s="46">
        <v>45390</v>
      </c>
      <c r="FB104" s="3" t="s">
        <v>584</v>
      </c>
      <c r="FC104" s="3"/>
      <c r="FD104" s="3"/>
      <c r="FE104" s="3"/>
      <c r="FF104" s="3"/>
      <c r="FG104" s="3">
        <v>30</v>
      </c>
      <c r="FH104" s="3" t="s">
        <v>243</v>
      </c>
      <c r="FI104" s="3"/>
      <c r="FJ104" s="3"/>
      <c r="FK104" s="3"/>
      <c r="FL104" s="3" t="s">
        <v>253</v>
      </c>
      <c r="FM104" s="47">
        <v>0</v>
      </c>
      <c r="FN104" s="3"/>
      <c r="FO104" s="3"/>
      <c r="FP104" s="3" t="s">
        <v>254</v>
      </c>
      <c r="FQ104" s="3" t="s">
        <v>255</v>
      </c>
      <c r="FR104" s="3" t="s">
        <v>874</v>
      </c>
      <c r="FS104" s="46">
        <v>45338</v>
      </c>
      <c r="FT104" s="3">
        <v>222511</v>
      </c>
      <c r="FU104" s="3">
        <v>0</v>
      </c>
      <c r="FV104" s="3" t="s">
        <v>875</v>
      </c>
      <c r="FW104" s="3"/>
      <c r="FX104" s="3" t="s">
        <v>224</v>
      </c>
      <c r="FY104" s="3"/>
      <c r="FZ104" s="3"/>
      <c r="GA104" s="3" t="s">
        <v>258</v>
      </c>
      <c r="GB104" s="3"/>
      <c r="GC104" s="46">
        <v>45398</v>
      </c>
      <c r="GD104" s="46">
        <v>45398</v>
      </c>
      <c r="GE104" s="46">
        <v>45398</v>
      </c>
      <c r="GF104" s="3" t="s">
        <v>876</v>
      </c>
      <c r="GG104" s="3" t="s">
        <v>550</v>
      </c>
      <c r="GH104" s="3"/>
      <c r="GI104" s="3"/>
    </row>
    <row r="105" spans="1:191" s="2" customFormat="1" ht="11.25" hidden="1" x14ac:dyDescent="0.2">
      <c r="A105" s="11" t="str">
        <f t="shared" si="1"/>
        <v>Stock Available at Base</v>
      </c>
      <c r="B105" s="11" t="str">
        <f>IF(OR(A105="No Stock at Base",A105="Low Stock at Base",A105="Remote Pick - Low Stock"),_xlfn.XLOOKUP(O105,PO!M:M,PO!N:N,"No PO",0,1),"-")</f>
        <v>-</v>
      </c>
      <c r="C105" s="11" t="str">
        <f>IF(OR(A105="No Stock at Base",A105="Low Stock at Base",A105="Remote Stock - Low Stock"),_xlfn.XLOOKUP(O105,PR!K:K,PR!L:L,"No Req or Processed",0,1),"-")</f>
        <v>-</v>
      </c>
      <c r="D105" s="12"/>
      <c r="E105" s="32" t="s">
        <v>890</v>
      </c>
      <c r="G105" s="3" t="s">
        <v>191</v>
      </c>
      <c r="H105" s="3" t="s">
        <v>853</v>
      </c>
      <c r="I105" s="3" t="s">
        <v>854</v>
      </c>
      <c r="J105" s="3" t="s">
        <v>194</v>
      </c>
      <c r="K105" s="6">
        <v>45341</v>
      </c>
      <c r="L105" s="30">
        <v>45398</v>
      </c>
      <c r="M105" s="6">
        <v>45398</v>
      </c>
      <c r="N105" s="6">
        <v>45398</v>
      </c>
      <c r="O105" s="32" t="s">
        <v>1009</v>
      </c>
      <c r="P105" s="3" t="s">
        <v>1010</v>
      </c>
      <c r="Q105" s="3">
        <v>30</v>
      </c>
      <c r="R105" s="3">
        <v>30</v>
      </c>
      <c r="S105" s="9">
        <v>50</v>
      </c>
      <c r="T105" s="13">
        <v>0</v>
      </c>
      <c r="U105" s="13">
        <v>50</v>
      </c>
      <c r="V105" s="3" t="s">
        <v>1011</v>
      </c>
      <c r="W105" s="3" t="s">
        <v>445</v>
      </c>
      <c r="X105" s="3" t="s">
        <v>199</v>
      </c>
      <c r="Y105" s="3" t="s">
        <v>596</v>
      </c>
      <c r="Z105" s="3" t="s">
        <v>858</v>
      </c>
      <c r="AA105" s="3" t="s">
        <v>893</v>
      </c>
      <c r="AB105" s="3">
        <v>54</v>
      </c>
      <c r="AC105" s="3" t="s">
        <v>894</v>
      </c>
      <c r="AD105" s="3" t="s">
        <v>884</v>
      </c>
      <c r="AE105" s="6">
        <v>45372</v>
      </c>
      <c r="AF105" s="6">
        <v>45388</v>
      </c>
      <c r="AG105" s="3" t="s">
        <v>205</v>
      </c>
      <c r="AI105" s="3" t="s">
        <v>206</v>
      </c>
      <c r="AJ105" s="3" t="s">
        <v>890</v>
      </c>
      <c r="AK105" s="3" t="s">
        <v>207</v>
      </c>
      <c r="AL105" s="3" t="s">
        <v>648</v>
      </c>
      <c r="AM105" s="3" t="s">
        <v>649</v>
      </c>
      <c r="AN105" s="3" t="s">
        <v>862</v>
      </c>
      <c r="AO105" s="3" t="s">
        <v>863</v>
      </c>
      <c r="AP105" s="3" t="s">
        <v>864</v>
      </c>
      <c r="AQ105" s="3">
        <v>54</v>
      </c>
      <c r="AT105" s="3" t="s">
        <v>1012</v>
      </c>
      <c r="AU105" s="3" t="s">
        <v>214</v>
      </c>
      <c r="AW105" s="6">
        <v>45341</v>
      </c>
      <c r="AX105" s="3">
        <v>150</v>
      </c>
      <c r="AY105" s="14">
        <v>0</v>
      </c>
      <c r="AZ105" s="14">
        <v>0</v>
      </c>
      <c r="BA105" s="14">
        <v>0</v>
      </c>
      <c r="BB105" s="6">
        <v>45385</v>
      </c>
      <c r="BC105" s="6">
        <v>45396</v>
      </c>
      <c r="BD105" s="6">
        <v>45398</v>
      </c>
      <c r="BG105" s="6">
        <v>45388</v>
      </c>
      <c r="BJ105" s="6">
        <v>45698</v>
      </c>
      <c r="BK105" s="13">
        <v>0</v>
      </c>
      <c r="BM105" s="3" t="s">
        <v>1013</v>
      </c>
      <c r="BN105" s="6">
        <v>45390</v>
      </c>
      <c r="BO105" s="6">
        <v>45363</v>
      </c>
      <c r="BP105" s="3" t="s">
        <v>898</v>
      </c>
      <c r="BR105" s="15">
        <v>0</v>
      </c>
      <c r="BS105" s="15">
        <v>2</v>
      </c>
      <c r="BT105" s="15">
        <v>3</v>
      </c>
      <c r="BU105" s="13">
        <v>0</v>
      </c>
      <c r="BV105" s="13">
        <v>50</v>
      </c>
      <c r="BW105" s="18">
        <v>0</v>
      </c>
      <c r="BX105" s="3" t="s">
        <v>1014</v>
      </c>
      <c r="BZ105" s="17">
        <v>0</v>
      </c>
      <c r="CA105" s="3" t="s">
        <v>223</v>
      </c>
      <c r="CB105" s="3" t="s">
        <v>315</v>
      </c>
      <c r="CC105" s="3" t="s">
        <v>225</v>
      </c>
      <c r="CE105" s="3">
        <v>0</v>
      </c>
      <c r="CF105" s="3" t="s">
        <v>1015</v>
      </c>
      <c r="CH105" s="3">
        <v>0</v>
      </c>
      <c r="CI105" s="3" t="s">
        <v>229</v>
      </c>
      <c r="CJ105" s="3" t="s">
        <v>1016</v>
      </c>
      <c r="CL105" s="3" t="s">
        <v>911</v>
      </c>
      <c r="CM105" s="3" t="s">
        <v>232</v>
      </c>
      <c r="CN105" s="6">
        <v>45390</v>
      </c>
      <c r="CP105" s="3" t="s">
        <v>233</v>
      </c>
      <c r="CQ105" s="3" t="s">
        <v>233</v>
      </c>
      <c r="CR105" s="3" t="s">
        <v>234</v>
      </c>
      <c r="CS105" s="3" t="s">
        <v>1017</v>
      </c>
      <c r="CT105" s="6">
        <v>45390</v>
      </c>
      <c r="CU105" s="3" t="s">
        <v>1018</v>
      </c>
      <c r="CY105" s="3" t="s">
        <v>237</v>
      </c>
      <c r="CZ105" s="3" t="s">
        <v>238</v>
      </c>
      <c r="DA105" s="3" t="s">
        <v>872</v>
      </c>
      <c r="DD105" s="3" t="s">
        <v>1019</v>
      </c>
      <c r="DG105" s="15">
        <v>7</v>
      </c>
      <c r="DH105" s="15">
        <v>7</v>
      </c>
      <c r="DJ105" s="13">
        <v>50</v>
      </c>
      <c r="DL105" s="3" t="s">
        <v>241</v>
      </c>
      <c r="DM105" s="3" t="s">
        <v>242</v>
      </c>
      <c r="DP105" s="13">
        <v>0</v>
      </c>
      <c r="DQ105" s="3" t="s">
        <v>205</v>
      </c>
      <c r="DR105" s="3" t="s">
        <v>243</v>
      </c>
      <c r="DS105" s="3">
        <v>5</v>
      </c>
      <c r="DT105" s="3" t="s">
        <v>191</v>
      </c>
      <c r="DU105" s="3" t="s">
        <v>911</v>
      </c>
      <c r="DV105" s="6">
        <v>45371</v>
      </c>
      <c r="DX105" s="13">
        <v>50</v>
      </c>
      <c r="DY105" s="3" t="s">
        <v>947</v>
      </c>
      <c r="DZ105" s="6">
        <v>45388</v>
      </c>
      <c r="EA105" s="3">
        <v>54</v>
      </c>
      <c r="EB105" s="17">
        <v>0</v>
      </c>
      <c r="ED105" s="3">
        <v>0</v>
      </c>
      <c r="EG105" s="3">
        <v>0</v>
      </c>
      <c r="EH105" s="13">
        <v>0</v>
      </c>
      <c r="EJ105" s="3" t="s">
        <v>246</v>
      </c>
      <c r="EK105" s="3">
        <v>1000220196</v>
      </c>
      <c r="EL105" s="3" t="s">
        <v>247</v>
      </c>
      <c r="EP105" s="3" t="s">
        <v>858</v>
      </c>
      <c r="EQ105" s="3">
        <v>150</v>
      </c>
      <c r="ET105" s="3">
        <v>0</v>
      </c>
      <c r="EU105" s="13">
        <v>50</v>
      </c>
      <c r="EV105" s="3" t="s">
        <v>947</v>
      </c>
      <c r="EW105" s="13">
        <v>0</v>
      </c>
      <c r="EX105" s="3" t="s">
        <v>249</v>
      </c>
      <c r="EY105" s="3" t="s">
        <v>206</v>
      </c>
      <c r="FA105" s="6">
        <v>45390</v>
      </c>
      <c r="FB105" s="3" t="s">
        <v>584</v>
      </c>
      <c r="FG105" s="3">
        <v>30</v>
      </c>
      <c r="FH105" s="3" t="s">
        <v>243</v>
      </c>
      <c r="FL105" s="3" t="s">
        <v>253</v>
      </c>
      <c r="FM105" s="13">
        <v>0</v>
      </c>
      <c r="FP105" s="3" t="s">
        <v>254</v>
      </c>
      <c r="FQ105" s="3" t="s">
        <v>255</v>
      </c>
      <c r="FR105" s="3" t="s">
        <v>874</v>
      </c>
      <c r="FS105" s="6">
        <v>45338</v>
      </c>
      <c r="FT105" s="3">
        <v>222511</v>
      </c>
      <c r="FU105" s="3">
        <v>0</v>
      </c>
      <c r="FV105" s="3" t="s">
        <v>875</v>
      </c>
      <c r="FX105" s="3" t="s">
        <v>224</v>
      </c>
      <c r="GA105" s="3" t="s">
        <v>258</v>
      </c>
      <c r="GC105" s="6">
        <v>45398</v>
      </c>
      <c r="GD105" s="6">
        <v>45398</v>
      </c>
      <c r="GE105" s="6">
        <v>45398</v>
      </c>
      <c r="GF105" s="3" t="s">
        <v>876</v>
      </c>
      <c r="GG105" s="3" t="s">
        <v>550</v>
      </c>
    </row>
    <row r="106" spans="1:191" s="3" customFormat="1" ht="11.25" hidden="1" x14ac:dyDescent="0.2">
      <c r="A106" s="11" t="str">
        <f t="shared" si="1"/>
        <v>Stock Available at Base</v>
      </c>
      <c r="B106" s="11" t="str">
        <f>IF(OR(A106="No Stock at Base",A106="Low Stock at Base",A106="Remote Pick - Low Stock"),_xlfn.XLOOKUP(O106,PO!M:M,PO!N:N,"No PO",0,1),"-")</f>
        <v>-</v>
      </c>
      <c r="C106" s="11" t="str">
        <f>IF(OR(A106="No Stock at Base",A106="Low Stock at Base",A106="Remote Stock - Low Stock"),_xlfn.XLOOKUP(O106,PR!K:K,PR!L:L,"No Req or Processed",0,1),"-")</f>
        <v>-</v>
      </c>
      <c r="D106" s="12"/>
      <c r="E106" s="58" t="s">
        <v>890</v>
      </c>
      <c r="F106" s="33"/>
      <c r="G106" s="3" t="s">
        <v>191</v>
      </c>
      <c r="H106" s="32" t="s">
        <v>853</v>
      </c>
      <c r="I106" s="32" t="s">
        <v>854</v>
      </c>
      <c r="J106" s="3" t="s">
        <v>194</v>
      </c>
      <c r="K106" s="6">
        <v>45341</v>
      </c>
      <c r="L106" s="79">
        <v>45398</v>
      </c>
      <c r="M106" s="6">
        <v>45398</v>
      </c>
      <c r="N106" s="6">
        <v>45398</v>
      </c>
      <c r="O106" s="58" t="s">
        <v>1020</v>
      </c>
      <c r="P106" s="32" t="s">
        <v>1021</v>
      </c>
      <c r="Q106" s="3">
        <v>30</v>
      </c>
      <c r="R106" s="3">
        <v>30</v>
      </c>
      <c r="S106" s="82">
        <v>30</v>
      </c>
      <c r="T106" s="13">
        <v>0</v>
      </c>
      <c r="U106" s="13">
        <v>30</v>
      </c>
      <c r="V106" s="3" t="s">
        <v>1022</v>
      </c>
      <c r="W106" s="3" t="s">
        <v>445</v>
      </c>
      <c r="X106" s="3" t="s">
        <v>199</v>
      </c>
      <c r="Y106" s="3" t="s">
        <v>596</v>
      </c>
      <c r="Z106" s="3" t="s">
        <v>858</v>
      </c>
      <c r="AA106" s="32" t="s">
        <v>893</v>
      </c>
      <c r="AB106" s="32">
        <v>53</v>
      </c>
      <c r="AC106" s="32" t="s">
        <v>894</v>
      </c>
      <c r="AD106" s="32" t="s">
        <v>884</v>
      </c>
      <c r="AE106" s="94">
        <v>45372</v>
      </c>
      <c r="AF106" s="6">
        <v>45388</v>
      </c>
      <c r="AG106" s="3" t="s">
        <v>205</v>
      </c>
      <c r="AH106" s="2"/>
      <c r="AI106" s="3" t="s">
        <v>206</v>
      </c>
      <c r="AJ106" s="3" t="s">
        <v>890</v>
      </c>
      <c r="AK106" s="3" t="s">
        <v>207</v>
      </c>
      <c r="AL106" s="3" t="s">
        <v>648</v>
      </c>
      <c r="AM106" s="3" t="s">
        <v>649</v>
      </c>
      <c r="AN106" s="3" t="s">
        <v>862</v>
      </c>
      <c r="AO106" s="3" t="s">
        <v>863</v>
      </c>
      <c r="AP106" s="3" t="s">
        <v>864</v>
      </c>
      <c r="AQ106" s="3">
        <v>53</v>
      </c>
      <c r="AR106" s="2"/>
      <c r="AS106" s="2"/>
      <c r="AT106" s="3" t="s">
        <v>1023</v>
      </c>
      <c r="AU106" s="3" t="s">
        <v>214</v>
      </c>
      <c r="AV106" s="2"/>
      <c r="AW106" s="6">
        <v>45341</v>
      </c>
      <c r="AX106" s="3">
        <v>140</v>
      </c>
      <c r="AY106" s="14">
        <v>0</v>
      </c>
      <c r="AZ106" s="14">
        <v>0</v>
      </c>
      <c r="BA106" s="14">
        <v>0</v>
      </c>
      <c r="BB106" s="6">
        <v>45385</v>
      </c>
      <c r="BC106" s="6">
        <v>45396</v>
      </c>
      <c r="BD106" s="6">
        <v>45398</v>
      </c>
      <c r="BE106" s="2"/>
      <c r="BF106" s="2"/>
      <c r="BG106" s="6">
        <v>45388</v>
      </c>
      <c r="BH106" s="2"/>
      <c r="BI106" s="2"/>
      <c r="BJ106" s="6">
        <v>45698</v>
      </c>
      <c r="BK106" s="13">
        <v>0</v>
      </c>
      <c r="BL106" s="2"/>
      <c r="BM106" s="3" t="s">
        <v>1024</v>
      </c>
      <c r="BN106" s="6">
        <v>45390</v>
      </c>
      <c r="BO106" s="6">
        <v>45363</v>
      </c>
      <c r="BP106" s="3" t="s">
        <v>898</v>
      </c>
      <c r="BQ106" s="2"/>
      <c r="BR106" s="15">
        <v>0</v>
      </c>
      <c r="BS106" s="15">
        <v>2</v>
      </c>
      <c r="BT106" s="15">
        <v>3</v>
      </c>
      <c r="BU106" s="13">
        <v>0</v>
      </c>
      <c r="BV106" s="13">
        <v>30</v>
      </c>
      <c r="BW106" s="18">
        <v>0</v>
      </c>
      <c r="BX106" s="3" t="s">
        <v>1014</v>
      </c>
      <c r="BY106" s="2"/>
      <c r="BZ106" s="17">
        <v>0</v>
      </c>
      <c r="CA106" s="3" t="s">
        <v>223</v>
      </c>
      <c r="CB106" s="3" t="s">
        <v>315</v>
      </c>
      <c r="CC106" s="3" t="s">
        <v>225</v>
      </c>
      <c r="CD106" s="2"/>
      <c r="CE106" s="3">
        <v>0</v>
      </c>
      <c r="CF106" s="3" t="s">
        <v>1025</v>
      </c>
      <c r="CG106" s="2"/>
      <c r="CH106" s="3">
        <v>0</v>
      </c>
      <c r="CI106" s="3" t="s">
        <v>229</v>
      </c>
      <c r="CJ106" s="3" t="s">
        <v>1016</v>
      </c>
      <c r="CK106" s="2"/>
      <c r="CL106" s="3" t="s">
        <v>911</v>
      </c>
      <c r="CM106" s="3" t="s">
        <v>232</v>
      </c>
      <c r="CN106" s="6">
        <v>45390</v>
      </c>
      <c r="CO106" s="2"/>
      <c r="CP106" s="3" t="s">
        <v>233</v>
      </c>
      <c r="CQ106" s="3" t="s">
        <v>233</v>
      </c>
      <c r="CR106" s="3" t="s">
        <v>234</v>
      </c>
      <c r="CS106" s="3" t="s">
        <v>1026</v>
      </c>
      <c r="CT106" s="6">
        <v>45390</v>
      </c>
      <c r="CU106" s="3" t="s">
        <v>1027</v>
      </c>
      <c r="CV106" s="2"/>
      <c r="CW106" s="2"/>
      <c r="CX106" s="2"/>
      <c r="CY106" s="3" t="s">
        <v>237</v>
      </c>
      <c r="CZ106" s="3" t="s">
        <v>238</v>
      </c>
      <c r="DA106" s="3" t="s">
        <v>872</v>
      </c>
      <c r="DB106" s="2"/>
      <c r="DC106" s="2"/>
      <c r="DD106" s="3" t="s">
        <v>1028</v>
      </c>
      <c r="DE106" s="2"/>
      <c r="DF106" s="2"/>
      <c r="DG106" s="15">
        <v>7</v>
      </c>
      <c r="DH106" s="15">
        <v>7</v>
      </c>
      <c r="DI106" s="2"/>
      <c r="DJ106" s="13">
        <v>30</v>
      </c>
      <c r="DK106" s="2"/>
      <c r="DL106" s="3" t="s">
        <v>241</v>
      </c>
      <c r="DM106" s="3" t="s">
        <v>242</v>
      </c>
      <c r="DN106" s="2"/>
      <c r="DO106" s="2"/>
      <c r="DP106" s="13">
        <v>0</v>
      </c>
      <c r="DQ106" s="3" t="s">
        <v>205</v>
      </c>
      <c r="DR106" s="3" t="s">
        <v>243</v>
      </c>
      <c r="DS106" s="3">
        <v>5</v>
      </c>
      <c r="DT106" s="3" t="s">
        <v>191</v>
      </c>
      <c r="DU106" s="3" t="s">
        <v>911</v>
      </c>
      <c r="DV106" s="6">
        <v>45371</v>
      </c>
      <c r="DW106" s="2"/>
      <c r="DX106" s="13">
        <v>30</v>
      </c>
      <c r="DY106" s="3" t="s">
        <v>245</v>
      </c>
      <c r="DZ106" s="6">
        <v>45388</v>
      </c>
      <c r="EA106" s="3">
        <v>53</v>
      </c>
      <c r="EB106" s="17">
        <v>0</v>
      </c>
      <c r="EC106" s="2"/>
      <c r="ED106" s="3">
        <v>0</v>
      </c>
      <c r="EE106" s="2"/>
      <c r="EF106" s="2"/>
      <c r="EG106" s="3">
        <v>0</v>
      </c>
      <c r="EH106" s="13">
        <v>0</v>
      </c>
      <c r="EI106" s="2"/>
      <c r="EJ106" s="3" t="s">
        <v>246</v>
      </c>
      <c r="EK106" s="3">
        <v>1000220196</v>
      </c>
      <c r="EL106" s="3" t="s">
        <v>247</v>
      </c>
      <c r="EM106" s="2"/>
      <c r="EN106" s="2"/>
      <c r="EO106" s="2"/>
      <c r="EP106" s="3" t="s">
        <v>858</v>
      </c>
      <c r="EQ106" s="3">
        <v>140</v>
      </c>
      <c r="ER106" s="2"/>
      <c r="ES106" s="2"/>
      <c r="ET106" s="3">
        <v>0</v>
      </c>
      <c r="EU106" s="13">
        <v>30</v>
      </c>
      <c r="EV106" s="3" t="s">
        <v>245</v>
      </c>
      <c r="EW106" s="13">
        <v>0</v>
      </c>
      <c r="EX106" s="3" t="s">
        <v>249</v>
      </c>
      <c r="EY106" s="3" t="s">
        <v>206</v>
      </c>
      <c r="EZ106" s="2"/>
      <c r="FA106" s="6">
        <v>45390</v>
      </c>
      <c r="FB106" s="3" t="s">
        <v>584</v>
      </c>
      <c r="FC106" s="2"/>
      <c r="FD106" s="2"/>
      <c r="FE106" s="2"/>
      <c r="FF106" s="2"/>
      <c r="FG106" s="3">
        <v>20</v>
      </c>
      <c r="FH106" s="3" t="s">
        <v>243</v>
      </c>
      <c r="FI106" s="2"/>
      <c r="FJ106" s="2"/>
      <c r="FK106" s="2"/>
      <c r="FL106" s="3" t="s">
        <v>253</v>
      </c>
      <c r="FM106" s="13">
        <v>0</v>
      </c>
      <c r="FN106" s="2"/>
      <c r="FO106" s="2"/>
      <c r="FP106" s="3" t="s">
        <v>254</v>
      </c>
      <c r="FQ106" s="3" t="s">
        <v>255</v>
      </c>
      <c r="FR106" s="3" t="s">
        <v>874</v>
      </c>
      <c r="FS106" s="6">
        <v>45338</v>
      </c>
      <c r="FT106" s="3">
        <v>222511</v>
      </c>
      <c r="FU106" s="3">
        <v>0</v>
      </c>
      <c r="FV106" s="3" t="s">
        <v>875</v>
      </c>
      <c r="FW106" s="2"/>
      <c r="FX106" s="3" t="s">
        <v>224</v>
      </c>
      <c r="FY106" s="2"/>
      <c r="FZ106" s="2"/>
      <c r="GA106" s="3" t="s">
        <v>258</v>
      </c>
      <c r="GB106" s="2"/>
      <c r="GC106" s="6">
        <v>45398</v>
      </c>
      <c r="GD106" s="6">
        <v>45398</v>
      </c>
      <c r="GE106" s="6">
        <v>45398</v>
      </c>
      <c r="GF106" s="3" t="s">
        <v>876</v>
      </c>
      <c r="GG106" s="3" t="s">
        <v>550</v>
      </c>
      <c r="GH106" s="2"/>
      <c r="GI106" s="2"/>
    </row>
    <row r="107" spans="1:191" s="3" customFormat="1" ht="11.25" hidden="1" x14ac:dyDescent="0.2">
      <c r="A107" s="11" t="str">
        <f t="shared" si="1"/>
        <v>Stock Available at Base</v>
      </c>
      <c r="B107" s="11" t="str">
        <f>IF(OR(A107="No Stock at Base",A107="Low Stock at Base",A107="Remote Pick - Low Stock"),_xlfn.XLOOKUP(O107,PO!M:M,PO!N:N,"No PO",0,1),"-")</f>
        <v>-</v>
      </c>
      <c r="C107" s="11" t="str">
        <f>IF(OR(A107="No Stock at Base",A107="Low Stock at Base",A107="Remote Stock - Low Stock"),_xlfn.XLOOKUP(O107,PR!K:K,PR!L:L,"No Req or Processed",0,1),"-")</f>
        <v>-</v>
      </c>
      <c r="D107" s="12"/>
      <c r="E107" s="58" t="s">
        <v>890</v>
      </c>
      <c r="F107" s="33"/>
      <c r="G107" s="3" t="s">
        <v>191</v>
      </c>
      <c r="H107" s="32" t="s">
        <v>853</v>
      </c>
      <c r="I107" s="32" t="s">
        <v>854</v>
      </c>
      <c r="J107" s="3" t="s">
        <v>194</v>
      </c>
      <c r="K107" s="6">
        <v>45341</v>
      </c>
      <c r="L107" s="79">
        <v>45398</v>
      </c>
      <c r="M107" s="6">
        <v>45398</v>
      </c>
      <c r="N107" s="6">
        <v>45398</v>
      </c>
      <c r="O107" s="58" t="s">
        <v>1029</v>
      </c>
      <c r="P107" s="32" t="s">
        <v>1030</v>
      </c>
      <c r="Q107" s="3">
        <v>30</v>
      </c>
      <c r="R107" s="3">
        <v>30</v>
      </c>
      <c r="S107" s="84">
        <v>25</v>
      </c>
      <c r="T107" s="13">
        <v>0</v>
      </c>
      <c r="U107" s="13">
        <v>25</v>
      </c>
      <c r="V107" s="3" t="s">
        <v>1031</v>
      </c>
      <c r="W107" s="3" t="s">
        <v>445</v>
      </c>
      <c r="X107" s="3" t="s">
        <v>199</v>
      </c>
      <c r="Y107" s="3" t="s">
        <v>596</v>
      </c>
      <c r="Z107" s="3" t="s">
        <v>858</v>
      </c>
      <c r="AA107" s="32" t="s">
        <v>893</v>
      </c>
      <c r="AB107" s="32">
        <v>56</v>
      </c>
      <c r="AC107" s="32" t="s">
        <v>894</v>
      </c>
      <c r="AD107" s="32" t="s">
        <v>884</v>
      </c>
      <c r="AE107" s="94">
        <v>45372</v>
      </c>
      <c r="AF107" s="6">
        <v>45388</v>
      </c>
      <c r="AG107" s="3" t="s">
        <v>205</v>
      </c>
      <c r="AH107" s="2"/>
      <c r="AI107" s="3" t="s">
        <v>206</v>
      </c>
      <c r="AJ107" s="3" t="s">
        <v>890</v>
      </c>
      <c r="AK107" s="3" t="s">
        <v>207</v>
      </c>
      <c r="AL107" s="3" t="s">
        <v>648</v>
      </c>
      <c r="AM107" s="3" t="s">
        <v>649</v>
      </c>
      <c r="AN107" s="3" t="s">
        <v>862</v>
      </c>
      <c r="AO107" s="3" t="s">
        <v>863</v>
      </c>
      <c r="AP107" s="3" t="s">
        <v>864</v>
      </c>
      <c r="AQ107" s="3">
        <v>56</v>
      </c>
      <c r="AR107" s="2"/>
      <c r="AS107" s="2"/>
      <c r="AT107" s="3" t="s">
        <v>1032</v>
      </c>
      <c r="AU107" s="3" t="s">
        <v>214</v>
      </c>
      <c r="AV107" s="2"/>
      <c r="AW107" s="6">
        <v>45341</v>
      </c>
      <c r="AX107" s="3">
        <v>170</v>
      </c>
      <c r="AY107" s="14">
        <v>0</v>
      </c>
      <c r="AZ107" s="14">
        <v>0</v>
      </c>
      <c r="BA107" s="14">
        <v>0</v>
      </c>
      <c r="BB107" s="6">
        <v>45385</v>
      </c>
      <c r="BC107" s="6">
        <v>45396</v>
      </c>
      <c r="BD107" s="6">
        <v>45398</v>
      </c>
      <c r="BE107" s="2"/>
      <c r="BF107" s="2"/>
      <c r="BG107" s="6">
        <v>45388</v>
      </c>
      <c r="BH107" s="2"/>
      <c r="BI107" s="2"/>
      <c r="BJ107" s="6">
        <v>45698</v>
      </c>
      <c r="BK107" s="13">
        <v>0</v>
      </c>
      <c r="BL107" s="2"/>
      <c r="BM107" s="3" t="s">
        <v>1033</v>
      </c>
      <c r="BN107" s="6">
        <v>45390</v>
      </c>
      <c r="BO107" s="6">
        <v>45363</v>
      </c>
      <c r="BP107" s="3" t="s">
        <v>898</v>
      </c>
      <c r="BQ107" s="2"/>
      <c r="BR107" s="15">
        <v>0</v>
      </c>
      <c r="BS107" s="15">
        <v>2</v>
      </c>
      <c r="BT107" s="15">
        <v>3</v>
      </c>
      <c r="BU107" s="13">
        <v>0</v>
      </c>
      <c r="BV107" s="13">
        <v>25</v>
      </c>
      <c r="BW107" s="18">
        <v>0</v>
      </c>
      <c r="BX107" s="3" t="s">
        <v>1014</v>
      </c>
      <c r="BY107" s="2"/>
      <c r="BZ107" s="17">
        <v>0</v>
      </c>
      <c r="CA107" s="3" t="s">
        <v>223</v>
      </c>
      <c r="CB107" s="3" t="s">
        <v>315</v>
      </c>
      <c r="CC107" s="3" t="s">
        <v>225</v>
      </c>
      <c r="CD107" s="2"/>
      <c r="CE107" s="3">
        <v>0</v>
      </c>
      <c r="CF107" s="3" t="s">
        <v>1034</v>
      </c>
      <c r="CG107" s="2"/>
      <c r="CH107" s="3">
        <v>0</v>
      </c>
      <c r="CI107" s="3" t="s">
        <v>229</v>
      </c>
      <c r="CJ107" s="3" t="s">
        <v>1016</v>
      </c>
      <c r="CK107" s="2"/>
      <c r="CL107" s="3" t="s">
        <v>911</v>
      </c>
      <c r="CM107" s="3" t="s">
        <v>232</v>
      </c>
      <c r="CN107" s="6">
        <v>45390</v>
      </c>
      <c r="CO107" s="2"/>
      <c r="CP107" s="3" t="s">
        <v>233</v>
      </c>
      <c r="CQ107" s="3" t="s">
        <v>233</v>
      </c>
      <c r="CR107" s="3" t="s">
        <v>234</v>
      </c>
      <c r="CS107" s="3" t="s">
        <v>1017</v>
      </c>
      <c r="CT107" s="6">
        <v>45390</v>
      </c>
      <c r="CU107" s="3" t="s">
        <v>1035</v>
      </c>
      <c r="CV107" s="2"/>
      <c r="CW107" s="2"/>
      <c r="CX107" s="2"/>
      <c r="CY107" s="3" t="s">
        <v>237</v>
      </c>
      <c r="CZ107" s="3" t="s">
        <v>238</v>
      </c>
      <c r="DA107" s="3" t="s">
        <v>872</v>
      </c>
      <c r="DB107" s="2"/>
      <c r="DC107" s="2"/>
      <c r="DD107" s="3" t="s">
        <v>1036</v>
      </c>
      <c r="DE107" s="2"/>
      <c r="DF107" s="2"/>
      <c r="DG107" s="15">
        <v>7</v>
      </c>
      <c r="DH107" s="15">
        <v>7</v>
      </c>
      <c r="DI107" s="2"/>
      <c r="DJ107" s="13">
        <v>25</v>
      </c>
      <c r="DK107" s="2"/>
      <c r="DL107" s="3" t="s">
        <v>241</v>
      </c>
      <c r="DM107" s="3" t="s">
        <v>242</v>
      </c>
      <c r="DN107" s="2"/>
      <c r="DO107" s="2"/>
      <c r="DP107" s="13">
        <v>0</v>
      </c>
      <c r="DQ107" s="3" t="s">
        <v>205</v>
      </c>
      <c r="DR107" s="3" t="s">
        <v>243</v>
      </c>
      <c r="DS107" s="3">
        <v>5</v>
      </c>
      <c r="DT107" s="3" t="s">
        <v>191</v>
      </c>
      <c r="DU107" s="3" t="s">
        <v>911</v>
      </c>
      <c r="DV107" s="6">
        <v>45371</v>
      </c>
      <c r="DW107" s="2"/>
      <c r="DX107" s="13">
        <v>25</v>
      </c>
      <c r="DY107" s="3" t="s">
        <v>947</v>
      </c>
      <c r="DZ107" s="6">
        <v>45388</v>
      </c>
      <c r="EA107" s="3">
        <v>56</v>
      </c>
      <c r="EB107" s="17">
        <v>0</v>
      </c>
      <c r="EC107" s="2"/>
      <c r="ED107" s="3">
        <v>0</v>
      </c>
      <c r="EE107" s="2"/>
      <c r="EF107" s="2"/>
      <c r="EG107" s="3">
        <v>0</v>
      </c>
      <c r="EH107" s="13">
        <v>0</v>
      </c>
      <c r="EI107" s="2"/>
      <c r="EJ107" s="3" t="s">
        <v>246</v>
      </c>
      <c r="EK107" s="3">
        <v>1000220196</v>
      </c>
      <c r="EL107" s="3" t="s">
        <v>247</v>
      </c>
      <c r="EM107" s="2"/>
      <c r="EN107" s="2"/>
      <c r="EO107" s="2"/>
      <c r="EP107" s="3" t="s">
        <v>858</v>
      </c>
      <c r="EQ107" s="3">
        <v>170</v>
      </c>
      <c r="ER107" s="2"/>
      <c r="ES107" s="2"/>
      <c r="ET107" s="3">
        <v>0</v>
      </c>
      <c r="EU107" s="13">
        <v>25</v>
      </c>
      <c r="EV107" s="3" t="s">
        <v>947</v>
      </c>
      <c r="EW107" s="13">
        <v>0</v>
      </c>
      <c r="EX107" s="3" t="s">
        <v>249</v>
      </c>
      <c r="EY107" s="3" t="s">
        <v>206</v>
      </c>
      <c r="EZ107" s="2"/>
      <c r="FA107" s="6">
        <v>45390</v>
      </c>
      <c r="FB107" s="3" t="s">
        <v>584</v>
      </c>
      <c r="FC107" s="2"/>
      <c r="FD107" s="2"/>
      <c r="FE107" s="2"/>
      <c r="FF107" s="2"/>
      <c r="FG107" s="3">
        <v>50</v>
      </c>
      <c r="FH107" s="3" t="s">
        <v>243</v>
      </c>
      <c r="FI107" s="2"/>
      <c r="FJ107" s="2"/>
      <c r="FK107" s="2"/>
      <c r="FL107" s="3" t="s">
        <v>253</v>
      </c>
      <c r="FM107" s="13">
        <v>0</v>
      </c>
      <c r="FN107" s="2"/>
      <c r="FO107" s="2"/>
      <c r="FP107" s="3" t="s">
        <v>254</v>
      </c>
      <c r="FQ107" s="3" t="s">
        <v>255</v>
      </c>
      <c r="FR107" s="3" t="s">
        <v>874</v>
      </c>
      <c r="FS107" s="6">
        <v>45338</v>
      </c>
      <c r="FT107" s="3">
        <v>222511</v>
      </c>
      <c r="FU107" s="3">
        <v>0</v>
      </c>
      <c r="FV107" s="3" t="s">
        <v>875</v>
      </c>
      <c r="FW107" s="2"/>
      <c r="FX107" s="3" t="s">
        <v>224</v>
      </c>
      <c r="FY107" s="2"/>
      <c r="FZ107" s="2"/>
      <c r="GA107" s="3" t="s">
        <v>258</v>
      </c>
      <c r="GB107" s="2"/>
      <c r="GC107" s="6">
        <v>45398</v>
      </c>
      <c r="GD107" s="6">
        <v>45398</v>
      </c>
      <c r="GE107" s="6">
        <v>45398</v>
      </c>
      <c r="GF107" s="3" t="s">
        <v>876</v>
      </c>
      <c r="GG107" s="3" t="s">
        <v>550</v>
      </c>
      <c r="GH107" s="2"/>
      <c r="GI107" s="2"/>
    </row>
    <row r="108" spans="1:191" s="3" customFormat="1" ht="11.25" hidden="1" x14ac:dyDescent="0.2">
      <c r="A108" s="43" t="str">
        <f t="shared" si="1"/>
        <v>No Stock at Base</v>
      </c>
      <c r="B108" s="43" t="str">
        <f>IF(OR(A108="No Stock at Base",A108="Low Stock at Base",A108="Remote Pick - Low Stock"),_xlfn.XLOOKUP(O108,PO!M:M,PO!N:N,"No PO",0,1),"-")</f>
        <v>4500009340/00010 - Due Date 45405</v>
      </c>
      <c r="C108" s="43" t="str">
        <f>IF(OR(A108="No Stock at Base",A108="Low Stock at Base",A108="Remote Stock - Low Stock"),_xlfn.XLOOKUP(O108,PR!K:K,PR!L:L,"No Req or Processed",0,1),"-")</f>
        <v>No Req or Processed</v>
      </c>
      <c r="D108" s="44"/>
      <c r="E108" s="58" t="s">
        <v>462</v>
      </c>
      <c r="F108" s="32"/>
      <c r="G108" s="3" t="s">
        <v>191</v>
      </c>
      <c r="H108" s="32" t="s">
        <v>853</v>
      </c>
      <c r="I108" s="32" t="s">
        <v>854</v>
      </c>
      <c r="J108" s="3" t="s">
        <v>194</v>
      </c>
      <c r="K108" s="6">
        <v>45341</v>
      </c>
      <c r="L108" s="37">
        <v>45398</v>
      </c>
      <c r="M108" s="6">
        <v>45398</v>
      </c>
      <c r="N108" s="6">
        <v>45398</v>
      </c>
      <c r="O108" s="58" t="s">
        <v>1037</v>
      </c>
      <c r="P108" s="32" t="s">
        <v>1038</v>
      </c>
      <c r="Q108" s="3">
        <v>30</v>
      </c>
      <c r="R108" s="3">
        <v>30</v>
      </c>
      <c r="S108" s="61">
        <v>15</v>
      </c>
      <c r="T108" s="13">
        <v>0</v>
      </c>
      <c r="U108" s="13">
        <v>0</v>
      </c>
      <c r="V108" s="3" t="s">
        <v>1039</v>
      </c>
      <c r="W108" s="3" t="s">
        <v>880</v>
      </c>
      <c r="X108" s="3" t="s">
        <v>199</v>
      </c>
      <c r="Y108" s="3" t="s">
        <v>881</v>
      </c>
      <c r="Z108" s="3" t="s">
        <v>858</v>
      </c>
      <c r="AA108" s="32" t="s">
        <v>882</v>
      </c>
      <c r="AB108" s="32">
        <v>83</v>
      </c>
      <c r="AC108" s="32" t="s">
        <v>883</v>
      </c>
      <c r="AD108" s="32" t="s">
        <v>884</v>
      </c>
      <c r="AE108" s="35">
        <v>45405</v>
      </c>
      <c r="AF108" s="46">
        <v>45510</v>
      </c>
      <c r="AG108" s="3" t="s">
        <v>205</v>
      </c>
      <c r="AI108" s="3" t="s">
        <v>206</v>
      </c>
      <c r="AJ108" s="3" t="s">
        <v>462</v>
      </c>
      <c r="AK108" s="3" t="s">
        <v>207</v>
      </c>
      <c r="AL108" s="3" t="s">
        <v>648</v>
      </c>
      <c r="AM108" s="3" t="s">
        <v>649</v>
      </c>
      <c r="AN108" s="3" t="s">
        <v>862</v>
      </c>
      <c r="AO108" s="3" t="s">
        <v>863</v>
      </c>
      <c r="AP108" s="3" t="s">
        <v>864</v>
      </c>
      <c r="AQ108" s="3">
        <v>83</v>
      </c>
      <c r="AT108" s="3" t="s">
        <v>1040</v>
      </c>
      <c r="AU108" s="3" t="s">
        <v>214</v>
      </c>
      <c r="AW108" s="46">
        <v>45341</v>
      </c>
      <c r="AX108" s="3">
        <v>300</v>
      </c>
      <c r="AY108" s="3">
        <v>0</v>
      </c>
      <c r="AZ108" s="3">
        <v>0</v>
      </c>
      <c r="BA108" s="3">
        <v>60</v>
      </c>
      <c r="BB108" s="46">
        <v>45447</v>
      </c>
      <c r="BC108" s="46">
        <v>45396</v>
      </c>
      <c r="BD108" s="46">
        <v>45398</v>
      </c>
      <c r="BG108" s="46">
        <v>45450</v>
      </c>
      <c r="BJ108" s="46">
        <v>45698</v>
      </c>
      <c r="BK108" s="47">
        <v>0</v>
      </c>
      <c r="BN108" s="46">
        <v>45390</v>
      </c>
      <c r="BO108" s="46">
        <v>45398</v>
      </c>
      <c r="BR108" s="48">
        <v>0</v>
      </c>
      <c r="BS108" s="48">
        <v>2</v>
      </c>
      <c r="BT108" s="48">
        <v>3</v>
      </c>
      <c r="BU108" s="47">
        <v>0</v>
      </c>
      <c r="BV108" s="47">
        <v>0</v>
      </c>
      <c r="BW108" s="49">
        <v>0</v>
      </c>
      <c r="BZ108" s="17">
        <v>0</v>
      </c>
      <c r="CA108" s="3" t="s">
        <v>223</v>
      </c>
      <c r="CB108" s="3" t="s">
        <v>224</v>
      </c>
      <c r="CC108" s="3" t="s">
        <v>225</v>
      </c>
      <c r="CE108" s="3">
        <v>0</v>
      </c>
      <c r="CH108" s="3">
        <v>0</v>
      </c>
      <c r="CL108" s="3" t="s">
        <v>886</v>
      </c>
      <c r="CM108" s="3" t="s">
        <v>232</v>
      </c>
      <c r="CN108" s="46">
        <v>45390</v>
      </c>
      <c r="CP108" s="3" t="s">
        <v>233</v>
      </c>
      <c r="CQ108" s="3" t="s">
        <v>233</v>
      </c>
      <c r="CR108" s="3" t="s">
        <v>234</v>
      </c>
      <c r="CS108" s="3" t="s">
        <v>1041</v>
      </c>
      <c r="CT108" s="46">
        <v>45390</v>
      </c>
      <c r="CU108" s="3" t="s">
        <v>1042</v>
      </c>
      <c r="CY108" s="3" t="s">
        <v>237</v>
      </c>
      <c r="CZ108" s="3" t="s">
        <v>238</v>
      </c>
      <c r="DA108" s="3" t="s">
        <v>872</v>
      </c>
      <c r="DD108" s="3" t="s">
        <v>1043</v>
      </c>
      <c r="DG108" s="48">
        <v>60</v>
      </c>
      <c r="DH108" s="48">
        <v>60</v>
      </c>
      <c r="DJ108" s="47">
        <v>15</v>
      </c>
      <c r="DL108" s="3" t="s">
        <v>241</v>
      </c>
      <c r="DM108" s="3" t="s">
        <v>242</v>
      </c>
      <c r="DP108" s="47">
        <v>0</v>
      </c>
      <c r="DQ108" s="3" t="s">
        <v>205</v>
      </c>
      <c r="DR108" s="3" t="s">
        <v>243</v>
      </c>
      <c r="DS108" s="3">
        <v>5</v>
      </c>
      <c r="DT108" s="3" t="s">
        <v>191</v>
      </c>
      <c r="DU108" s="3" t="s">
        <v>886</v>
      </c>
      <c r="DV108" s="46">
        <v>45378</v>
      </c>
      <c r="DX108" s="47">
        <v>15</v>
      </c>
      <c r="DY108" s="3" t="s">
        <v>1044</v>
      </c>
      <c r="DZ108" s="46">
        <v>45450</v>
      </c>
      <c r="EA108" s="3">
        <v>83</v>
      </c>
      <c r="EB108" s="17">
        <v>0</v>
      </c>
      <c r="ED108" s="3">
        <v>0</v>
      </c>
      <c r="EG108" s="3">
        <v>0</v>
      </c>
      <c r="EH108" s="47">
        <v>0</v>
      </c>
      <c r="EJ108" s="3" t="s">
        <v>246</v>
      </c>
      <c r="EK108" s="3">
        <v>1000220196</v>
      </c>
      <c r="EL108" s="3" t="s">
        <v>247</v>
      </c>
      <c r="EP108" s="3" t="s">
        <v>858</v>
      </c>
      <c r="EQ108" s="3">
        <v>300</v>
      </c>
      <c r="ET108" s="3">
        <v>0</v>
      </c>
      <c r="EU108" s="47">
        <v>15</v>
      </c>
      <c r="EV108" s="3" t="s">
        <v>1044</v>
      </c>
      <c r="EW108" s="47">
        <v>0</v>
      </c>
      <c r="EX108" s="3" t="s">
        <v>249</v>
      </c>
      <c r="EY108" s="3" t="s">
        <v>206</v>
      </c>
      <c r="FA108" s="46">
        <v>45390</v>
      </c>
      <c r="FG108" s="3">
        <v>10</v>
      </c>
      <c r="FH108" s="3" t="s">
        <v>243</v>
      </c>
      <c r="FL108" s="3" t="s">
        <v>253</v>
      </c>
      <c r="FM108" s="47">
        <v>0</v>
      </c>
      <c r="FP108" s="3" t="s">
        <v>254</v>
      </c>
      <c r="FQ108" s="3" t="s">
        <v>255</v>
      </c>
      <c r="FR108" s="3" t="s">
        <v>874</v>
      </c>
      <c r="FS108" s="46">
        <v>45338</v>
      </c>
      <c r="FT108" s="3">
        <v>222511</v>
      </c>
      <c r="FU108" s="3">
        <v>0</v>
      </c>
      <c r="FV108" s="3" t="s">
        <v>875</v>
      </c>
      <c r="FX108" s="3" t="s">
        <v>224</v>
      </c>
      <c r="GA108" s="3" t="s">
        <v>258</v>
      </c>
      <c r="GC108" s="46">
        <v>45398</v>
      </c>
      <c r="GD108" s="46">
        <v>45398</v>
      </c>
      <c r="GE108" s="46">
        <v>45398</v>
      </c>
      <c r="GF108" s="3" t="s">
        <v>876</v>
      </c>
      <c r="GG108" s="3" t="s">
        <v>550</v>
      </c>
    </row>
    <row r="109" spans="1:191" s="2" customFormat="1" ht="11.25" hidden="1" x14ac:dyDescent="0.2">
      <c r="A109" s="43" t="str">
        <f t="shared" si="1"/>
        <v>No Stock at Base</v>
      </c>
      <c r="B109" s="43" t="str">
        <f>IF(OR(A109="No Stock at Base",A109="Low Stock at Base",A109="Remote Pick - Low Stock"),_xlfn.XLOOKUP(O109,PO!M:M,PO!N:N,"No PO",0,1),"-")</f>
        <v>4500007339/00020 - Due Date 45405</v>
      </c>
      <c r="C109" s="43" t="str">
        <f>IF(OR(A109="No Stock at Base",A109="Low Stock at Base",A109="Remote Stock - Low Stock"),_xlfn.XLOOKUP(O109,PR!K:K,PR!L:L,"No Req or Processed",0,1),"-")</f>
        <v>No Req or Processed</v>
      </c>
      <c r="D109" s="44"/>
      <c r="E109" s="32" t="s">
        <v>1045</v>
      </c>
      <c r="F109" s="3"/>
      <c r="G109" s="3" t="s">
        <v>191</v>
      </c>
      <c r="H109" s="3" t="s">
        <v>853</v>
      </c>
      <c r="I109" s="3" t="s">
        <v>854</v>
      </c>
      <c r="J109" s="3" t="s">
        <v>194</v>
      </c>
      <c r="K109" s="6">
        <v>45341</v>
      </c>
      <c r="L109" s="50">
        <v>45398</v>
      </c>
      <c r="M109" s="6">
        <v>45398</v>
      </c>
      <c r="N109" s="6">
        <v>45398</v>
      </c>
      <c r="O109" s="32" t="s">
        <v>1046</v>
      </c>
      <c r="P109" s="3" t="s">
        <v>1047</v>
      </c>
      <c r="Q109" s="3">
        <v>30</v>
      </c>
      <c r="R109" s="3">
        <v>30</v>
      </c>
      <c r="S109" s="45">
        <v>1</v>
      </c>
      <c r="T109" s="13">
        <v>0</v>
      </c>
      <c r="U109" s="13">
        <v>0</v>
      </c>
      <c r="V109" s="3" t="s">
        <v>857</v>
      </c>
      <c r="W109" s="3" t="s">
        <v>265</v>
      </c>
      <c r="X109" s="3" t="s">
        <v>199</v>
      </c>
      <c r="Y109" s="3" t="s">
        <v>752</v>
      </c>
      <c r="Z109" s="3" t="s">
        <v>858</v>
      </c>
      <c r="AA109" s="3" t="s">
        <v>1048</v>
      </c>
      <c r="AB109" s="3">
        <v>75</v>
      </c>
      <c r="AC109" s="3" t="s">
        <v>860</v>
      </c>
      <c r="AD109" s="3" t="s">
        <v>861</v>
      </c>
      <c r="AE109" s="46">
        <v>45405</v>
      </c>
      <c r="AF109" s="46">
        <v>45388</v>
      </c>
      <c r="AG109" s="3" t="s">
        <v>205</v>
      </c>
      <c r="AH109" s="3"/>
      <c r="AI109" s="3" t="s">
        <v>206</v>
      </c>
      <c r="AJ109" s="3" t="s">
        <v>1045</v>
      </c>
      <c r="AK109" s="3" t="s">
        <v>207</v>
      </c>
      <c r="AL109" s="3" t="s">
        <v>648</v>
      </c>
      <c r="AM109" s="3" t="s">
        <v>649</v>
      </c>
      <c r="AN109" s="3" t="s">
        <v>862</v>
      </c>
      <c r="AO109" s="3" t="s">
        <v>863</v>
      </c>
      <c r="AP109" s="3" t="s">
        <v>864</v>
      </c>
      <c r="AQ109" s="3">
        <v>75</v>
      </c>
      <c r="AR109" s="3"/>
      <c r="AS109" s="3"/>
      <c r="AT109" s="3" t="s">
        <v>1049</v>
      </c>
      <c r="AU109" s="3" t="s">
        <v>214</v>
      </c>
      <c r="AV109" s="3"/>
      <c r="AW109" s="46">
        <v>45341</v>
      </c>
      <c r="AX109" s="3">
        <v>290</v>
      </c>
      <c r="AY109" s="3">
        <v>0</v>
      </c>
      <c r="AZ109" s="3">
        <v>0</v>
      </c>
      <c r="BA109" s="3">
        <v>0</v>
      </c>
      <c r="BB109" s="46">
        <v>45385</v>
      </c>
      <c r="BC109" s="46">
        <v>45396</v>
      </c>
      <c r="BD109" s="46">
        <v>45398</v>
      </c>
      <c r="BE109" s="3"/>
      <c r="BF109" s="3"/>
      <c r="BG109" s="46">
        <v>45388</v>
      </c>
      <c r="BH109" s="3"/>
      <c r="BI109" s="3"/>
      <c r="BJ109" s="46">
        <v>45698</v>
      </c>
      <c r="BK109" s="47">
        <v>0</v>
      </c>
      <c r="BL109" s="3"/>
      <c r="BM109" s="3"/>
      <c r="BN109" s="46">
        <v>45390</v>
      </c>
      <c r="BO109" s="46">
        <v>45398</v>
      </c>
      <c r="BP109" s="3" t="s">
        <v>866</v>
      </c>
      <c r="BQ109" s="3"/>
      <c r="BR109" s="48">
        <v>0</v>
      </c>
      <c r="BS109" s="48">
        <v>2</v>
      </c>
      <c r="BT109" s="48">
        <v>3</v>
      </c>
      <c r="BU109" s="47">
        <v>0</v>
      </c>
      <c r="BV109" s="47">
        <v>0</v>
      </c>
      <c r="BW109" s="49">
        <v>0</v>
      </c>
      <c r="BX109" s="3" t="s">
        <v>867</v>
      </c>
      <c r="BY109" s="3"/>
      <c r="BZ109" s="17">
        <v>0</v>
      </c>
      <c r="CA109" s="3" t="s">
        <v>223</v>
      </c>
      <c r="CB109" s="3" t="s">
        <v>224</v>
      </c>
      <c r="CC109" s="3" t="s">
        <v>225</v>
      </c>
      <c r="CD109" s="3"/>
      <c r="CE109" s="3">
        <v>0</v>
      </c>
      <c r="CF109" s="3"/>
      <c r="CG109" s="3"/>
      <c r="CH109" s="3">
        <v>0</v>
      </c>
      <c r="CI109" s="3"/>
      <c r="CJ109" s="3" t="s">
        <v>868</v>
      </c>
      <c r="CK109" s="3"/>
      <c r="CL109" s="3" t="s">
        <v>869</v>
      </c>
      <c r="CM109" s="3" t="s">
        <v>232</v>
      </c>
      <c r="CN109" s="46">
        <v>45390</v>
      </c>
      <c r="CO109" s="3"/>
      <c r="CP109" s="3" t="s">
        <v>233</v>
      </c>
      <c r="CQ109" s="3" t="s">
        <v>233</v>
      </c>
      <c r="CR109" s="3" t="s">
        <v>234</v>
      </c>
      <c r="CS109" s="3" t="s">
        <v>1050</v>
      </c>
      <c r="CT109" s="46">
        <v>45390</v>
      </c>
      <c r="CU109" s="3" t="s">
        <v>1051</v>
      </c>
      <c r="CV109" s="3"/>
      <c r="CW109" s="3"/>
      <c r="CX109" s="3"/>
      <c r="CY109" s="3" t="s">
        <v>237</v>
      </c>
      <c r="CZ109" s="3" t="s">
        <v>238</v>
      </c>
      <c r="DA109" s="3" t="s">
        <v>872</v>
      </c>
      <c r="DB109" s="3"/>
      <c r="DC109" s="3"/>
      <c r="DD109" s="3" t="s">
        <v>1052</v>
      </c>
      <c r="DE109" s="3"/>
      <c r="DF109" s="3"/>
      <c r="DG109" s="48">
        <v>7</v>
      </c>
      <c r="DH109" s="48">
        <v>7</v>
      </c>
      <c r="DI109" s="3"/>
      <c r="DJ109" s="47">
        <v>1</v>
      </c>
      <c r="DK109" s="3"/>
      <c r="DL109" s="3" t="s">
        <v>241</v>
      </c>
      <c r="DM109" s="3" t="s">
        <v>242</v>
      </c>
      <c r="DN109" s="3"/>
      <c r="DO109" s="3"/>
      <c r="DP109" s="47">
        <v>0</v>
      </c>
      <c r="DQ109" s="3" t="s">
        <v>205</v>
      </c>
      <c r="DR109" s="3" t="s">
        <v>243</v>
      </c>
      <c r="DS109" s="3">
        <v>5</v>
      </c>
      <c r="DT109" s="3" t="s">
        <v>191</v>
      </c>
      <c r="DU109" s="3" t="s">
        <v>869</v>
      </c>
      <c r="DV109" s="46">
        <v>45371</v>
      </c>
      <c r="DW109" s="3"/>
      <c r="DX109" s="47">
        <v>1</v>
      </c>
      <c r="DY109" s="3" t="s">
        <v>245</v>
      </c>
      <c r="DZ109" s="46">
        <v>45388</v>
      </c>
      <c r="EA109" s="3">
        <v>75</v>
      </c>
      <c r="EB109" s="17">
        <v>0</v>
      </c>
      <c r="EC109" s="3"/>
      <c r="ED109" s="3">
        <v>0</v>
      </c>
      <c r="EE109" s="3"/>
      <c r="EF109" s="3"/>
      <c r="EG109" s="3">
        <v>0</v>
      </c>
      <c r="EH109" s="47">
        <v>0</v>
      </c>
      <c r="EI109" s="3"/>
      <c r="EJ109" s="3" t="s">
        <v>246</v>
      </c>
      <c r="EK109" s="3">
        <v>1000220196</v>
      </c>
      <c r="EL109" s="3" t="s">
        <v>247</v>
      </c>
      <c r="EM109" s="3"/>
      <c r="EN109" s="3"/>
      <c r="EO109" s="3"/>
      <c r="EP109" s="3" t="s">
        <v>858</v>
      </c>
      <c r="EQ109" s="3">
        <v>290</v>
      </c>
      <c r="ER109" s="3"/>
      <c r="ES109" s="3"/>
      <c r="ET109" s="3">
        <v>0</v>
      </c>
      <c r="EU109" s="47">
        <v>1</v>
      </c>
      <c r="EV109" s="3" t="s">
        <v>245</v>
      </c>
      <c r="EW109" s="47">
        <v>0</v>
      </c>
      <c r="EX109" s="3" t="s">
        <v>249</v>
      </c>
      <c r="EY109" s="3" t="s">
        <v>206</v>
      </c>
      <c r="EZ109" s="3"/>
      <c r="FA109" s="46">
        <v>45390</v>
      </c>
      <c r="FB109" s="3" t="s">
        <v>584</v>
      </c>
      <c r="FC109" s="3"/>
      <c r="FD109" s="3"/>
      <c r="FE109" s="3"/>
      <c r="FF109" s="3"/>
      <c r="FG109" s="3">
        <v>20</v>
      </c>
      <c r="FH109" s="3" t="s">
        <v>243</v>
      </c>
      <c r="FI109" s="3"/>
      <c r="FJ109" s="3"/>
      <c r="FK109" s="3"/>
      <c r="FL109" s="3" t="s">
        <v>253</v>
      </c>
      <c r="FM109" s="47">
        <v>0</v>
      </c>
      <c r="FN109" s="3"/>
      <c r="FO109" s="3"/>
      <c r="FP109" s="3" t="s">
        <v>254</v>
      </c>
      <c r="FQ109" s="3" t="s">
        <v>255</v>
      </c>
      <c r="FR109" s="3" t="s">
        <v>874</v>
      </c>
      <c r="FS109" s="46">
        <v>45338</v>
      </c>
      <c r="FT109" s="3">
        <v>222511</v>
      </c>
      <c r="FU109" s="3">
        <v>0</v>
      </c>
      <c r="FV109" s="3" t="s">
        <v>875</v>
      </c>
      <c r="FW109" s="3"/>
      <c r="FX109" s="3" t="s">
        <v>224</v>
      </c>
      <c r="FY109" s="3"/>
      <c r="FZ109" s="3"/>
      <c r="GA109" s="3" t="s">
        <v>258</v>
      </c>
      <c r="GB109" s="3"/>
      <c r="GC109" s="46">
        <v>45398</v>
      </c>
      <c r="GD109" s="46">
        <v>45398</v>
      </c>
      <c r="GE109" s="46">
        <v>45398</v>
      </c>
      <c r="GF109" s="3" t="s">
        <v>876</v>
      </c>
      <c r="GG109" s="3" t="s">
        <v>550</v>
      </c>
      <c r="GH109" s="3"/>
      <c r="GI109" s="3"/>
    </row>
    <row r="110" spans="1:191" s="3" customFormat="1" ht="11.25" hidden="1" x14ac:dyDescent="0.2">
      <c r="A110" s="43" t="str">
        <f t="shared" si="1"/>
        <v>No Stock at Base</v>
      </c>
      <c r="B110" s="43" t="str">
        <f>IF(OR(A110="No Stock at Base",A110="Low Stock at Base",A110="Remote Pick - Low Stock"),_xlfn.XLOOKUP(O110,PO!M:M,PO!N:N,"No PO",0,1),"-")</f>
        <v>4500005556/00010 - Due Date 45373</v>
      </c>
      <c r="C110" s="43" t="str">
        <f>IF(OR(A110="No Stock at Base",A110="Low Stock at Base",A110="Remote Stock - Low Stock"),_xlfn.XLOOKUP(O110,PR!K:K,PR!L:L,"No Req or Processed",0,1),"-")</f>
        <v>No Req or Processed</v>
      </c>
      <c r="D110" s="44"/>
      <c r="E110" s="58" t="s">
        <v>999</v>
      </c>
      <c r="F110" s="32"/>
      <c r="G110" s="3" t="s">
        <v>191</v>
      </c>
      <c r="H110" s="32" t="s">
        <v>853</v>
      </c>
      <c r="I110" s="32" t="s">
        <v>854</v>
      </c>
      <c r="J110" s="3" t="s">
        <v>194</v>
      </c>
      <c r="K110" s="6">
        <v>45341</v>
      </c>
      <c r="L110" s="37">
        <v>45398</v>
      </c>
      <c r="M110" s="6">
        <v>45398</v>
      </c>
      <c r="N110" s="6">
        <v>45398</v>
      </c>
      <c r="O110" s="58" t="s">
        <v>1053</v>
      </c>
      <c r="P110" s="32" t="s">
        <v>1054</v>
      </c>
      <c r="Q110" s="3">
        <v>30</v>
      </c>
      <c r="R110" s="3">
        <v>30</v>
      </c>
      <c r="S110" s="60">
        <v>1</v>
      </c>
      <c r="T110" s="13">
        <v>0</v>
      </c>
      <c r="U110" s="13">
        <v>0</v>
      </c>
      <c r="V110" s="3" t="s">
        <v>1055</v>
      </c>
      <c r="W110" s="3" t="s">
        <v>265</v>
      </c>
      <c r="X110" s="3" t="s">
        <v>199</v>
      </c>
      <c r="Y110" s="3" t="s">
        <v>752</v>
      </c>
      <c r="Z110" s="3" t="s">
        <v>858</v>
      </c>
      <c r="AA110" s="32" t="s">
        <v>1003</v>
      </c>
      <c r="AB110" s="32">
        <v>66</v>
      </c>
      <c r="AC110" s="32" t="s">
        <v>1004</v>
      </c>
      <c r="AD110" s="32" t="s">
        <v>884</v>
      </c>
      <c r="AE110" s="35">
        <v>45373</v>
      </c>
      <c r="AF110" s="46">
        <v>45388</v>
      </c>
      <c r="AG110" s="3" t="s">
        <v>205</v>
      </c>
      <c r="AI110" s="3" t="s">
        <v>206</v>
      </c>
      <c r="AJ110" s="3" t="s">
        <v>999</v>
      </c>
      <c r="AK110" s="3" t="s">
        <v>207</v>
      </c>
      <c r="AL110" s="3" t="s">
        <v>648</v>
      </c>
      <c r="AM110" s="3" t="s">
        <v>649</v>
      </c>
      <c r="AN110" s="3" t="s">
        <v>862</v>
      </c>
      <c r="AO110" s="3" t="s">
        <v>863</v>
      </c>
      <c r="AP110" s="3" t="s">
        <v>864</v>
      </c>
      <c r="AQ110" s="3">
        <v>66</v>
      </c>
      <c r="AT110" s="3" t="s">
        <v>1056</v>
      </c>
      <c r="AU110" s="3" t="s">
        <v>214</v>
      </c>
      <c r="AW110" s="46">
        <v>45341</v>
      </c>
      <c r="AX110" s="3">
        <v>220</v>
      </c>
      <c r="AY110" s="3">
        <v>0</v>
      </c>
      <c r="AZ110" s="3">
        <v>0</v>
      </c>
      <c r="BA110" s="3">
        <v>0</v>
      </c>
      <c r="BB110" s="46">
        <v>45385</v>
      </c>
      <c r="BC110" s="46">
        <v>45396</v>
      </c>
      <c r="BD110" s="46">
        <v>45398</v>
      </c>
      <c r="BG110" s="46">
        <v>45388</v>
      </c>
      <c r="BJ110" s="46">
        <v>45698</v>
      </c>
      <c r="BK110" s="47">
        <v>0</v>
      </c>
      <c r="BN110" s="46">
        <v>45390</v>
      </c>
      <c r="BO110" s="46">
        <v>45398</v>
      </c>
      <c r="BP110" s="3" t="s">
        <v>553</v>
      </c>
      <c r="BR110" s="48">
        <v>0</v>
      </c>
      <c r="BS110" s="48">
        <v>2</v>
      </c>
      <c r="BT110" s="48">
        <v>3</v>
      </c>
      <c r="BU110" s="47">
        <v>0</v>
      </c>
      <c r="BV110" s="47">
        <v>0</v>
      </c>
      <c r="BW110" s="49">
        <v>0</v>
      </c>
      <c r="BX110" s="3" t="s">
        <v>1057</v>
      </c>
      <c r="BZ110" s="17">
        <v>0</v>
      </c>
      <c r="CA110" s="3" t="s">
        <v>223</v>
      </c>
      <c r="CB110" s="3" t="s">
        <v>224</v>
      </c>
      <c r="CC110" s="3" t="s">
        <v>225</v>
      </c>
      <c r="CE110" s="3">
        <v>0</v>
      </c>
      <c r="CH110" s="3">
        <v>0</v>
      </c>
      <c r="CJ110" s="3" t="s">
        <v>1058</v>
      </c>
      <c r="CL110" s="3" t="s">
        <v>911</v>
      </c>
      <c r="CM110" s="3" t="s">
        <v>232</v>
      </c>
      <c r="CN110" s="46">
        <v>45390</v>
      </c>
      <c r="CP110" s="3" t="s">
        <v>233</v>
      </c>
      <c r="CQ110" s="3" t="s">
        <v>233</v>
      </c>
      <c r="CR110" s="3" t="s">
        <v>234</v>
      </c>
      <c r="CS110" s="3" t="s">
        <v>1059</v>
      </c>
      <c r="CT110" s="46">
        <v>45390</v>
      </c>
      <c r="CU110" s="3" t="s">
        <v>1060</v>
      </c>
      <c r="CY110" s="3" t="s">
        <v>237</v>
      </c>
      <c r="CZ110" s="3" t="s">
        <v>238</v>
      </c>
      <c r="DA110" s="3" t="s">
        <v>872</v>
      </c>
      <c r="DD110" s="3" t="s">
        <v>1061</v>
      </c>
      <c r="DG110" s="48">
        <v>7</v>
      </c>
      <c r="DH110" s="48">
        <v>7</v>
      </c>
      <c r="DJ110" s="47">
        <v>1</v>
      </c>
      <c r="DL110" s="3" t="s">
        <v>241</v>
      </c>
      <c r="DM110" s="3" t="s">
        <v>242</v>
      </c>
      <c r="DP110" s="47">
        <v>0</v>
      </c>
      <c r="DQ110" s="3" t="s">
        <v>205</v>
      </c>
      <c r="DR110" s="3" t="s">
        <v>243</v>
      </c>
      <c r="DS110" s="3">
        <v>5</v>
      </c>
      <c r="DT110" s="3" t="s">
        <v>191</v>
      </c>
      <c r="DU110" s="3" t="s">
        <v>911</v>
      </c>
      <c r="DV110" s="46">
        <v>45371</v>
      </c>
      <c r="DX110" s="47">
        <v>1</v>
      </c>
      <c r="DY110" s="3" t="s">
        <v>947</v>
      </c>
      <c r="DZ110" s="46">
        <v>45388</v>
      </c>
      <c r="EA110" s="3">
        <v>66</v>
      </c>
      <c r="EB110" s="17">
        <v>0</v>
      </c>
      <c r="ED110" s="3">
        <v>0</v>
      </c>
      <c r="EG110" s="3">
        <v>0</v>
      </c>
      <c r="EH110" s="47">
        <v>0</v>
      </c>
      <c r="EJ110" s="3" t="s">
        <v>246</v>
      </c>
      <c r="EK110" s="3">
        <v>1000220196</v>
      </c>
      <c r="EL110" s="3" t="s">
        <v>247</v>
      </c>
      <c r="EP110" s="3" t="s">
        <v>858</v>
      </c>
      <c r="EQ110" s="3">
        <v>220</v>
      </c>
      <c r="ET110" s="3">
        <v>0</v>
      </c>
      <c r="EU110" s="47">
        <v>1</v>
      </c>
      <c r="EV110" s="3" t="s">
        <v>947</v>
      </c>
      <c r="EW110" s="47">
        <v>0</v>
      </c>
      <c r="EX110" s="3" t="s">
        <v>249</v>
      </c>
      <c r="EY110" s="3" t="s">
        <v>206</v>
      </c>
      <c r="FA110" s="46">
        <v>45390</v>
      </c>
      <c r="FB110" s="3" t="s">
        <v>584</v>
      </c>
      <c r="FG110" s="3">
        <v>10</v>
      </c>
      <c r="FH110" s="3" t="s">
        <v>243</v>
      </c>
      <c r="FL110" s="3" t="s">
        <v>253</v>
      </c>
      <c r="FM110" s="47">
        <v>0</v>
      </c>
      <c r="FP110" s="3" t="s">
        <v>254</v>
      </c>
      <c r="FQ110" s="3" t="s">
        <v>255</v>
      </c>
      <c r="FR110" s="3" t="s">
        <v>874</v>
      </c>
      <c r="FS110" s="46">
        <v>45338</v>
      </c>
      <c r="FT110" s="3">
        <v>222511</v>
      </c>
      <c r="FU110" s="3">
        <v>0</v>
      </c>
      <c r="FV110" s="3" t="s">
        <v>875</v>
      </c>
      <c r="FX110" s="3" t="s">
        <v>224</v>
      </c>
      <c r="GA110" s="3" t="s">
        <v>258</v>
      </c>
      <c r="GC110" s="46">
        <v>45398</v>
      </c>
      <c r="GD110" s="46">
        <v>45398</v>
      </c>
      <c r="GE110" s="46">
        <v>45398</v>
      </c>
      <c r="GF110" s="3" t="s">
        <v>876</v>
      </c>
      <c r="GG110" s="3" t="s">
        <v>550</v>
      </c>
    </row>
    <row r="111" spans="1:191" s="3" customFormat="1" ht="11.25" hidden="1" x14ac:dyDescent="0.2">
      <c r="A111" s="11" t="str">
        <f t="shared" si="1"/>
        <v>No Stock at Base</v>
      </c>
      <c r="B111" s="11" t="str">
        <f>IF(OR(A111="No Stock at Base",A111="Low Stock at Base",A111="Remote Pick - Low Stock"),_xlfn.XLOOKUP(O111,PO!M:M,PO!N:N,"No PO",0,1),"-")</f>
        <v xml:space="preserve">4500000229/00040 - Due Date </v>
      </c>
      <c r="C111" s="11" t="str">
        <f>IF(OR(A111="No Stock at Base",A111="Low Stock at Base",A111="Remote Stock - Low Stock"),_xlfn.XLOOKUP(O111,PR!K:K,PR!L:L,"No Req or Processed",0,1),"-")</f>
        <v>No Req or Processed</v>
      </c>
      <c r="D111" s="12"/>
      <c r="E111" s="58" t="s">
        <v>790</v>
      </c>
      <c r="F111" s="33"/>
      <c r="G111" s="3" t="s">
        <v>191</v>
      </c>
      <c r="H111" s="32" t="s">
        <v>853</v>
      </c>
      <c r="I111" s="32" t="s">
        <v>854</v>
      </c>
      <c r="J111" s="3" t="s">
        <v>194</v>
      </c>
      <c r="K111" s="6">
        <v>45341</v>
      </c>
      <c r="L111" s="79">
        <v>45398</v>
      </c>
      <c r="M111" s="6">
        <v>45398</v>
      </c>
      <c r="N111" s="6">
        <v>45398</v>
      </c>
      <c r="O111" s="58" t="s">
        <v>1062</v>
      </c>
      <c r="P111" s="32" t="s">
        <v>1063</v>
      </c>
      <c r="Q111" s="3">
        <v>30</v>
      </c>
      <c r="R111" s="3">
        <v>30</v>
      </c>
      <c r="S111" s="82">
        <v>10</v>
      </c>
      <c r="T111" s="13">
        <v>0</v>
      </c>
      <c r="U111" s="13">
        <v>0</v>
      </c>
      <c r="V111" s="2"/>
      <c r="W111" s="3" t="s">
        <v>524</v>
      </c>
      <c r="X111" s="3" t="s">
        <v>199</v>
      </c>
      <c r="Y111" s="3" t="s">
        <v>596</v>
      </c>
      <c r="Z111" s="3" t="s">
        <v>858</v>
      </c>
      <c r="AA111" s="32" t="s">
        <v>1064</v>
      </c>
      <c r="AB111" s="32">
        <v>71</v>
      </c>
      <c r="AC111" s="32" t="s">
        <v>1065</v>
      </c>
      <c r="AD111" s="32" t="s">
        <v>1066</v>
      </c>
      <c r="AE111" s="94">
        <v>45317</v>
      </c>
      <c r="AF111" s="6">
        <v>45411</v>
      </c>
      <c r="AG111" s="3" t="s">
        <v>205</v>
      </c>
      <c r="AH111" s="2"/>
      <c r="AI111" s="3" t="s">
        <v>206</v>
      </c>
      <c r="AJ111" s="3" t="s">
        <v>790</v>
      </c>
      <c r="AK111" s="3" t="s">
        <v>207</v>
      </c>
      <c r="AL111" s="3" t="s">
        <v>648</v>
      </c>
      <c r="AM111" s="3" t="s">
        <v>649</v>
      </c>
      <c r="AN111" s="3" t="s">
        <v>862</v>
      </c>
      <c r="AO111" s="3" t="s">
        <v>863</v>
      </c>
      <c r="AP111" s="3" t="s">
        <v>864</v>
      </c>
      <c r="AQ111" s="3">
        <v>71</v>
      </c>
      <c r="AR111" s="2"/>
      <c r="AS111" s="6">
        <v>45367</v>
      </c>
      <c r="AT111" s="3" t="s">
        <v>1067</v>
      </c>
      <c r="AU111" s="3" t="s">
        <v>214</v>
      </c>
      <c r="AV111" s="2"/>
      <c r="AW111" s="6">
        <v>45341</v>
      </c>
      <c r="AX111" s="3">
        <v>270</v>
      </c>
      <c r="AY111" s="14">
        <v>0</v>
      </c>
      <c r="AZ111" s="14">
        <v>0</v>
      </c>
      <c r="BA111" s="14">
        <v>23</v>
      </c>
      <c r="BB111" s="6">
        <v>45386</v>
      </c>
      <c r="BC111" s="6">
        <v>45371</v>
      </c>
      <c r="BD111" s="6">
        <v>45398</v>
      </c>
      <c r="BE111" s="2"/>
      <c r="BF111" s="2"/>
      <c r="BG111" s="6">
        <v>45388</v>
      </c>
      <c r="BH111" s="3" t="s">
        <v>1068</v>
      </c>
      <c r="BI111" s="3" t="s">
        <v>216</v>
      </c>
      <c r="BJ111" s="6">
        <v>45698</v>
      </c>
      <c r="BK111" s="13">
        <v>10</v>
      </c>
      <c r="BL111" s="3" t="s">
        <v>1069</v>
      </c>
      <c r="BM111" s="3" t="s">
        <v>1070</v>
      </c>
      <c r="BN111" s="6">
        <v>45366</v>
      </c>
      <c r="BO111" s="6">
        <v>45366</v>
      </c>
      <c r="BP111" s="2"/>
      <c r="BQ111" s="3" t="s">
        <v>1071</v>
      </c>
      <c r="BR111" s="15">
        <v>0</v>
      </c>
      <c r="BS111" s="15">
        <v>2</v>
      </c>
      <c r="BT111" s="15">
        <v>2</v>
      </c>
      <c r="BU111" s="13">
        <v>10</v>
      </c>
      <c r="BV111" s="13">
        <v>10</v>
      </c>
      <c r="BW111" s="16">
        <v>7</v>
      </c>
      <c r="BX111" s="3" t="s">
        <v>1072</v>
      </c>
      <c r="BY111" s="3" t="s">
        <v>1073</v>
      </c>
      <c r="BZ111" s="17">
        <v>0</v>
      </c>
      <c r="CA111" s="3" t="s">
        <v>1074</v>
      </c>
      <c r="CB111" s="3" t="s">
        <v>315</v>
      </c>
      <c r="CC111" s="3" t="s">
        <v>225</v>
      </c>
      <c r="CD111" s="3" t="s">
        <v>1075</v>
      </c>
      <c r="CE111" s="3">
        <v>2024</v>
      </c>
      <c r="CF111" s="3" t="s">
        <v>1076</v>
      </c>
      <c r="CG111" s="3" t="s">
        <v>1077</v>
      </c>
      <c r="CH111" s="3">
        <v>2024</v>
      </c>
      <c r="CI111" s="3" t="s">
        <v>229</v>
      </c>
      <c r="CJ111" s="3" t="s">
        <v>1078</v>
      </c>
      <c r="CK111" s="3" t="s">
        <v>1079</v>
      </c>
      <c r="CL111" s="3" t="s">
        <v>1080</v>
      </c>
      <c r="CM111" s="3" t="s">
        <v>232</v>
      </c>
      <c r="CN111" s="6">
        <v>45365</v>
      </c>
      <c r="CO111" s="2"/>
      <c r="CP111" s="3" t="s">
        <v>233</v>
      </c>
      <c r="CQ111" s="3" t="s">
        <v>233</v>
      </c>
      <c r="CR111" s="3" t="s">
        <v>234</v>
      </c>
      <c r="CS111" s="3" t="s">
        <v>1081</v>
      </c>
      <c r="CT111" s="6">
        <v>45365</v>
      </c>
      <c r="CU111" s="3" t="s">
        <v>1082</v>
      </c>
      <c r="CV111" s="3" t="s">
        <v>1083</v>
      </c>
      <c r="CW111" s="2"/>
      <c r="CX111" s="2"/>
      <c r="CY111" s="3" t="s">
        <v>237</v>
      </c>
      <c r="CZ111" s="3" t="s">
        <v>238</v>
      </c>
      <c r="DA111" s="3" t="s">
        <v>872</v>
      </c>
      <c r="DB111" s="2"/>
      <c r="DC111" s="2"/>
      <c r="DD111" s="3" t="s">
        <v>1084</v>
      </c>
      <c r="DE111" s="2"/>
      <c r="DF111" s="2"/>
      <c r="DG111" s="15">
        <v>1</v>
      </c>
      <c r="DH111" s="15">
        <v>1</v>
      </c>
      <c r="DI111" s="2"/>
      <c r="DJ111" s="13">
        <v>10</v>
      </c>
      <c r="DK111" s="2"/>
      <c r="DL111" s="3" t="s">
        <v>241</v>
      </c>
      <c r="DM111" s="3" t="s">
        <v>242</v>
      </c>
      <c r="DN111" s="2"/>
      <c r="DO111" s="2"/>
      <c r="DP111" s="13">
        <v>0</v>
      </c>
      <c r="DQ111" s="3" t="s">
        <v>205</v>
      </c>
      <c r="DR111" s="3" t="s">
        <v>243</v>
      </c>
      <c r="DS111" s="3">
        <v>5</v>
      </c>
      <c r="DT111" s="3" t="s">
        <v>191</v>
      </c>
      <c r="DU111" s="3" t="s">
        <v>1085</v>
      </c>
      <c r="DV111" s="6">
        <v>45376</v>
      </c>
      <c r="DW111" s="2"/>
      <c r="DX111" s="13">
        <v>0</v>
      </c>
      <c r="DY111" s="3" t="s">
        <v>245</v>
      </c>
      <c r="DZ111" s="6">
        <v>45388</v>
      </c>
      <c r="EA111" s="3">
        <v>71</v>
      </c>
      <c r="EB111" s="17">
        <v>0</v>
      </c>
      <c r="EC111" s="2"/>
      <c r="ED111" s="3">
        <v>0</v>
      </c>
      <c r="EE111" s="2"/>
      <c r="EF111" s="2"/>
      <c r="EG111" s="3">
        <v>0</v>
      </c>
      <c r="EH111" s="13">
        <v>0</v>
      </c>
      <c r="EI111" s="2"/>
      <c r="EJ111" s="3" t="s">
        <v>246</v>
      </c>
      <c r="EK111" s="3">
        <v>1000220196</v>
      </c>
      <c r="EL111" s="3" t="s">
        <v>247</v>
      </c>
      <c r="EM111" s="3" t="s">
        <v>248</v>
      </c>
      <c r="EN111" s="2"/>
      <c r="EO111" s="2"/>
      <c r="EP111" s="3" t="s">
        <v>858</v>
      </c>
      <c r="EQ111" s="3">
        <v>270</v>
      </c>
      <c r="ER111" s="2"/>
      <c r="ES111" s="2"/>
      <c r="ET111" s="3">
        <v>0</v>
      </c>
      <c r="EU111" s="13">
        <v>10</v>
      </c>
      <c r="EV111" s="3" t="s">
        <v>245</v>
      </c>
      <c r="EW111" s="13">
        <v>0</v>
      </c>
      <c r="EX111" s="3" t="s">
        <v>249</v>
      </c>
      <c r="EY111" s="3" t="s">
        <v>206</v>
      </c>
      <c r="EZ111" s="3" t="s">
        <v>820</v>
      </c>
      <c r="FA111" s="6">
        <v>45365</v>
      </c>
      <c r="FB111" s="2"/>
      <c r="FC111" s="3" t="s">
        <v>245</v>
      </c>
      <c r="FD111" s="2"/>
      <c r="FE111" s="2"/>
      <c r="FF111" s="2"/>
      <c r="FG111" s="3">
        <v>40</v>
      </c>
      <c r="FH111" s="3" t="s">
        <v>243</v>
      </c>
      <c r="FI111" s="3" t="s">
        <v>325</v>
      </c>
      <c r="FJ111" s="2"/>
      <c r="FK111" s="3" t="s">
        <v>821</v>
      </c>
      <c r="FL111" s="3" t="s">
        <v>253</v>
      </c>
      <c r="FM111" s="13">
        <v>10</v>
      </c>
      <c r="FN111" s="2"/>
      <c r="FO111" s="2"/>
      <c r="FP111" s="3" t="s">
        <v>254</v>
      </c>
      <c r="FQ111" s="3" t="s">
        <v>255</v>
      </c>
      <c r="FR111" s="3" t="s">
        <v>874</v>
      </c>
      <c r="FS111" s="6">
        <v>45338</v>
      </c>
      <c r="FT111" s="3">
        <v>222511</v>
      </c>
      <c r="FU111" s="3">
        <v>0</v>
      </c>
      <c r="FV111" s="3" t="s">
        <v>875</v>
      </c>
      <c r="FW111" s="2"/>
      <c r="FX111" s="3" t="s">
        <v>224</v>
      </c>
      <c r="FY111" s="2"/>
      <c r="FZ111" s="2"/>
      <c r="GA111" s="3" t="s">
        <v>258</v>
      </c>
      <c r="GB111" s="2"/>
      <c r="GC111" s="6">
        <v>45398</v>
      </c>
      <c r="GD111" s="6">
        <v>45398</v>
      </c>
      <c r="GE111" s="6">
        <v>45398</v>
      </c>
      <c r="GF111" s="3" t="s">
        <v>876</v>
      </c>
      <c r="GG111" s="3" t="s">
        <v>550</v>
      </c>
      <c r="GH111" s="2"/>
      <c r="GI111" s="2"/>
    </row>
    <row r="112" spans="1:191" s="3" customFormat="1" ht="11.25" hidden="1" x14ac:dyDescent="0.2">
      <c r="A112" s="43" t="str">
        <f t="shared" si="1"/>
        <v>No Stock at Base</v>
      </c>
      <c r="B112" s="43" t="str">
        <f>IF(OR(A112="No Stock at Base",A112="Low Stock at Base",A112="Remote Pick - Low Stock"),_xlfn.XLOOKUP(O112,PO!M:M,PO!N:N,"No PO",0,1),"-")</f>
        <v>4500005556/00040 - Due Date 45373</v>
      </c>
      <c r="C112" s="43" t="str">
        <f>IF(OR(A112="No Stock at Base",A112="Low Stock at Base",A112="Remote Stock - Low Stock"),_xlfn.XLOOKUP(O112,PR!K:K,PR!L:L,"No Req or Processed",0,1),"-")</f>
        <v>No Req or Processed</v>
      </c>
      <c r="D112" s="44"/>
      <c r="E112" s="58" t="s">
        <v>999</v>
      </c>
      <c r="F112" s="32"/>
      <c r="G112" s="3" t="s">
        <v>191</v>
      </c>
      <c r="H112" s="32" t="s">
        <v>853</v>
      </c>
      <c r="I112" s="32" t="s">
        <v>854</v>
      </c>
      <c r="J112" s="3" t="s">
        <v>194</v>
      </c>
      <c r="K112" s="6">
        <v>45341</v>
      </c>
      <c r="L112" s="37">
        <v>45398</v>
      </c>
      <c r="M112" s="6">
        <v>45398</v>
      </c>
      <c r="N112" s="6">
        <v>45398</v>
      </c>
      <c r="O112" s="58" t="s">
        <v>1086</v>
      </c>
      <c r="P112" s="32" t="s">
        <v>1087</v>
      </c>
      <c r="Q112" s="3">
        <v>30</v>
      </c>
      <c r="R112" s="3">
        <v>30</v>
      </c>
      <c r="S112" s="59">
        <v>1</v>
      </c>
      <c r="T112" s="13">
        <v>0</v>
      </c>
      <c r="U112" s="13">
        <v>0</v>
      </c>
      <c r="V112" s="3" t="s">
        <v>1088</v>
      </c>
      <c r="W112" s="3" t="s">
        <v>880</v>
      </c>
      <c r="X112" s="3" t="s">
        <v>199</v>
      </c>
      <c r="Y112" s="3" t="s">
        <v>596</v>
      </c>
      <c r="Z112" s="3" t="s">
        <v>858</v>
      </c>
      <c r="AA112" s="32" t="s">
        <v>1089</v>
      </c>
      <c r="AB112" s="32">
        <v>62</v>
      </c>
      <c r="AC112" s="32" t="s">
        <v>1004</v>
      </c>
      <c r="AD112" s="32" t="s">
        <v>884</v>
      </c>
      <c r="AE112" s="35">
        <v>45373</v>
      </c>
      <c r="AF112" s="46">
        <v>45388</v>
      </c>
      <c r="AG112" s="3" t="s">
        <v>205</v>
      </c>
      <c r="AI112" s="3" t="s">
        <v>206</v>
      </c>
      <c r="AJ112" s="3" t="s">
        <v>999</v>
      </c>
      <c r="AK112" s="3" t="s">
        <v>207</v>
      </c>
      <c r="AL112" s="3" t="s">
        <v>648</v>
      </c>
      <c r="AM112" s="3" t="s">
        <v>649</v>
      </c>
      <c r="AN112" s="3" t="s">
        <v>862</v>
      </c>
      <c r="AO112" s="3" t="s">
        <v>863</v>
      </c>
      <c r="AP112" s="3" t="s">
        <v>864</v>
      </c>
      <c r="AQ112" s="3">
        <v>62</v>
      </c>
      <c r="AT112" s="3" t="s">
        <v>1090</v>
      </c>
      <c r="AU112" s="3" t="s">
        <v>214</v>
      </c>
      <c r="AW112" s="46">
        <v>45341</v>
      </c>
      <c r="AX112" s="3">
        <v>210</v>
      </c>
      <c r="AY112" s="3">
        <v>0</v>
      </c>
      <c r="AZ112" s="3">
        <v>0</v>
      </c>
      <c r="BA112" s="3">
        <v>0</v>
      </c>
      <c r="BB112" s="46">
        <v>45385</v>
      </c>
      <c r="BC112" s="46">
        <v>45396</v>
      </c>
      <c r="BD112" s="46">
        <v>45398</v>
      </c>
      <c r="BG112" s="46">
        <v>45388</v>
      </c>
      <c r="BJ112" s="46">
        <v>45698</v>
      </c>
      <c r="BK112" s="47">
        <v>0</v>
      </c>
      <c r="BN112" s="46">
        <v>45390</v>
      </c>
      <c r="BO112" s="46">
        <v>45398</v>
      </c>
      <c r="BP112" s="3" t="s">
        <v>1091</v>
      </c>
      <c r="BR112" s="48">
        <v>0</v>
      </c>
      <c r="BS112" s="48">
        <v>2</v>
      </c>
      <c r="BT112" s="48">
        <v>3</v>
      </c>
      <c r="BU112" s="47">
        <v>0</v>
      </c>
      <c r="BV112" s="47">
        <v>0</v>
      </c>
      <c r="BW112" s="49">
        <v>0</v>
      </c>
      <c r="BZ112" s="17">
        <v>0</v>
      </c>
      <c r="CA112" s="3" t="s">
        <v>223</v>
      </c>
      <c r="CB112" s="3" t="s">
        <v>315</v>
      </c>
      <c r="CC112" s="3" t="s">
        <v>225</v>
      </c>
      <c r="CE112" s="3">
        <v>0</v>
      </c>
      <c r="CH112" s="3">
        <v>0</v>
      </c>
      <c r="CL112" s="3" t="s">
        <v>911</v>
      </c>
      <c r="CM112" s="3" t="s">
        <v>232</v>
      </c>
      <c r="CN112" s="46">
        <v>45390</v>
      </c>
      <c r="CP112" s="3" t="s">
        <v>233</v>
      </c>
      <c r="CQ112" s="3" t="s">
        <v>233</v>
      </c>
      <c r="CR112" s="3" t="s">
        <v>234</v>
      </c>
      <c r="CS112" s="3" t="s">
        <v>1092</v>
      </c>
      <c r="CT112" s="46">
        <v>45390</v>
      </c>
      <c r="CU112" s="3" t="s">
        <v>1093</v>
      </c>
      <c r="CY112" s="3" t="s">
        <v>237</v>
      </c>
      <c r="CZ112" s="3" t="s">
        <v>238</v>
      </c>
      <c r="DA112" s="3" t="s">
        <v>872</v>
      </c>
      <c r="DD112" s="3" t="s">
        <v>1094</v>
      </c>
      <c r="DG112" s="48">
        <v>7</v>
      </c>
      <c r="DH112" s="48">
        <v>7</v>
      </c>
      <c r="DJ112" s="47">
        <v>1</v>
      </c>
      <c r="DL112" s="3" t="s">
        <v>241</v>
      </c>
      <c r="DM112" s="3" t="s">
        <v>242</v>
      </c>
      <c r="DP112" s="47">
        <v>0</v>
      </c>
      <c r="DQ112" s="3" t="s">
        <v>205</v>
      </c>
      <c r="DR112" s="3" t="s">
        <v>243</v>
      </c>
      <c r="DS112" s="3">
        <v>5</v>
      </c>
      <c r="DT112" s="3" t="s">
        <v>191</v>
      </c>
      <c r="DU112" s="3" t="s">
        <v>911</v>
      </c>
      <c r="DV112" s="46">
        <v>45371</v>
      </c>
      <c r="DX112" s="47">
        <v>1</v>
      </c>
      <c r="DY112" s="3" t="s">
        <v>245</v>
      </c>
      <c r="DZ112" s="46">
        <v>45388</v>
      </c>
      <c r="EA112" s="3">
        <v>62</v>
      </c>
      <c r="EB112" s="17">
        <v>0</v>
      </c>
      <c r="ED112" s="3">
        <v>0</v>
      </c>
      <c r="EG112" s="3">
        <v>0</v>
      </c>
      <c r="EH112" s="47">
        <v>0</v>
      </c>
      <c r="EJ112" s="3" t="s">
        <v>246</v>
      </c>
      <c r="EK112" s="3">
        <v>1000220196</v>
      </c>
      <c r="EL112" s="3" t="s">
        <v>247</v>
      </c>
      <c r="EP112" s="3" t="s">
        <v>858</v>
      </c>
      <c r="EQ112" s="3">
        <v>210</v>
      </c>
      <c r="ET112" s="3">
        <v>0</v>
      </c>
      <c r="EU112" s="47">
        <v>1</v>
      </c>
      <c r="EV112" s="3" t="s">
        <v>245</v>
      </c>
      <c r="EW112" s="47">
        <v>0</v>
      </c>
      <c r="EX112" s="3" t="s">
        <v>249</v>
      </c>
      <c r="EY112" s="3" t="s">
        <v>206</v>
      </c>
      <c r="FA112" s="46">
        <v>45390</v>
      </c>
      <c r="FB112" s="3" t="s">
        <v>1095</v>
      </c>
      <c r="FG112" s="3">
        <v>40</v>
      </c>
      <c r="FH112" s="3" t="s">
        <v>243</v>
      </c>
      <c r="FL112" s="3" t="s">
        <v>253</v>
      </c>
      <c r="FM112" s="47">
        <v>0</v>
      </c>
      <c r="FP112" s="3" t="s">
        <v>254</v>
      </c>
      <c r="FQ112" s="3" t="s">
        <v>255</v>
      </c>
      <c r="FR112" s="3" t="s">
        <v>874</v>
      </c>
      <c r="FS112" s="46">
        <v>45338</v>
      </c>
      <c r="FT112" s="3">
        <v>222511</v>
      </c>
      <c r="FU112" s="3">
        <v>0</v>
      </c>
      <c r="FV112" s="3" t="s">
        <v>875</v>
      </c>
      <c r="FX112" s="3" t="s">
        <v>224</v>
      </c>
      <c r="GA112" s="3" t="s">
        <v>258</v>
      </c>
      <c r="GC112" s="46">
        <v>45398</v>
      </c>
      <c r="GD112" s="46">
        <v>45398</v>
      </c>
      <c r="GE112" s="46">
        <v>45398</v>
      </c>
      <c r="GF112" s="3" t="s">
        <v>876</v>
      </c>
      <c r="GG112" s="3" t="s">
        <v>550</v>
      </c>
    </row>
    <row r="113" spans="1:191" s="3" customFormat="1" ht="11.25" hidden="1" x14ac:dyDescent="0.2">
      <c r="A113" s="11" t="str">
        <f t="shared" si="1"/>
        <v>Stock Available at Base</v>
      </c>
      <c r="B113" s="11" t="str">
        <f>IF(OR(A113="No Stock at Base",A113="Low Stock at Base",A113="Remote Pick - Low Stock"),_xlfn.XLOOKUP(O113,PO!M:M,PO!N:N,"No PO",0,1),"-")</f>
        <v>-</v>
      </c>
      <c r="C113" s="11" t="str">
        <f>IF(OR(A113="No Stock at Base",A113="Low Stock at Base",A113="Remote Stock - Low Stock"),_xlfn.XLOOKUP(O113,PR!K:K,PR!L:L,"No Req or Processed",0,1),"-")</f>
        <v>-</v>
      </c>
      <c r="D113" s="12"/>
      <c r="E113" s="58" t="s">
        <v>462</v>
      </c>
      <c r="F113" s="33"/>
      <c r="G113" s="3" t="s">
        <v>191</v>
      </c>
      <c r="H113" s="32" t="s">
        <v>853</v>
      </c>
      <c r="I113" s="32" t="s">
        <v>854</v>
      </c>
      <c r="J113" s="3" t="s">
        <v>194</v>
      </c>
      <c r="K113" s="6">
        <v>45341</v>
      </c>
      <c r="L113" s="79">
        <v>45398</v>
      </c>
      <c r="M113" s="6">
        <v>45398</v>
      </c>
      <c r="N113" s="6">
        <v>45398</v>
      </c>
      <c r="O113" s="58" t="s">
        <v>1096</v>
      </c>
      <c r="P113" s="32" t="s">
        <v>1097</v>
      </c>
      <c r="Q113" s="3">
        <v>30</v>
      </c>
      <c r="R113" s="3">
        <v>30</v>
      </c>
      <c r="S113" s="88">
        <v>1</v>
      </c>
      <c r="T113" s="13">
        <v>0</v>
      </c>
      <c r="U113" s="13">
        <v>1</v>
      </c>
      <c r="V113" s="3" t="s">
        <v>1098</v>
      </c>
      <c r="W113" s="3" t="s">
        <v>445</v>
      </c>
      <c r="X113" s="3" t="s">
        <v>199</v>
      </c>
      <c r="Y113" s="3" t="s">
        <v>596</v>
      </c>
      <c r="Z113" s="3" t="s">
        <v>858</v>
      </c>
      <c r="AA113" s="32" t="s">
        <v>1099</v>
      </c>
      <c r="AB113" s="32">
        <v>31</v>
      </c>
      <c r="AC113" s="32" t="s">
        <v>1100</v>
      </c>
      <c r="AD113" s="32" t="s">
        <v>1101</v>
      </c>
      <c r="AE113" s="94">
        <v>45356</v>
      </c>
      <c r="AF113" s="6">
        <v>45388</v>
      </c>
      <c r="AG113" s="3" t="s">
        <v>205</v>
      </c>
      <c r="AH113" s="2"/>
      <c r="AI113" s="3" t="s">
        <v>206</v>
      </c>
      <c r="AJ113" s="3" t="s">
        <v>462</v>
      </c>
      <c r="AK113" s="3" t="s">
        <v>207</v>
      </c>
      <c r="AL113" s="3" t="s">
        <v>648</v>
      </c>
      <c r="AM113" s="3" t="s">
        <v>649</v>
      </c>
      <c r="AN113" s="3" t="s">
        <v>862</v>
      </c>
      <c r="AO113" s="3" t="s">
        <v>863</v>
      </c>
      <c r="AP113" s="3" t="s">
        <v>864</v>
      </c>
      <c r="AQ113" s="3">
        <v>31</v>
      </c>
      <c r="AR113" s="2"/>
      <c r="AS113" s="2"/>
      <c r="AT113" s="3" t="s">
        <v>523</v>
      </c>
      <c r="AU113" s="3" t="s">
        <v>214</v>
      </c>
      <c r="AV113" s="2"/>
      <c r="AW113" s="6">
        <v>45341</v>
      </c>
      <c r="AX113" s="3">
        <v>80</v>
      </c>
      <c r="AY113" s="14">
        <v>0</v>
      </c>
      <c r="AZ113" s="14">
        <v>0</v>
      </c>
      <c r="BA113" s="14">
        <v>0</v>
      </c>
      <c r="BB113" s="6">
        <v>45385</v>
      </c>
      <c r="BC113" s="6">
        <v>45396</v>
      </c>
      <c r="BD113" s="6">
        <v>45398</v>
      </c>
      <c r="BE113" s="2"/>
      <c r="BF113" s="2"/>
      <c r="BG113" s="6">
        <v>45388</v>
      </c>
      <c r="BH113" s="2"/>
      <c r="BI113" s="2"/>
      <c r="BJ113" s="6">
        <v>45698</v>
      </c>
      <c r="BK113" s="13">
        <v>0</v>
      </c>
      <c r="BL113" s="2"/>
      <c r="BM113" s="3" t="s">
        <v>1102</v>
      </c>
      <c r="BN113" s="6">
        <v>45390</v>
      </c>
      <c r="BO113" s="6">
        <v>45350</v>
      </c>
      <c r="BP113" s="3" t="s">
        <v>1103</v>
      </c>
      <c r="BQ113" s="2"/>
      <c r="BR113" s="15">
        <v>0</v>
      </c>
      <c r="BS113" s="15">
        <v>2</v>
      </c>
      <c r="BT113" s="15">
        <v>3</v>
      </c>
      <c r="BU113" s="13">
        <v>0</v>
      </c>
      <c r="BV113" s="13">
        <v>1</v>
      </c>
      <c r="BW113" s="18">
        <v>0</v>
      </c>
      <c r="BX113" s="3" t="s">
        <v>1104</v>
      </c>
      <c r="BY113" s="2"/>
      <c r="BZ113" s="17">
        <v>0</v>
      </c>
      <c r="CA113" s="3" t="s">
        <v>223</v>
      </c>
      <c r="CB113" s="3" t="s">
        <v>315</v>
      </c>
      <c r="CC113" s="3" t="s">
        <v>225</v>
      </c>
      <c r="CD113" s="2"/>
      <c r="CE113" s="3">
        <v>0</v>
      </c>
      <c r="CF113" s="3" t="s">
        <v>1105</v>
      </c>
      <c r="CG113" s="2"/>
      <c r="CH113" s="3">
        <v>0</v>
      </c>
      <c r="CI113" s="3" t="s">
        <v>229</v>
      </c>
      <c r="CJ113" s="3" t="s">
        <v>1106</v>
      </c>
      <c r="CK113" s="2"/>
      <c r="CL113" s="3" t="s">
        <v>935</v>
      </c>
      <c r="CM113" s="3" t="s">
        <v>232</v>
      </c>
      <c r="CN113" s="6">
        <v>45390</v>
      </c>
      <c r="CO113" s="2"/>
      <c r="CP113" s="3" t="s">
        <v>233</v>
      </c>
      <c r="CQ113" s="3" t="s">
        <v>233</v>
      </c>
      <c r="CR113" s="3" t="s">
        <v>234</v>
      </c>
      <c r="CS113" s="3" t="s">
        <v>1107</v>
      </c>
      <c r="CT113" s="6">
        <v>45390</v>
      </c>
      <c r="CU113" s="3" t="s">
        <v>1108</v>
      </c>
      <c r="CV113" s="2"/>
      <c r="CW113" s="2"/>
      <c r="CX113" s="2"/>
      <c r="CY113" s="3" t="s">
        <v>237</v>
      </c>
      <c r="CZ113" s="3" t="s">
        <v>238</v>
      </c>
      <c r="DA113" s="3" t="s">
        <v>872</v>
      </c>
      <c r="DB113" s="2"/>
      <c r="DC113" s="2"/>
      <c r="DD113" s="3" t="s">
        <v>1109</v>
      </c>
      <c r="DE113" s="2"/>
      <c r="DF113" s="2"/>
      <c r="DG113" s="15">
        <v>7</v>
      </c>
      <c r="DH113" s="15">
        <v>7</v>
      </c>
      <c r="DI113" s="2"/>
      <c r="DJ113" s="13">
        <v>1</v>
      </c>
      <c r="DK113" s="2"/>
      <c r="DL113" s="3" t="s">
        <v>241</v>
      </c>
      <c r="DM113" s="3" t="s">
        <v>242</v>
      </c>
      <c r="DN113" s="2"/>
      <c r="DO113" s="2"/>
      <c r="DP113" s="13">
        <v>0</v>
      </c>
      <c r="DQ113" s="3" t="s">
        <v>205</v>
      </c>
      <c r="DR113" s="3" t="s">
        <v>243</v>
      </c>
      <c r="DS113" s="3">
        <v>5</v>
      </c>
      <c r="DT113" s="3" t="s">
        <v>191</v>
      </c>
      <c r="DU113" s="3" t="s">
        <v>935</v>
      </c>
      <c r="DV113" s="6">
        <v>45371</v>
      </c>
      <c r="DW113" s="2"/>
      <c r="DX113" s="13">
        <v>1</v>
      </c>
      <c r="DY113" s="3" t="s">
        <v>1044</v>
      </c>
      <c r="DZ113" s="6">
        <v>45388</v>
      </c>
      <c r="EA113" s="3">
        <v>31</v>
      </c>
      <c r="EB113" s="17">
        <v>0</v>
      </c>
      <c r="EC113" s="2"/>
      <c r="ED113" s="3">
        <v>0</v>
      </c>
      <c r="EE113" s="2"/>
      <c r="EF113" s="2"/>
      <c r="EG113" s="3">
        <v>0</v>
      </c>
      <c r="EH113" s="13">
        <v>0</v>
      </c>
      <c r="EI113" s="2"/>
      <c r="EJ113" s="3" t="s">
        <v>246</v>
      </c>
      <c r="EK113" s="3">
        <v>1000220196</v>
      </c>
      <c r="EL113" s="3" t="s">
        <v>247</v>
      </c>
      <c r="EM113" s="2"/>
      <c r="EN113" s="2"/>
      <c r="EO113" s="2"/>
      <c r="EP113" s="3" t="s">
        <v>858</v>
      </c>
      <c r="EQ113" s="3">
        <v>80</v>
      </c>
      <c r="ER113" s="2"/>
      <c r="ES113" s="2"/>
      <c r="ET113" s="3">
        <v>0</v>
      </c>
      <c r="EU113" s="13">
        <v>1</v>
      </c>
      <c r="EV113" s="3" t="s">
        <v>1044</v>
      </c>
      <c r="EW113" s="13">
        <v>0</v>
      </c>
      <c r="EX113" s="3" t="s">
        <v>249</v>
      </c>
      <c r="EY113" s="3" t="s">
        <v>206</v>
      </c>
      <c r="EZ113" s="2"/>
      <c r="FA113" s="6">
        <v>45390</v>
      </c>
      <c r="FB113" s="3" t="s">
        <v>584</v>
      </c>
      <c r="FC113" s="2"/>
      <c r="FD113" s="2"/>
      <c r="FE113" s="2"/>
      <c r="FF113" s="2"/>
      <c r="FG113" s="3">
        <v>10</v>
      </c>
      <c r="FH113" s="3" t="s">
        <v>243</v>
      </c>
      <c r="FI113" s="2"/>
      <c r="FJ113" s="2"/>
      <c r="FK113" s="2"/>
      <c r="FL113" s="3" t="s">
        <v>253</v>
      </c>
      <c r="FM113" s="13">
        <v>0</v>
      </c>
      <c r="FN113" s="2"/>
      <c r="FO113" s="2"/>
      <c r="FP113" s="3" t="s">
        <v>254</v>
      </c>
      <c r="FQ113" s="3" t="s">
        <v>255</v>
      </c>
      <c r="FR113" s="3" t="s">
        <v>874</v>
      </c>
      <c r="FS113" s="6">
        <v>45338</v>
      </c>
      <c r="FT113" s="3">
        <v>222511</v>
      </c>
      <c r="FU113" s="3">
        <v>0</v>
      </c>
      <c r="FV113" s="3" t="s">
        <v>875</v>
      </c>
      <c r="FW113" s="2"/>
      <c r="FX113" s="3" t="s">
        <v>224</v>
      </c>
      <c r="FY113" s="2"/>
      <c r="FZ113" s="2"/>
      <c r="GA113" s="3" t="s">
        <v>258</v>
      </c>
      <c r="GB113" s="2"/>
      <c r="GC113" s="6">
        <v>45398</v>
      </c>
      <c r="GD113" s="6">
        <v>45398</v>
      </c>
      <c r="GE113" s="6">
        <v>45398</v>
      </c>
      <c r="GF113" s="3" t="s">
        <v>876</v>
      </c>
      <c r="GG113" s="3" t="s">
        <v>550</v>
      </c>
      <c r="GH113" s="2"/>
      <c r="GI113" s="2"/>
    </row>
    <row r="114" spans="1:191" s="2" customFormat="1" ht="11.25" hidden="1" x14ac:dyDescent="0.2">
      <c r="A114" s="43" t="str">
        <f t="shared" si="1"/>
        <v>No Stock at Base</v>
      </c>
      <c r="B114" s="43" t="str">
        <f>IF(OR(A114="No Stock at Base",A114="Low Stock at Base",A114="Remote Pick - Low Stock"),_xlfn.XLOOKUP(O114,PO!M:M,PO!N:N,"No PO",0,1),"-")</f>
        <v>No PO</v>
      </c>
      <c r="C114" s="43" t="str">
        <f>IF(OR(A114="No Stock at Base",A114="Low Stock at Base",A114="Remote Stock - Low Stock"),_xlfn.XLOOKUP(O114,PR!K:K,PR!L:L,"No Req or Processed",0,1),"-")</f>
        <v>Macedon - MAC NG (DU50)1000007398 / 00114 - Due Date 14/04/2024</v>
      </c>
      <c r="D114" s="44"/>
      <c r="E114" s="32" t="s">
        <v>462</v>
      </c>
      <c r="F114" s="3"/>
      <c r="G114" s="3" t="s">
        <v>191</v>
      </c>
      <c r="H114" s="3" t="s">
        <v>853</v>
      </c>
      <c r="I114" s="3" t="s">
        <v>854</v>
      </c>
      <c r="J114" s="3" t="s">
        <v>194</v>
      </c>
      <c r="K114" s="6">
        <v>45341</v>
      </c>
      <c r="L114" s="50">
        <v>45398</v>
      </c>
      <c r="M114" s="6">
        <v>45398</v>
      </c>
      <c r="N114" s="6">
        <v>45398</v>
      </c>
      <c r="O114" s="32" t="s">
        <v>977</v>
      </c>
      <c r="P114" s="3" t="s">
        <v>978</v>
      </c>
      <c r="Q114" s="3">
        <v>30</v>
      </c>
      <c r="R114" s="3">
        <v>30</v>
      </c>
      <c r="S114" s="85">
        <v>4</v>
      </c>
      <c r="T114" s="13">
        <v>0</v>
      </c>
      <c r="U114" s="13">
        <v>0</v>
      </c>
      <c r="V114" s="3" t="s">
        <v>1110</v>
      </c>
      <c r="W114" s="3" t="s">
        <v>980</v>
      </c>
      <c r="X114" s="3" t="s">
        <v>981</v>
      </c>
      <c r="Y114" s="3" t="s">
        <v>982</v>
      </c>
      <c r="AA114" s="3" t="s">
        <v>1111</v>
      </c>
      <c r="AB114" s="3">
        <v>114</v>
      </c>
      <c r="AC114" s="3"/>
      <c r="AD114" s="3"/>
      <c r="AE114" s="3"/>
      <c r="AF114" s="46">
        <v>45398</v>
      </c>
      <c r="AG114" s="3"/>
      <c r="AH114" s="3"/>
      <c r="AI114" s="3"/>
      <c r="AJ114" s="3" t="s">
        <v>462</v>
      </c>
      <c r="AK114" s="3" t="s">
        <v>207</v>
      </c>
      <c r="AL114" s="3" t="s">
        <v>648</v>
      </c>
      <c r="AM114" s="3" t="s">
        <v>649</v>
      </c>
      <c r="AN114" s="3" t="s">
        <v>862</v>
      </c>
      <c r="AO114" s="3" t="s">
        <v>863</v>
      </c>
      <c r="AP114" s="3" t="s">
        <v>864</v>
      </c>
      <c r="AQ114" s="3">
        <v>114</v>
      </c>
      <c r="AR114" s="3"/>
      <c r="AS114" s="3"/>
      <c r="AT114" s="3" t="s">
        <v>1112</v>
      </c>
      <c r="AU114" s="3"/>
      <c r="AV114" s="3"/>
      <c r="AW114" s="3"/>
      <c r="AX114" s="3">
        <v>0</v>
      </c>
      <c r="AY114" s="3">
        <v>0</v>
      </c>
      <c r="AZ114" s="3">
        <v>0</v>
      </c>
      <c r="BA114" s="3">
        <v>0</v>
      </c>
      <c r="BB114" s="46">
        <v>45396</v>
      </c>
      <c r="BC114" s="3"/>
      <c r="BD114" s="46">
        <v>45398</v>
      </c>
      <c r="BE114" s="3"/>
      <c r="BF114" s="3"/>
      <c r="BG114" s="3"/>
      <c r="BH114" s="3"/>
      <c r="BI114" s="3"/>
      <c r="BJ114" s="46">
        <v>45698</v>
      </c>
      <c r="BK114" s="47">
        <v>0</v>
      </c>
      <c r="BL114" s="3"/>
      <c r="BM114" s="3"/>
      <c r="BN114" s="3"/>
      <c r="BO114" s="3"/>
      <c r="BP114" s="3" t="s">
        <v>992</v>
      </c>
      <c r="BQ114" s="3"/>
      <c r="BR114" s="48">
        <v>0</v>
      </c>
      <c r="BS114" s="48">
        <v>0</v>
      </c>
      <c r="BT114" s="48">
        <v>2</v>
      </c>
      <c r="BU114" s="47">
        <v>0</v>
      </c>
      <c r="BV114" s="47">
        <v>0</v>
      </c>
      <c r="BW114" s="49">
        <v>0</v>
      </c>
      <c r="BX114" s="3"/>
      <c r="BY114" s="3"/>
      <c r="BZ114" s="17">
        <v>0</v>
      </c>
      <c r="CA114" s="3"/>
      <c r="CB114" s="3" t="s">
        <v>224</v>
      </c>
      <c r="CC114" s="3" t="s">
        <v>225</v>
      </c>
      <c r="CD114" s="3"/>
      <c r="CE114" s="3">
        <v>0</v>
      </c>
      <c r="CF114" s="3"/>
      <c r="CG114" s="3"/>
      <c r="CH114" s="3">
        <v>0</v>
      </c>
      <c r="CI114" s="3"/>
      <c r="CJ114" s="3"/>
      <c r="CK114" s="3"/>
      <c r="CL114" s="3"/>
      <c r="CM114" s="3" t="s">
        <v>232</v>
      </c>
      <c r="CN114" s="3"/>
      <c r="CO114" s="3"/>
      <c r="CP114" s="3" t="s">
        <v>233</v>
      </c>
      <c r="CQ114" s="3" t="s">
        <v>233</v>
      </c>
      <c r="CR114" s="3" t="s">
        <v>234</v>
      </c>
      <c r="CS114" s="3" t="s">
        <v>985</v>
      </c>
      <c r="CT114" s="3"/>
      <c r="CU114" s="3"/>
      <c r="CV114" s="3"/>
      <c r="CW114" s="3"/>
      <c r="CX114" s="3"/>
      <c r="CY114" s="3" t="s">
        <v>237</v>
      </c>
      <c r="CZ114" s="3" t="s">
        <v>238</v>
      </c>
      <c r="DA114" s="3" t="s">
        <v>872</v>
      </c>
      <c r="DB114" s="3"/>
      <c r="DC114" s="3"/>
      <c r="DD114" s="3"/>
      <c r="DE114" s="3"/>
      <c r="DF114" s="3"/>
      <c r="DG114" s="48">
        <v>7</v>
      </c>
      <c r="DH114" s="48">
        <v>0</v>
      </c>
      <c r="DI114" s="3"/>
      <c r="DJ114" s="47">
        <v>0</v>
      </c>
      <c r="DK114" s="3"/>
      <c r="DL114" s="3" t="s">
        <v>241</v>
      </c>
      <c r="DM114" s="3" t="s">
        <v>242</v>
      </c>
      <c r="DN114" s="3"/>
      <c r="DO114" s="3"/>
      <c r="DP114" s="47">
        <v>0</v>
      </c>
      <c r="DQ114" s="3"/>
      <c r="DR114" s="3"/>
      <c r="DS114" s="3">
        <v>5</v>
      </c>
      <c r="DT114" s="3" t="s">
        <v>191</v>
      </c>
      <c r="DU114" s="3"/>
      <c r="DV114" s="46">
        <v>45384</v>
      </c>
      <c r="DW114" s="3"/>
      <c r="DX114" s="47">
        <v>4</v>
      </c>
      <c r="DY114" s="3" t="s">
        <v>986</v>
      </c>
      <c r="DZ114" s="46">
        <v>45398</v>
      </c>
      <c r="EA114" s="3">
        <v>0</v>
      </c>
      <c r="EB114" s="17">
        <v>0</v>
      </c>
      <c r="EC114" s="3"/>
      <c r="ED114" s="3">
        <v>0</v>
      </c>
      <c r="EE114" s="3"/>
      <c r="EF114" s="3"/>
      <c r="EG114" s="3">
        <v>0</v>
      </c>
      <c r="EH114" s="47">
        <v>0</v>
      </c>
      <c r="EI114" s="3"/>
      <c r="EJ114" s="3"/>
      <c r="EK114" s="3">
        <v>1000220196</v>
      </c>
      <c r="EL114" s="3"/>
      <c r="EM114" s="3"/>
      <c r="EN114" s="3"/>
      <c r="EO114" s="3"/>
      <c r="EP114" s="3"/>
      <c r="EQ114" s="3">
        <v>0</v>
      </c>
      <c r="ER114" s="3"/>
      <c r="ES114" s="3"/>
      <c r="ET114" s="3">
        <v>0</v>
      </c>
      <c r="EU114" s="47">
        <v>0</v>
      </c>
      <c r="EV114" s="3"/>
      <c r="EW114" s="47">
        <v>0</v>
      </c>
      <c r="EX114" s="3"/>
      <c r="EY114" s="3"/>
      <c r="EZ114" s="3"/>
      <c r="FA114" s="3"/>
      <c r="FB114" s="3" t="s">
        <v>584</v>
      </c>
      <c r="FC114" s="3"/>
      <c r="FD114" s="3"/>
      <c r="FE114" s="3"/>
      <c r="FF114" s="3"/>
      <c r="FG114" s="3">
        <v>0</v>
      </c>
      <c r="FH114" s="3"/>
      <c r="FI114" s="3"/>
      <c r="FJ114" s="3"/>
      <c r="FK114" s="3"/>
      <c r="FL114" s="3" t="s">
        <v>253</v>
      </c>
      <c r="FM114" s="47">
        <v>0</v>
      </c>
      <c r="FN114" s="3"/>
      <c r="FO114" s="3"/>
      <c r="FP114" s="3" t="s">
        <v>254</v>
      </c>
      <c r="FQ114" s="3" t="s">
        <v>255</v>
      </c>
      <c r="FR114" s="3" t="s">
        <v>874</v>
      </c>
      <c r="FS114" s="46">
        <v>45338</v>
      </c>
      <c r="FT114" s="3">
        <v>0</v>
      </c>
      <c r="FU114" s="3">
        <v>0</v>
      </c>
      <c r="FV114" s="3" t="s">
        <v>875</v>
      </c>
      <c r="FW114" s="3"/>
      <c r="FX114" s="3" t="s">
        <v>224</v>
      </c>
      <c r="FY114" s="3"/>
      <c r="FZ114" s="3"/>
      <c r="GA114" s="3" t="s">
        <v>258</v>
      </c>
      <c r="GB114" s="3"/>
      <c r="GC114" s="46">
        <v>45398</v>
      </c>
      <c r="GD114" s="46">
        <v>45398</v>
      </c>
      <c r="GE114" s="46">
        <v>45398</v>
      </c>
      <c r="GF114" s="3" t="s">
        <v>876</v>
      </c>
      <c r="GG114" s="3" t="s">
        <v>550</v>
      </c>
      <c r="GH114" s="3"/>
      <c r="GI114" s="3"/>
    </row>
    <row r="115" spans="1:191" s="2" customFormat="1" ht="11.25" hidden="1" x14ac:dyDescent="0.2">
      <c r="A115" s="11" t="str">
        <f t="shared" si="1"/>
        <v>No Stock at Base</v>
      </c>
      <c r="B115" s="11" t="str">
        <f>IF(OR(A115="No Stock at Base",A115="Low Stock at Base",A115="Remote Pick - Low Stock"),_xlfn.XLOOKUP(O115,PO!M:M,PO!N:N,"No PO",0,1),"-")</f>
        <v xml:space="preserve">4500000229/00040 - Due Date </v>
      </c>
      <c r="C115" s="11" t="str">
        <f>IF(OR(A115="No Stock at Base",A115="Low Stock at Base",A115="Remote Stock - Low Stock"),_xlfn.XLOOKUP(O115,PR!K:K,PR!L:L,"No Req or Processed",0,1),"-")</f>
        <v>No Req or Processed</v>
      </c>
      <c r="D115" s="12"/>
      <c r="E115" s="32" t="s">
        <v>790</v>
      </c>
      <c r="G115" s="3" t="s">
        <v>191</v>
      </c>
      <c r="H115" s="3" t="s">
        <v>853</v>
      </c>
      <c r="I115" s="3" t="s">
        <v>854</v>
      </c>
      <c r="J115" s="3" t="s">
        <v>194</v>
      </c>
      <c r="K115" s="6">
        <v>45341</v>
      </c>
      <c r="L115" s="30">
        <v>45398</v>
      </c>
      <c r="M115" s="6">
        <v>45398</v>
      </c>
      <c r="N115" s="6">
        <v>45398</v>
      </c>
      <c r="O115" s="32" t="s">
        <v>1062</v>
      </c>
      <c r="P115" s="3" t="s">
        <v>1063</v>
      </c>
      <c r="Q115" s="3">
        <v>30</v>
      </c>
      <c r="R115" s="3">
        <v>30</v>
      </c>
      <c r="S115" s="4">
        <v>10</v>
      </c>
      <c r="T115" s="13">
        <v>0</v>
      </c>
      <c r="U115" s="13">
        <v>0</v>
      </c>
      <c r="W115" s="3" t="s">
        <v>524</v>
      </c>
      <c r="X115" s="3" t="s">
        <v>199</v>
      </c>
      <c r="Y115" s="3" t="s">
        <v>596</v>
      </c>
      <c r="Z115" s="3" t="s">
        <v>858</v>
      </c>
      <c r="AA115" s="3" t="s">
        <v>1064</v>
      </c>
      <c r="AB115" s="3">
        <v>71</v>
      </c>
      <c r="AC115" s="3" t="s">
        <v>1065</v>
      </c>
      <c r="AD115" s="3" t="s">
        <v>1066</v>
      </c>
      <c r="AE115" s="6">
        <v>45317</v>
      </c>
      <c r="AF115" s="6">
        <v>45411</v>
      </c>
      <c r="AG115" s="3" t="s">
        <v>205</v>
      </c>
      <c r="AI115" s="3" t="s">
        <v>206</v>
      </c>
      <c r="AJ115" s="3" t="s">
        <v>790</v>
      </c>
      <c r="AK115" s="3" t="s">
        <v>207</v>
      </c>
      <c r="AL115" s="3" t="s">
        <v>648</v>
      </c>
      <c r="AM115" s="3" t="s">
        <v>649</v>
      </c>
      <c r="AN115" s="3" t="s">
        <v>862</v>
      </c>
      <c r="AO115" s="3" t="s">
        <v>863</v>
      </c>
      <c r="AP115" s="3" t="s">
        <v>864</v>
      </c>
      <c r="AQ115" s="3">
        <v>71</v>
      </c>
      <c r="AR115" s="6">
        <v>45366</v>
      </c>
      <c r="AT115" s="3" t="s">
        <v>1067</v>
      </c>
      <c r="AU115" s="3" t="s">
        <v>214</v>
      </c>
      <c r="AW115" s="6">
        <v>45341</v>
      </c>
      <c r="AX115" s="3">
        <v>270</v>
      </c>
      <c r="AY115" s="14">
        <v>0</v>
      </c>
      <c r="AZ115" s="14">
        <v>0</v>
      </c>
      <c r="BA115" s="14">
        <v>23</v>
      </c>
      <c r="BB115" s="6">
        <v>45386</v>
      </c>
      <c r="BC115" s="6">
        <v>45371</v>
      </c>
      <c r="BD115" s="6">
        <v>45398</v>
      </c>
      <c r="BG115" s="6">
        <v>45388</v>
      </c>
      <c r="BH115" s="3" t="s">
        <v>1068</v>
      </c>
      <c r="BI115" s="3" t="s">
        <v>216</v>
      </c>
      <c r="BJ115" s="6">
        <v>45698</v>
      </c>
      <c r="BK115" s="13">
        <v>10</v>
      </c>
      <c r="BL115" s="3" t="s">
        <v>1069</v>
      </c>
      <c r="BM115" s="3" t="s">
        <v>1070</v>
      </c>
      <c r="BN115" s="6">
        <v>45366</v>
      </c>
      <c r="BO115" s="6">
        <v>45366</v>
      </c>
      <c r="BQ115" s="3" t="s">
        <v>1071</v>
      </c>
      <c r="BR115" s="15">
        <v>0</v>
      </c>
      <c r="BS115" s="15">
        <v>2</v>
      </c>
      <c r="BT115" s="15">
        <v>2</v>
      </c>
      <c r="BU115" s="13">
        <v>10</v>
      </c>
      <c r="BV115" s="13">
        <v>10</v>
      </c>
      <c r="BW115" s="16">
        <v>3</v>
      </c>
      <c r="BX115" s="3" t="s">
        <v>1072</v>
      </c>
      <c r="BY115" s="3" t="s">
        <v>1073</v>
      </c>
      <c r="BZ115" s="17">
        <v>0</v>
      </c>
      <c r="CA115" s="3" t="s">
        <v>1074</v>
      </c>
      <c r="CB115" s="3" t="s">
        <v>315</v>
      </c>
      <c r="CC115" s="3" t="s">
        <v>225</v>
      </c>
      <c r="CD115" s="3" t="s">
        <v>1075</v>
      </c>
      <c r="CE115" s="3">
        <v>2024</v>
      </c>
      <c r="CF115" s="3" t="s">
        <v>1076</v>
      </c>
      <c r="CG115" s="3" t="s">
        <v>1077</v>
      </c>
      <c r="CH115" s="3">
        <v>2024</v>
      </c>
      <c r="CI115" s="3" t="s">
        <v>229</v>
      </c>
      <c r="CJ115" s="3" t="s">
        <v>1078</v>
      </c>
      <c r="CK115" s="3" t="s">
        <v>1079</v>
      </c>
      <c r="CL115" s="3" t="s">
        <v>1080</v>
      </c>
      <c r="CM115" s="3" t="s">
        <v>232</v>
      </c>
      <c r="CN115" s="6">
        <v>45365</v>
      </c>
      <c r="CP115" s="3" t="s">
        <v>233</v>
      </c>
      <c r="CQ115" s="3" t="s">
        <v>233</v>
      </c>
      <c r="CR115" s="3" t="s">
        <v>234</v>
      </c>
      <c r="CS115" s="3" t="s">
        <v>1081</v>
      </c>
      <c r="CT115" s="6">
        <v>45365</v>
      </c>
      <c r="CU115" s="3" t="s">
        <v>1082</v>
      </c>
      <c r="CY115" s="3" t="s">
        <v>237</v>
      </c>
      <c r="CZ115" s="3" t="s">
        <v>238</v>
      </c>
      <c r="DA115" s="3" t="s">
        <v>872</v>
      </c>
      <c r="DD115" s="3" t="s">
        <v>1084</v>
      </c>
      <c r="DG115" s="15">
        <v>1</v>
      </c>
      <c r="DH115" s="15">
        <v>1</v>
      </c>
      <c r="DJ115" s="13">
        <v>10</v>
      </c>
      <c r="DL115" s="3" t="s">
        <v>241</v>
      </c>
      <c r="DM115" s="3" t="s">
        <v>242</v>
      </c>
      <c r="DP115" s="13">
        <v>0</v>
      </c>
      <c r="DQ115" s="3" t="s">
        <v>205</v>
      </c>
      <c r="DR115" s="3" t="s">
        <v>243</v>
      </c>
      <c r="DS115" s="3">
        <v>5</v>
      </c>
      <c r="DT115" s="3" t="s">
        <v>191</v>
      </c>
      <c r="DU115" s="3" t="s">
        <v>1085</v>
      </c>
      <c r="DV115" s="6">
        <v>45376</v>
      </c>
      <c r="DX115" s="13">
        <v>0</v>
      </c>
      <c r="DY115" s="3" t="s">
        <v>245</v>
      </c>
      <c r="DZ115" s="6">
        <v>45388</v>
      </c>
      <c r="EA115" s="3">
        <v>71</v>
      </c>
      <c r="EB115" s="17">
        <v>0</v>
      </c>
      <c r="ED115" s="3">
        <v>0</v>
      </c>
      <c r="EG115" s="3">
        <v>0</v>
      </c>
      <c r="EH115" s="13">
        <v>0</v>
      </c>
      <c r="EJ115" s="3" t="s">
        <v>246</v>
      </c>
      <c r="EK115" s="3">
        <v>1000220196</v>
      </c>
      <c r="EL115" s="3" t="s">
        <v>247</v>
      </c>
      <c r="EM115" s="3" t="s">
        <v>248</v>
      </c>
      <c r="EP115" s="3" t="s">
        <v>858</v>
      </c>
      <c r="EQ115" s="3">
        <v>270</v>
      </c>
      <c r="ET115" s="3">
        <v>0</v>
      </c>
      <c r="EU115" s="13">
        <v>10</v>
      </c>
      <c r="EV115" s="3" t="s">
        <v>245</v>
      </c>
      <c r="EW115" s="13">
        <v>0</v>
      </c>
      <c r="EX115" s="3" t="s">
        <v>249</v>
      </c>
      <c r="EY115" s="3" t="s">
        <v>206</v>
      </c>
      <c r="EZ115" s="3" t="s">
        <v>1113</v>
      </c>
      <c r="FA115" s="6">
        <v>45365</v>
      </c>
      <c r="FC115" s="3" t="s">
        <v>245</v>
      </c>
      <c r="FG115" s="3">
        <v>40</v>
      </c>
      <c r="FH115" s="3" t="s">
        <v>243</v>
      </c>
      <c r="FI115" s="3" t="s">
        <v>251</v>
      </c>
      <c r="FK115" s="3" t="s">
        <v>1114</v>
      </c>
      <c r="FL115" s="3" t="s">
        <v>253</v>
      </c>
      <c r="FM115" s="13">
        <v>10</v>
      </c>
      <c r="FP115" s="3" t="s">
        <v>254</v>
      </c>
      <c r="FQ115" s="3" t="s">
        <v>255</v>
      </c>
      <c r="FR115" s="3" t="s">
        <v>874</v>
      </c>
      <c r="FS115" s="6">
        <v>45338</v>
      </c>
      <c r="FT115" s="3">
        <v>222511</v>
      </c>
      <c r="FU115" s="3">
        <v>0</v>
      </c>
      <c r="FV115" s="3" t="s">
        <v>875</v>
      </c>
      <c r="FX115" s="3" t="s">
        <v>224</v>
      </c>
      <c r="GA115" s="3" t="s">
        <v>258</v>
      </c>
      <c r="GC115" s="6">
        <v>45398</v>
      </c>
      <c r="GD115" s="6">
        <v>45398</v>
      </c>
      <c r="GE115" s="6">
        <v>45398</v>
      </c>
      <c r="GF115" s="3" t="s">
        <v>876</v>
      </c>
      <c r="GG115" s="3" t="s">
        <v>550</v>
      </c>
      <c r="GI115" s="3" t="s">
        <v>914</v>
      </c>
    </row>
    <row r="116" spans="1:191" s="2" customFormat="1" ht="11.25" hidden="1" x14ac:dyDescent="0.2">
      <c r="A116" s="11" t="str">
        <f t="shared" si="1"/>
        <v>No Stock at Base</v>
      </c>
      <c r="B116" s="11" t="str">
        <f>IF(OR(A116="No Stock at Base",A116="Low Stock at Base",A116="Remote Pick - Low Stock"),_xlfn.XLOOKUP(O116,PO!M:M,PO!N:N,"No PO",0,1),"-")</f>
        <v xml:space="preserve">4500002741/00010 - Due Date </v>
      </c>
      <c r="C116" s="11" t="str">
        <f>IF(OR(A116="No Stock at Base",A116="Low Stock at Base",A116="Remote Stock - Low Stock"),_xlfn.XLOOKUP(O116,PR!K:K,PR!L:L,"No Req or Processed",0,1),"-")</f>
        <v>No Req or Processed</v>
      </c>
      <c r="D116" s="12"/>
      <c r="E116" s="32" t="s">
        <v>890</v>
      </c>
      <c r="G116" s="3" t="s">
        <v>191</v>
      </c>
      <c r="H116" s="3" t="s">
        <v>853</v>
      </c>
      <c r="I116" s="3" t="s">
        <v>854</v>
      </c>
      <c r="J116" s="3" t="s">
        <v>194</v>
      </c>
      <c r="K116" s="6">
        <v>45341</v>
      </c>
      <c r="L116" s="30">
        <v>45398</v>
      </c>
      <c r="M116" s="6">
        <v>45398</v>
      </c>
      <c r="N116" s="6">
        <v>45398</v>
      </c>
      <c r="O116" s="32" t="s">
        <v>1115</v>
      </c>
      <c r="P116" s="3" t="s">
        <v>1116</v>
      </c>
      <c r="Q116" s="3">
        <v>30</v>
      </c>
      <c r="R116" s="3">
        <v>30</v>
      </c>
      <c r="S116" s="8">
        <v>5</v>
      </c>
      <c r="T116" s="13">
        <v>0</v>
      </c>
      <c r="U116" s="13">
        <v>0</v>
      </c>
      <c r="W116" s="3" t="s">
        <v>524</v>
      </c>
      <c r="X116" s="3" t="s">
        <v>199</v>
      </c>
      <c r="Y116" s="3" t="s">
        <v>596</v>
      </c>
      <c r="Z116" s="3" t="s">
        <v>858</v>
      </c>
      <c r="AA116" s="3" t="s">
        <v>893</v>
      </c>
      <c r="AB116" s="3">
        <v>57</v>
      </c>
      <c r="AC116" s="3" t="s">
        <v>894</v>
      </c>
      <c r="AD116" s="3" t="s">
        <v>884</v>
      </c>
      <c r="AE116" s="6">
        <v>45372</v>
      </c>
      <c r="AF116" s="6">
        <v>45388</v>
      </c>
      <c r="AG116" s="3" t="s">
        <v>205</v>
      </c>
      <c r="AI116" s="3" t="s">
        <v>206</v>
      </c>
      <c r="AJ116" s="3" t="s">
        <v>890</v>
      </c>
      <c r="AK116" s="3" t="s">
        <v>207</v>
      </c>
      <c r="AL116" s="3" t="s">
        <v>648</v>
      </c>
      <c r="AM116" s="3" t="s">
        <v>649</v>
      </c>
      <c r="AN116" s="3" t="s">
        <v>862</v>
      </c>
      <c r="AO116" s="3" t="s">
        <v>863</v>
      </c>
      <c r="AP116" s="3" t="s">
        <v>864</v>
      </c>
      <c r="AQ116" s="3">
        <v>57</v>
      </c>
      <c r="AR116" s="6">
        <v>45383</v>
      </c>
      <c r="AS116" s="6">
        <v>45377</v>
      </c>
      <c r="AT116" s="3" t="s">
        <v>1117</v>
      </c>
      <c r="AU116" s="3" t="s">
        <v>214</v>
      </c>
      <c r="AW116" s="6">
        <v>45341</v>
      </c>
      <c r="AX116" s="3">
        <v>180</v>
      </c>
      <c r="AY116" s="14">
        <v>0</v>
      </c>
      <c r="AZ116" s="14">
        <v>0</v>
      </c>
      <c r="BA116" s="14">
        <v>0</v>
      </c>
      <c r="BB116" s="6">
        <v>45386</v>
      </c>
      <c r="BC116" s="6">
        <v>45396</v>
      </c>
      <c r="BD116" s="6">
        <v>45398</v>
      </c>
      <c r="BG116" s="6">
        <v>45388</v>
      </c>
      <c r="BH116" s="3" t="s">
        <v>895</v>
      </c>
      <c r="BI116" s="3" t="s">
        <v>216</v>
      </c>
      <c r="BJ116" s="6">
        <v>45698</v>
      </c>
      <c r="BK116" s="13">
        <v>5</v>
      </c>
      <c r="BL116" s="3" t="s">
        <v>1118</v>
      </c>
      <c r="BM116" s="3" t="s">
        <v>1119</v>
      </c>
      <c r="BN116" s="6">
        <v>45372</v>
      </c>
      <c r="BO116" s="6">
        <v>45372</v>
      </c>
      <c r="BP116" s="3" t="s">
        <v>898</v>
      </c>
      <c r="BQ116" s="3" t="s">
        <v>1120</v>
      </c>
      <c r="BR116" s="15">
        <v>0</v>
      </c>
      <c r="BS116" s="15">
        <v>2</v>
      </c>
      <c r="BT116" s="15">
        <v>2</v>
      </c>
      <c r="BU116" s="13">
        <v>5</v>
      </c>
      <c r="BV116" s="13">
        <v>5</v>
      </c>
      <c r="BW116" s="21">
        <v>1</v>
      </c>
      <c r="BX116" s="3" t="s">
        <v>1121</v>
      </c>
      <c r="BY116" s="3" t="s">
        <v>901</v>
      </c>
      <c r="BZ116" s="17">
        <v>0</v>
      </c>
      <c r="CA116" s="3" t="s">
        <v>223</v>
      </c>
      <c r="CB116" s="3" t="s">
        <v>315</v>
      </c>
      <c r="CC116" s="3" t="s">
        <v>225</v>
      </c>
      <c r="CD116" s="3" t="s">
        <v>902</v>
      </c>
      <c r="CE116" s="3">
        <v>2024</v>
      </c>
      <c r="CF116" s="3" t="s">
        <v>1122</v>
      </c>
      <c r="CG116" s="3" t="s">
        <v>904</v>
      </c>
      <c r="CH116" s="3">
        <v>2024</v>
      </c>
      <c r="CI116" s="3" t="s">
        <v>229</v>
      </c>
      <c r="CJ116" s="3" t="s">
        <v>1123</v>
      </c>
      <c r="CK116" s="3" t="s">
        <v>901</v>
      </c>
      <c r="CL116" s="3" t="s">
        <v>906</v>
      </c>
      <c r="CM116" s="3" t="s">
        <v>232</v>
      </c>
      <c r="CN116" s="6">
        <v>45390</v>
      </c>
      <c r="CP116" s="3" t="s">
        <v>233</v>
      </c>
      <c r="CQ116" s="3" t="s">
        <v>233</v>
      </c>
      <c r="CR116" s="3" t="s">
        <v>234</v>
      </c>
      <c r="CS116" s="3" t="s">
        <v>1124</v>
      </c>
      <c r="CT116" s="6">
        <v>45390</v>
      </c>
      <c r="CU116" s="3" t="s">
        <v>1125</v>
      </c>
      <c r="CV116" s="3" t="s">
        <v>1126</v>
      </c>
      <c r="CY116" s="3" t="s">
        <v>237</v>
      </c>
      <c r="CZ116" s="3" t="s">
        <v>238</v>
      </c>
      <c r="DA116" s="3" t="s">
        <v>872</v>
      </c>
      <c r="DD116" s="3" t="s">
        <v>1127</v>
      </c>
      <c r="DG116" s="15">
        <v>7</v>
      </c>
      <c r="DH116" s="15">
        <v>7</v>
      </c>
      <c r="DJ116" s="13">
        <v>5</v>
      </c>
      <c r="DL116" s="3" t="s">
        <v>241</v>
      </c>
      <c r="DM116" s="3" t="s">
        <v>242</v>
      </c>
      <c r="DP116" s="13">
        <v>0</v>
      </c>
      <c r="DQ116" s="3" t="s">
        <v>205</v>
      </c>
      <c r="DR116" s="3" t="s">
        <v>243</v>
      </c>
      <c r="DS116" s="3">
        <v>5</v>
      </c>
      <c r="DT116" s="3" t="s">
        <v>191</v>
      </c>
      <c r="DU116" s="3" t="s">
        <v>911</v>
      </c>
      <c r="DV116" s="6">
        <v>45372</v>
      </c>
      <c r="DX116" s="13">
        <v>0</v>
      </c>
      <c r="DY116" s="3" t="s">
        <v>986</v>
      </c>
      <c r="DZ116" s="6">
        <v>45388</v>
      </c>
      <c r="EA116" s="3">
        <v>57</v>
      </c>
      <c r="EB116" s="17">
        <v>0</v>
      </c>
      <c r="ED116" s="3">
        <v>0</v>
      </c>
      <c r="EG116" s="3">
        <v>0</v>
      </c>
      <c r="EH116" s="13">
        <v>0</v>
      </c>
      <c r="EJ116" s="3" t="s">
        <v>246</v>
      </c>
      <c r="EK116" s="3">
        <v>1000220196</v>
      </c>
      <c r="EL116" s="3" t="s">
        <v>247</v>
      </c>
      <c r="EM116" s="3" t="s">
        <v>248</v>
      </c>
      <c r="EP116" s="3" t="s">
        <v>858</v>
      </c>
      <c r="EQ116" s="3">
        <v>180</v>
      </c>
      <c r="ET116" s="3">
        <v>0</v>
      </c>
      <c r="EU116" s="13">
        <v>5</v>
      </c>
      <c r="EV116" s="3" t="s">
        <v>986</v>
      </c>
      <c r="EW116" s="13">
        <v>0</v>
      </c>
      <c r="EX116" s="3" t="s">
        <v>249</v>
      </c>
      <c r="EY116" s="3" t="s">
        <v>206</v>
      </c>
      <c r="EZ116" s="3" t="s">
        <v>912</v>
      </c>
      <c r="FA116" s="6">
        <v>45390</v>
      </c>
      <c r="FB116" s="3" t="s">
        <v>584</v>
      </c>
      <c r="FC116" s="3" t="s">
        <v>986</v>
      </c>
      <c r="FF116" s="6">
        <v>45372</v>
      </c>
      <c r="FG116" s="3">
        <v>60</v>
      </c>
      <c r="FH116" s="3" t="s">
        <v>243</v>
      </c>
      <c r="FI116" s="3" t="s">
        <v>251</v>
      </c>
      <c r="FK116" s="3" t="s">
        <v>913</v>
      </c>
      <c r="FL116" s="3" t="s">
        <v>253</v>
      </c>
      <c r="FM116" s="13">
        <v>5</v>
      </c>
      <c r="FP116" s="3" t="s">
        <v>254</v>
      </c>
      <c r="FQ116" s="3" t="s">
        <v>255</v>
      </c>
      <c r="FR116" s="3" t="s">
        <v>874</v>
      </c>
      <c r="FS116" s="6">
        <v>45338</v>
      </c>
      <c r="FT116" s="3">
        <v>222511</v>
      </c>
      <c r="FU116" s="3">
        <v>0</v>
      </c>
      <c r="FV116" s="3" t="s">
        <v>875</v>
      </c>
      <c r="FX116" s="3" t="s">
        <v>224</v>
      </c>
      <c r="GA116" s="3" t="s">
        <v>258</v>
      </c>
      <c r="GC116" s="6">
        <v>45398</v>
      </c>
      <c r="GD116" s="6">
        <v>45398</v>
      </c>
      <c r="GE116" s="6">
        <v>45398</v>
      </c>
      <c r="GF116" s="3" t="s">
        <v>876</v>
      </c>
      <c r="GG116" s="3" t="s">
        <v>550</v>
      </c>
      <c r="GI116" s="3" t="s">
        <v>914</v>
      </c>
    </row>
    <row r="117" spans="1:191" s="3" customFormat="1" ht="11.25" hidden="1" x14ac:dyDescent="0.2">
      <c r="A117" s="11" t="str">
        <f t="shared" si="1"/>
        <v>No Stock at Base</v>
      </c>
      <c r="B117" s="11" t="str">
        <f>IF(OR(A117="No Stock at Base",A117="Low Stock at Base",A117="Remote Pick - Low Stock"),_xlfn.XLOOKUP(O117,PO!M:M,PO!N:N,"No PO",0,1),"-")</f>
        <v xml:space="preserve">4500002741/00010 - Due Date </v>
      </c>
      <c r="C117" s="11" t="str">
        <f>IF(OR(A117="No Stock at Base",A117="Low Stock at Base",A117="Remote Stock - Low Stock"),_xlfn.XLOOKUP(O117,PR!K:K,PR!L:L,"No Req or Processed",0,1),"-")</f>
        <v>No Req or Processed</v>
      </c>
      <c r="D117" s="12"/>
      <c r="E117" s="58" t="s">
        <v>890</v>
      </c>
      <c r="F117" s="33"/>
      <c r="G117" s="3" t="s">
        <v>191</v>
      </c>
      <c r="H117" s="32" t="s">
        <v>853</v>
      </c>
      <c r="I117" s="32" t="s">
        <v>854</v>
      </c>
      <c r="J117" s="3" t="s">
        <v>194</v>
      </c>
      <c r="K117" s="6">
        <v>45341</v>
      </c>
      <c r="L117" s="79">
        <v>45398</v>
      </c>
      <c r="M117" s="6">
        <v>45398</v>
      </c>
      <c r="N117" s="6">
        <v>45398</v>
      </c>
      <c r="O117" s="58" t="s">
        <v>1115</v>
      </c>
      <c r="P117" s="32" t="s">
        <v>1116</v>
      </c>
      <c r="Q117" s="3">
        <v>30</v>
      </c>
      <c r="R117" s="3">
        <v>30</v>
      </c>
      <c r="S117" s="86">
        <v>5</v>
      </c>
      <c r="T117" s="13">
        <v>0</v>
      </c>
      <c r="U117" s="13">
        <v>0</v>
      </c>
      <c r="V117" s="2"/>
      <c r="W117" s="3" t="s">
        <v>524</v>
      </c>
      <c r="X117" s="3" t="s">
        <v>199</v>
      </c>
      <c r="Y117" s="3" t="s">
        <v>596</v>
      </c>
      <c r="Z117" s="3" t="s">
        <v>858</v>
      </c>
      <c r="AA117" s="32" t="s">
        <v>893</v>
      </c>
      <c r="AB117" s="32">
        <v>57</v>
      </c>
      <c r="AC117" s="32" t="s">
        <v>894</v>
      </c>
      <c r="AD117" s="32" t="s">
        <v>884</v>
      </c>
      <c r="AE117" s="94">
        <v>45372</v>
      </c>
      <c r="AF117" s="6">
        <v>45388</v>
      </c>
      <c r="AG117" s="3" t="s">
        <v>205</v>
      </c>
      <c r="AH117" s="2"/>
      <c r="AI117" s="3" t="s">
        <v>206</v>
      </c>
      <c r="AJ117" s="3" t="s">
        <v>890</v>
      </c>
      <c r="AK117" s="3" t="s">
        <v>207</v>
      </c>
      <c r="AL117" s="3" t="s">
        <v>648</v>
      </c>
      <c r="AM117" s="3" t="s">
        <v>649</v>
      </c>
      <c r="AN117" s="3" t="s">
        <v>862</v>
      </c>
      <c r="AO117" s="3" t="s">
        <v>863</v>
      </c>
      <c r="AP117" s="3" t="s">
        <v>864</v>
      </c>
      <c r="AQ117" s="3">
        <v>57</v>
      </c>
      <c r="AR117" s="6">
        <v>45383</v>
      </c>
      <c r="AS117" s="6">
        <v>45377</v>
      </c>
      <c r="AT117" s="3" t="s">
        <v>1117</v>
      </c>
      <c r="AU117" s="3" t="s">
        <v>214</v>
      </c>
      <c r="AV117" s="2"/>
      <c r="AW117" s="6">
        <v>45341</v>
      </c>
      <c r="AX117" s="3">
        <v>180</v>
      </c>
      <c r="AY117" s="14">
        <v>0</v>
      </c>
      <c r="AZ117" s="14">
        <v>0</v>
      </c>
      <c r="BA117" s="14">
        <v>0</v>
      </c>
      <c r="BB117" s="6">
        <v>45386</v>
      </c>
      <c r="BC117" s="6">
        <v>45396</v>
      </c>
      <c r="BD117" s="6">
        <v>45398</v>
      </c>
      <c r="BE117" s="2"/>
      <c r="BF117" s="2"/>
      <c r="BG117" s="6">
        <v>45388</v>
      </c>
      <c r="BH117" s="3" t="s">
        <v>895</v>
      </c>
      <c r="BI117" s="3" t="s">
        <v>216</v>
      </c>
      <c r="BJ117" s="6">
        <v>45698</v>
      </c>
      <c r="BK117" s="13">
        <v>5</v>
      </c>
      <c r="BL117" s="3" t="s">
        <v>1118</v>
      </c>
      <c r="BM117" s="3" t="s">
        <v>1119</v>
      </c>
      <c r="BN117" s="6">
        <v>45372</v>
      </c>
      <c r="BO117" s="6">
        <v>45372</v>
      </c>
      <c r="BP117" s="3" t="s">
        <v>898</v>
      </c>
      <c r="BQ117" s="3" t="s">
        <v>1120</v>
      </c>
      <c r="BR117" s="15">
        <v>0</v>
      </c>
      <c r="BS117" s="15">
        <v>2</v>
      </c>
      <c r="BT117" s="15">
        <v>2</v>
      </c>
      <c r="BU117" s="13">
        <v>5</v>
      </c>
      <c r="BV117" s="13">
        <v>5</v>
      </c>
      <c r="BW117" s="21">
        <v>1</v>
      </c>
      <c r="BX117" s="3" t="s">
        <v>1121</v>
      </c>
      <c r="BY117" s="3" t="s">
        <v>901</v>
      </c>
      <c r="BZ117" s="17">
        <v>0</v>
      </c>
      <c r="CA117" s="3" t="s">
        <v>223</v>
      </c>
      <c r="CB117" s="3" t="s">
        <v>315</v>
      </c>
      <c r="CC117" s="3" t="s">
        <v>225</v>
      </c>
      <c r="CD117" s="3" t="s">
        <v>902</v>
      </c>
      <c r="CE117" s="3">
        <v>2024</v>
      </c>
      <c r="CF117" s="3" t="s">
        <v>1122</v>
      </c>
      <c r="CG117" s="3" t="s">
        <v>904</v>
      </c>
      <c r="CH117" s="3">
        <v>2024</v>
      </c>
      <c r="CI117" s="3" t="s">
        <v>229</v>
      </c>
      <c r="CJ117" s="3" t="s">
        <v>1123</v>
      </c>
      <c r="CK117" s="3" t="s">
        <v>901</v>
      </c>
      <c r="CL117" s="3" t="s">
        <v>906</v>
      </c>
      <c r="CM117" s="3" t="s">
        <v>232</v>
      </c>
      <c r="CN117" s="6">
        <v>45390</v>
      </c>
      <c r="CO117" s="2"/>
      <c r="CP117" s="3" t="s">
        <v>233</v>
      </c>
      <c r="CQ117" s="3" t="s">
        <v>233</v>
      </c>
      <c r="CR117" s="3" t="s">
        <v>234</v>
      </c>
      <c r="CS117" s="3" t="s">
        <v>1124</v>
      </c>
      <c r="CT117" s="6">
        <v>45390</v>
      </c>
      <c r="CU117" s="3" t="s">
        <v>1125</v>
      </c>
      <c r="CV117" s="3" t="s">
        <v>1128</v>
      </c>
      <c r="CW117" s="2"/>
      <c r="CX117" s="2"/>
      <c r="CY117" s="3" t="s">
        <v>237</v>
      </c>
      <c r="CZ117" s="3" t="s">
        <v>238</v>
      </c>
      <c r="DA117" s="3" t="s">
        <v>872</v>
      </c>
      <c r="DB117" s="2"/>
      <c r="DC117" s="2"/>
      <c r="DD117" s="3" t="s">
        <v>1127</v>
      </c>
      <c r="DE117" s="2"/>
      <c r="DF117" s="2"/>
      <c r="DG117" s="15">
        <v>7</v>
      </c>
      <c r="DH117" s="15">
        <v>7</v>
      </c>
      <c r="DI117" s="2"/>
      <c r="DJ117" s="13">
        <v>5</v>
      </c>
      <c r="DK117" s="2"/>
      <c r="DL117" s="3" t="s">
        <v>241</v>
      </c>
      <c r="DM117" s="3" t="s">
        <v>242</v>
      </c>
      <c r="DN117" s="2"/>
      <c r="DO117" s="2"/>
      <c r="DP117" s="13">
        <v>0</v>
      </c>
      <c r="DQ117" s="3" t="s">
        <v>205</v>
      </c>
      <c r="DR117" s="3" t="s">
        <v>243</v>
      </c>
      <c r="DS117" s="3">
        <v>5</v>
      </c>
      <c r="DT117" s="3" t="s">
        <v>191</v>
      </c>
      <c r="DU117" s="3" t="s">
        <v>911</v>
      </c>
      <c r="DV117" s="6">
        <v>45372</v>
      </c>
      <c r="DW117" s="2"/>
      <c r="DX117" s="13">
        <v>0</v>
      </c>
      <c r="DY117" s="3" t="s">
        <v>986</v>
      </c>
      <c r="DZ117" s="6">
        <v>45388</v>
      </c>
      <c r="EA117" s="3">
        <v>57</v>
      </c>
      <c r="EB117" s="17">
        <v>0</v>
      </c>
      <c r="EC117" s="2"/>
      <c r="ED117" s="3">
        <v>0</v>
      </c>
      <c r="EE117" s="2"/>
      <c r="EF117" s="2"/>
      <c r="EG117" s="3">
        <v>0</v>
      </c>
      <c r="EH117" s="13">
        <v>0</v>
      </c>
      <c r="EI117" s="2"/>
      <c r="EJ117" s="3" t="s">
        <v>246</v>
      </c>
      <c r="EK117" s="3">
        <v>1000220196</v>
      </c>
      <c r="EL117" s="3" t="s">
        <v>247</v>
      </c>
      <c r="EM117" s="3" t="s">
        <v>248</v>
      </c>
      <c r="EN117" s="2"/>
      <c r="EO117" s="2"/>
      <c r="EP117" s="3" t="s">
        <v>858</v>
      </c>
      <c r="EQ117" s="3">
        <v>180</v>
      </c>
      <c r="ER117" s="2"/>
      <c r="ES117" s="2"/>
      <c r="ET117" s="3">
        <v>0</v>
      </c>
      <c r="EU117" s="13">
        <v>5</v>
      </c>
      <c r="EV117" s="3" t="s">
        <v>986</v>
      </c>
      <c r="EW117" s="13">
        <v>0</v>
      </c>
      <c r="EX117" s="3" t="s">
        <v>249</v>
      </c>
      <c r="EY117" s="3" t="s">
        <v>206</v>
      </c>
      <c r="EZ117" s="3" t="s">
        <v>912</v>
      </c>
      <c r="FA117" s="6">
        <v>45390</v>
      </c>
      <c r="FB117" s="3" t="s">
        <v>584</v>
      </c>
      <c r="FC117" s="3" t="s">
        <v>986</v>
      </c>
      <c r="FD117" s="2"/>
      <c r="FE117" s="2"/>
      <c r="FF117" s="6">
        <v>45372</v>
      </c>
      <c r="FG117" s="3">
        <v>60</v>
      </c>
      <c r="FH117" s="3" t="s">
        <v>243</v>
      </c>
      <c r="FI117" s="3" t="s">
        <v>251</v>
      </c>
      <c r="FJ117" s="2"/>
      <c r="FK117" s="3" t="s">
        <v>913</v>
      </c>
      <c r="FL117" s="3" t="s">
        <v>253</v>
      </c>
      <c r="FM117" s="13">
        <v>5</v>
      </c>
      <c r="FN117" s="2"/>
      <c r="FO117" s="2"/>
      <c r="FP117" s="3" t="s">
        <v>254</v>
      </c>
      <c r="FQ117" s="3" t="s">
        <v>255</v>
      </c>
      <c r="FR117" s="3" t="s">
        <v>874</v>
      </c>
      <c r="FS117" s="6">
        <v>45338</v>
      </c>
      <c r="FT117" s="3">
        <v>222511</v>
      </c>
      <c r="FU117" s="3">
        <v>0</v>
      </c>
      <c r="FV117" s="3" t="s">
        <v>875</v>
      </c>
      <c r="FW117" s="2"/>
      <c r="FX117" s="3" t="s">
        <v>224</v>
      </c>
      <c r="FY117" s="2"/>
      <c r="FZ117" s="2"/>
      <c r="GA117" s="3" t="s">
        <v>258</v>
      </c>
      <c r="GB117" s="2"/>
      <c r="GC117" s="6">
        <v>45398</v>
      </c>
      <c r="GD117" s="6">
        <v>45398</v>
      </c>
      <c r="GE117" s="6">
        <v>45398</v>
      </c>
      <c r="GF117" s="3" t="s">
        <v>876</v>
      </c>
      <c r="GG117" s="3" t="s">
        <v>550</v>
      </c>
      <c r="GH117" s="2"/>
      <c r="GI117" s="3" t="s">
        <v>914</v>
      </c>
    </row>
    <row r="118" spans="1:191" s="3" customFormat="1" ht="11.25" hidden="1" x14ac:dyDescent="0.2">
      <c r="A118" s="11" t="str">
        <f t="shared" si="1"/>
        <v>No Stock at Base</v>
      </c>
      <c r="B118" s="11" t="str">
        <f>IF(OR(A118="No Stock at Base",A118="Low Stock at Base",A118="Remote Pick - Low Stock"),_xlfn.XLOOKUP(O118,PO!M:M,PO!N:N,"No PO",0,1),"-")</f>
        <v xml:space="preserve">4500002741/00010 - Due Date </v>
      </c>
      <c r="C118" s="11" t="str">
        <f>IF(OR(A118="No Stock at Base",A118="Low Stock at Base",A118="Remote Stock - Low Stock"),_xlfn.XLOOKUP(O118,PR!K:K,PR!L:L,"No Req or Processed",0,1),"-")</f>
        <v>No Req or Processed</v>
      </c>
      <c r="D118" s="12"/>
      <c r="E118" s="58" t="s">
        <v>890</v>
      </c>
      <c r="F118" s="33"/>
      <c r="G118" s="3" t="s">
        <v>191</v>
      </c>
      <c r="H118" s="32" t="s">
        <v>853</v>
      </c>
      <c r="I118" s="32" t="s">
        <v>854</v>
      </c>
      <c r="J118" s="3" t="s">
        <v>194</v>
      </c>
      <c r="K118" s="6">
        <v>45341</v>
      </c>
      <c r="L118" s="79">
        <v>45398</v>
      </c>
      <c r="M118" s="6">
        <v>45398</v>
      </c>
      <c r="N118" s="6">
        <v>45398</v>
      </c>
      <c r="O118" s="58" t="s">
        <v>1115</v>
      </c>
      <c r="P118" s="32" t="s">
        <v>1116</v>
      </c>
      <c r="Q118" s="3">
        <v>30</v>
      </c>
      <c r="R118" s="3">
        <v>30</v>
      </c>
      <c r="S118" s="86">
        <v>5</v>
      </c>
      <c r="T118" s="13">
        <v>0</v>
      </c>
      <c r="U118" s="13">
        <v>0</v>
      </c>
      <c r="V118" s="2"/>
      <c r="W118" s="3" t="s">
        <v>524</v>
      </c>
      <c r="X118" s="3" t="s">
        <v>199</v>
      </c>
      <c r="Y118" s="3" t="s">
        <v>596</v>
      </c>
      <c r="Z118" s="3" t="s">
        <v>858</v>
      </c>
      <c r="AA118" s="32" t="s">
        <v>893</v>
      </c>
      <c r="AB118" s="32">
        <v>57</v>
      </c>
      <c r="AC118" s="32" t="s">
        <v>894</v>
      </c>
      <c r="AD118" s="32" t="s">
        <v>884</v>
      </c>
      <c r="AE118" s="94">
        <v>45372</v>
      </c>
      <c r="AF118" s="6">
        <v>45388</v>
      </c>
      <c r="AG118" s="3" t="s">
        <v>205</v>
      </c>
      <c r="AH118" s="2"/>
      <c r="AI118" s="3" t="s">
        <v>206</v>
      </c>
      <c r="AJ118" s="3" t="s">
        <v>890</v>
      </c>
      <c r="AK118" s="3" t="s">
        <v>207</v>
      </c>
      <c r="AL118" s="3" t="s">
        <v>648</v>
      </c>
      <c r="AM118" s="3" t="s">
        <v>649</v>
      </c>
      <c r="AN118" s="3" t="s">
        <v>862</v>
      </c>
      <c r="AO118" s="3" t="s">
        <v>863</v>
      </c>
      <c r="AP118" s="3" t="s">
        <v>864</v>
      </c>
      <c r="AQ118" s="3">
        <v>57</v>
      </c>
      <c r="AR118" s="6">
        <v>45383</v>
      </c>
      <c r="AS118" s="6">
        <v>45377</v>
      </c>
      <c r="AT118" s="3" t="s">
        <v>1117</v>
      </c>
      <c r="AU118" s="3" t="s">
        <v>214</v>
      </c>
      <c r="AV118" s="2"/>
      <c r="AW118" s="6">
        <v>45341</v>
      </c>
      <c r="AX118" s="3">
        <v>180</v>
      </c>
      <c r="AY118" s="14">
        <v>0</v>
      </c>
      <c r="AZ118" s="14">
        <v>0</v>
      </c>
      <c r="BA118" s="14">
        <v>0</v>
      </c>
      <c r="BB118" s="6">
        <v>45386</v>
      </c>
      <c r="BC118" s="6">
        <v>45396</v>
      </c>
      <c r="BD118" s="6">
        <v>45398</v>
      </c>
      <c r="BE118" s="2"/>
      <c r="BF118" s="2"/>
      <c r="BG118" s="6">
        <v>45388</v>
      </c>
      <c r="BH118" s="3" t="s">
        <v>895</v>
      </c>
      <c r="BI118" s="3" t="s">
        <v>216</v>
      </c>
      <c r="BJ118" s="6">
        <v>45698</v>
      </c>
      <c r="BK118" s="13">
        <v>5</v>
      </c>
      <c r="BL118" s="3" t="s">
        <v>1118</v>
      </c>
      <c r="BM118" s="3" t="s">
        <v>1119</v>
      </c>
      <c r="BN118" s="6">
        <v>45372</v>
      </c>
      <c r="BO118" s="6">
        <v>45372</v>
      </c>
      <c r="BP118" s="3" t="s">
        <v>898</v>
      </c>
      <c r="BQ118" s="3" t="s">
        <v>1120</v>
      </c>
      <c r="BR118" s="15">
        <v>0</v>
      </c>
      <c r="BS118" s="15">
        <v>2</v>
      </c>
      <c r="BT118" s="15">
        <v>2</v>
      </c>
      <c r="BU118" s="13">
        <v>5</v>
      </c>
      <c r="BV118" s="13">
        <v>5</v>
      </c>
      <c r="BW118" s="21">
        <v>1</v>
      </c>
      <c r="BX118" s="3" t="s">
        <v>1121</v>
      </c>
      <c r="BY118" s="3" t="s">
        <v>901</v>
      </c>
      <c r="BZ118" s="17">
        <v>0</v>
      </c>
      <c r="CA118" s="3" t="s">
        <v>223</v>
      </c>
      <c r="CB118" s="3" t="s">
        <v>315</v>
      </c>
      <c r="CC118" s="3" t="s">
        <v>225</v>
      </c>
      <c r="CD118" s="3" t="s">
        <v>902</v>
      </c>
      <c r="CE118" s="3">
        <v>2024</v>
      </c>
      <c r="CF118" s="3" t="s">
        <v>1122</v>
      </c>
      <c r="CG118" s="3" t="s">
        <v>904</v>
      </c>
      <c r="CH118" s="3">
        <v>2024</v>
      </c>
      <c r="CI118" s="3" t="s">
        <v>229</v>
      </c>
      <c r="CJ118" s="3" t="s">
        <v>1123</v>
      </c>
      <c r="CK118" s="3" t="s">
        <v>901</v>
      </c>
      <c r="CL118" s="3" t="s">
        <v>906</v>
      </c>
      <c r="CM118" s="3" t="s">
        <v>232</v>
      </c>
      <c r="CN118" s="6">
        <v>45390</v>
      </c>
      <c r="CO118" s="2"/>
      <c r="CP118" s="3" t="s">
        <v>233</v>
      </c>
      <c r="CQ118" s="3" t="s">
        <v>233</v>
      </c>
      <c r="CR118" s="3" t="s">
        <v>234</v>
      </c>
      <c r="CS118" s="3" t="s">
        <v>1124</v>
      </c>
      <c r="CT118" s="6">
        <v>45390</v>
      </c>
      <c r="CU118" s="3" t="s">
        <v>1125</v>
      </c>
      <c r="CV118" s="3" t="s">
        <v>1129</v>
      </c>
      <c r="CW118" s="2"/>
      <c r="CX118" s="2"/>
      <c r="CY118" s="3" t="s">
        <v>237</v>
      </c>
      <c r="CZ118" s="3" t="s">
        <v>238</v>
      </c>
      <c r="DA118" s="3" t="s">
        <v>872</v>
      </c>
      <c r="DB118" s="2"/>
      <c r="DC118" s="2"/>
      <c r="DD118" s="3" t="s">
        <v>1127</v>
      </c>
      <c r="DE118" s="2"/>
      <c r="DF118" s="2"/>
      <c r="DG118" s="15">
        <v>7</v>
      </c>
      <c r="DH118" s="15">
        <v>7</v>
      </c>
      <c r="DI118" s="2"/>
      <c r="DJ118" s="13">
        <v>5</v>
      </c>
      <c r="DK118" s="2"/>
      <c r="DL118" s="3" t="s">
        <v>241</v>
      </c>
      <c r="DM118" s="3" t="s">
        <v>242</v>
      </c>
      <c r="DN118" s="2"/>
      <c r="DO118" s="2"/>
      <c r="DP118" s="13">
        <v>0</v>
      </c>
      <c r="DQ118" s="3" t="s">
        <v>205</v>
      </c>
      <c r="DR118" s="3" t="s">
        <v>243</v>
      </c>
      <c r="DS118" s="3">
        <v>5</v>
      </c>
      <c r="DT118" s="3" t="s">
        <v>191</v>
      </c>
      <c r="DU118" s="3" t="s">
        <v>911</v>
      </c>
      <c r="DV118" s="6">
        <v>45372</v>
      </c>
      <c r="DW118" s="2"/>
      <c r="DX118" s="13">
        <v>0</v>
      </c>
      <c r="DY118" s="3" t="s">
        <v>986</v>
      </c>
      <c r="DZ118" s="6">
        <v>45388</v>
      </c>
      <c r="EA118" s="3">
        <v>57</v>
      </c>
      <c r="EB118" s="17">
        <v>0</v>
      </c>
      <c r="EC118" s="2"/>
      <c r="ED118" s="3">
        <v>0</v>
      </c>
      <c r="EE118" s="2"/>
      <c r="EF118" s="2"/>
      <c r="EG118" s="3">
        <v>0</v>
      </c>
      <c r="EH118" s="13">
        <v>0</v>
      </c>
      <c r="EI118" s="2"/>
      <c r="EJ118" s="3" t="s">
        <v>246</v>
      </c>
      <c r="EK118" s="3">
        <v>1000220196</v>
      </c>
      <c r="EL118" s="3" t="s">
        <v>247</v>
      </c>
      <c r="EM118" s="3" t="s">
        <v>248</v>
      </c>
      <c r="EN118" s="2"/>
      <c r="EO118" s="2"/>
      <c r="EP118" s="3" t="s">
        <v>858</v>
      </c>
      <c r="EQ118" s="3">
        <v>180</v>
      </c>
      <c r="ER118" s="2"/>
      <c r="ES118" s="2"/>
      <c r="ET118" s="3">
        <v>0</v>
      </c>
      <c r="EU118" s="13">
        <v>5</v>
      </c>
      <c r="EV118" s="3" t="s">
        <v>986</v>
      </c>
      <c r="EW118" s="13">
        <v>0</v>
      </c>
      <c r="EX118" s="3" t="s">
        <v>249</v>
      </c>
      <c r="EY118" s="3" t="s">
        <v>206</v>
      </c>
      <c r="EZ118" s="3" t="s">
        <v>912</v>
      </c>
      <c r="FA118" s="6">
        <v>45390</v>
      </c>
      <c r="FB118" s="3" t="s">
        <v>584</v>
      </c>
      <c r="FC118" s="3" t="s">
        <v>986</v>
      </c>
      <c r="FD118" s="2"/>
      <c r="FE118" s="2"/>
      <c r="FF118" s="6">
        <v>45372</v>
      </c>
      <c r="FG118" s="3">
        <v>60</v>
      </c>
      <c r="FH118" s="3" t="s">
        <v>243</v>
      </c>
      <c r="FI118" s="3" t="s">
        <v>251</v>
      </c>
      <c r="FJ118" s="2"/>
      <c r="FK118" s="3" t="s">
        <v>913</v>
      </c>
      <c r="FL118" s="3" t="s">
        <v>253</v>
      </c>
      <c r="FM118" s="13">
        <v>5</v>
      </c>
      <c r="FN118" s="2"/>
      <c r="FO118" s="2"/>
      <c r="FP118" s="3" t="s">
        <v>254</v>
      </c>
      <c r="FQ118" s="3" t="s">
        <v>255</v>
      </c>
      <c r="FR118" s="3" t="s">
        <v>874</v>
      </c>
      <c r="FS118" s="6">
        <v>45338</v>
      </c>
      <c r="FT118" s="3">
        <v>222511</v>
      </c>
      <c r="FU118" s="3">
        <v>0</v>
      </c>
      <c r="FV118" s="3" t="s">
        <v>875</v>
      </c>
      <c r="FW118" s="2"/>
      <c r="FX118" s="3" t="s">
        <v>224</v>
      </c>
      <c r="FY118" s="2"/>
      <c r="FZ118" s="2"/>
      <c r="GA118" s="3" t="s">
        <v>258</v>
      </c>
      <c r="GB118" s="2"/>
      <c r="GC118" s="6">
        <v>45398</v>
      </c>
      <c r="GD118" s="6">
        <v>45398</v>
      </c>
      <c r="GE118" s="6">
        <v>45398</v>
      </c>
      <c r="GF118" s="3" t="s">
        <v>876</v>
      </c>
      <c r="GG118" s="3" t="s">
        <v>550</v>
      </c>
      <c r="GH118" s="2"/>
      <c r="GI118" s="3" t="s">
        <v>914</v>
      </c>
    </row>
    <row r="119" spans="1:191" s="3" customFormat="1" ht="11.25" hidden="1" x14ac:dyDescent="0.2">
      <c r="A119" s="11" t="str">
        <f t="shared" si="1"/>
        <v>No Stock at Base</v>
      </c>
      <c r="B119" s="11" t="str">
        <f>IF(OR(A119="No Stock at Base",A119="Low Stock at Base",A119="Remote Pick - Low Stock"),_xlfn.XLOOKUP(O119,PO!M:M,PO!N:N,"No PO",0,1),"-")</f>
        <v xml:space="preserve">4500002741/00010 - Due Date </v>
      </c>
      <c r="C119" s="11" t="str">
        <f>IF(OR(A119="No Stock at Base",A119="Low Stock at Base",A119="Remote Stock - Low Stock"),_xlfn.XLOOKUP(O119,PR!K:K,PR!L:L,"No Req or Processed",0,1),"-")</f>
        <v>No Req or Processed</v>
      </c>
      <c r="D119" s="12"/>
      <c r="E119" s="58" t="s">
        <v>890</v>
      </c>
      <c r="F119" s="33"/>
      <c r="G119" s="3" t="s">
        <v>191</v>
      </c>
      <c r="H119" s="32" t="s">
        <v>853</v>
      </c>
      <c r="I119" s="32" t="s">
        <v>854</v>
      </c>
      <c r="J119" s="3" t="s">
        <v>194</v>
      </c>
      <c r="K119" s="6">
        <v>45341</v>
      </c>
      <c r="L119" s="79">
        <v>45398</v>
      </c>
      <c r="M119" s="6">
        <v>45398</v>
      </c>
      <c r="N119" s="6">
        <v>45398</v>
      </c>
      <c r="O119" s="58" t="s">
        <v>1115</v>
      </c>
      <c r="P119" s="32" t="s">
        <v>1116</v>
      </c>
      <c r="Q119" s="3">
        <v>30</v>
      </c>
      <c r="R119" s="3">
        <v>30</v>
      </c>
      <c r="S119" s="86">
        <v>5</v>
      </c>
      <c r="T119" s="13">
        <v>0</v>
      </c>
      <c r="U119" s="13">
        <v>0</v>
      </c>
      <c r="V119" s="2"/>
      <c r="W119" s="3" t="s">
        <v>524</v>
      </c>
      <c r="X119" s="3" t="s">
        <v>199</v>
      </c>
      <c r="Y119" s="3" t="s">
        <v>596</v>
      </c>
      <c r="Z119" s="3" t="s">
        <v>858</v>
      </c>
      <c r="AA119" s="32" t="s">
        <v>893</v>
      </c>
      <c r="AB119" s="32">
        <v>57</v>
      </c>
      <c r="AC119" s="32" t="s">
        <v>894</v>
      </c>
      <c r="AD119" s="32" t="s">
        <v>884</v>
      </c>
      <c r="AE119" s="94">
        <v>45372</v>
      </c>
      <c r="AF119" s="6">
        <v>45388</v>
      </c>
      <c r="AG119" s="3" t="s">
        <v>205</v>
      </c>
      <c r="AH119" s="2"/>
      <c r="AI119" s="3" t="s">
        <v>206</v>
      </c>
      <c r="AJ119" s="3" t="s">
        <v>890</v>
      </c>
      <c r="AK119" s="3" t="s">
        <v>207</v>
      </c>
      <c r="AL119" s="3" t="s">
        <v>648</v>
      </c>
      <c r="AM119" s="3" t="s">
        <v>649</v>
      </c>
      <c r="AN119" s="3" t="s">
        <v>862</v>
      </c>
      <c r="AO119" s="3" t="s">
        <v>863</v>
      </c>
      <c r="AP119" s="3" t="s">
        <v>864</v>
      </c>
      <c r="AQ119" s="3">
        <v>57</v>
      </c>
      <c r="AR119" s="6">
        <v>45383</v>
      </c>
      <c r="AS119" s="6">
        <v>45377</v>
      </c>
      <c r="AT119" s="3" t="s">
        <v>1117</v>
      </c>
      <c r="AU119" s="3" t="s">
        <v>214</v>
      </c>
      <c r="AV119" s="2"/>
      <c r="AW119" s="6">
        <v>45341</v>
      </c>
      <c r="AX119" s="3">
        <v>180</v>
      </c>
      <c r="AY119" s="14">
        <v>0</v>
      </c>
      <c r="AZ119" s="14">
        <v>0</v>
      </c>
      <c r="BA119" s="14">
        <v>0</v>
      </c>
      <c r="BB119" s="6">
        <v>45386</v>
      </c>
      <c r="BC119" s="6">
        <v>45396</v>
      </c>
      <c r="BD119" s="6">
        <v>45398</v>
      </c>
      <c r="BE119" s="2"/>
      <c r="BF119" s="2"/>
      <c r="BG119" s="6">
        <v>45388</v>
      </c>
      <c r="BH119" s="3" t="s">
        <v>895</v>
      </c>
      <c r="BI119" s="3" t="s">
        <v>216</v>
      </c>
      <c r="BJ119" s="6">
        <v>45698</v>
      </c>
      <c r="BK119" s="13">
        <v>5</v>
      </c>
      <c r="BL119" s="3" t="s">
        <v>1118</v>
      </c>
      <c r="BM119" s="3" t="s">
        <v>1119</v>
      </c>
      <c r="BN119" s="6">
        <v>45372</v>
      </c>
      <c r="BO119" s="6">
        <v>45372</v>
      </c>
      <c r="BP119" s="3" t="s">
        <v>898</v>
      </c>
      <c r="BQ119" s="3" t="s">
        <v>1120</v>
      </c>
      <c r="BR119" s="15">
        <v>0</v>
      </c>
      <c r="BS119" s="15">
        <v>2</v>
      </c>
      <c r="BT119" s="15">
        <v>2</v>
      </c>
      <c r="BU119" s="13">
        <v>5</v>
      </c>
      <c r="BV119" s="13">
        <v>5</v>
      </c>
      <c r="BW119" s="21">
        <v>1</v>
      </c>
      <c r="BX119" s="3" t="s">
        <v>1121</v>
      </c>
      <c r="BY119" s="3" t="s">
        <v>901</v>
      </c>
      <c r="BZ119" s="17">
        <v>0</v>
      </c>
      <c r="CA119" s="3" t="s">
        <v>223</v>
      </c>
      <c r="CB119" s="3" t="s">
        <v>315</v>
      </c>
      <c r="CC119" s="3" t="s">
        <v>225</v>
      </c>
      <c r="CD119" s="3" t="s">
        <v>902</v>
      </c>
      <c r="CE119" s="3">
        <v>2024</v>
      </c>
      <c r="CF119" s="3" t="s">
        <v>1122</v>
      </c>
      <c r="CG119" s="3" t="s">
        <v>904</v>
      </c>
      <c r="CH119" s="3">
        <v>2024</v>
      </c>
      <c r="CI119" s="3" t="s">
        <v>229</v>
      </c>
      <c r="CJ119" s="3" t="s">
        <v>1123</v>
      </c>
      <c r="CK119" s="3" t="s">
        <v>901</v>
      </c>
      <c r="CL119" s="3" t="s">
        <v>906</v>
      </c>
      <c r="CM119" s="3" t="s">
        <v>232</v>
      </c>
      <c r="CN119" s="6">
        <v>45390</v>
      </c>
      <c r="CO119" s="2"/>
      <c r="CP119" s="3" t="s">
        <v>233</v>
      </c>
      <c r="CQ119" s="3" t="s">
        <v>233</v>
      </c>
      <c r="CR119" s="3" t="s">
        <v>234</v>
      </c>
      <c r="CS119" s="3" t="s">
        <v>1124</v>
      </c>
      <c r="CT119" s="6">
        <v>45390</v>
      </c>
      <c r="CU119" s="3" t="s">
        <v>1125</v>
      </c>
      <c r="CV119" s="3" t="s">
        <v>1130</v>
      </c>
      <c r="CW119" s="2"/>
      <c r="CX119" s="2"/>
      <c r="CY119" s="3" t="s">
        <v>237</v>
      </c>
      <c r="CZ119" s="3" t="s">
        <v>238</v>
      </c>
      <c r="DA119" s="3" t="s">
        <v>872</v>
      </c>
      <c r="DB119" s="2"/>
      <c r="DC119" s="2"/>
      <c r="DD119" s="3" t="s">
        <v>1127</v>
      </c>
      <c r="DE119" s="2"/>
      <c r="DF119" s="2"/>
      <c r="DG119" s="15">
        <v>7</v>
      </c>
      <c r="DH119" s="15">
        <v>7</v>
      </c>
      <c r="DI119" s="2"/>
      <c r="DJ119" s="13">
        <v>5</v>
      </c>
      <c r="DK119" s="2"/>
      <c r="DL119" s="3" t="s">
        <v>241</v>
      </c>
      <c r="DM119" s="3" t="s">
        <v>242</v>
      </c>
      <c r="DN119" s="2"/>
      <c r="DO119" s="2"/>
      <c r="DP119" s="13">
        <v>0</v>
      </c>
      <c r="DQ119" s="3" t="s">
        <v>205</v>
      </c>
      <c r="DR119" s="3" t="s">
        <v>243</v>
      </c>
      <c r="DS119" s="3">
        <v>5</v>
      </c>
      <c r="DT119" s="3" t="s">
        <v>191</v>
      </c>
      <c r="DU119" s="3" t="s">
        <v>911</v>
      </c>
      <c r="DV119" s="6">
        <v>45372</v>
      </c>
      <c r="DW119" s="2"/>
      <c r="DX119" s="13">
        <v>0</v>
      </c>
      <c r="DY119" s="3" t="s">
        <v>986</v>
      </c>
      <c r="DZ119" s="6">
        <v>45388</v>
      </c>
      <c r="EA119" s="3">
        <v>57</v>
      </c>
      <c r="EB119" s="17">
        <v>0</v>
      </c>
      <c r="EC119" s="2"/>
      <c r="ED119" s="3">
        <v>0</v>
      </c>
      <c r="EE119" s="2"/>
      <c r="EF119" s="2"/>
      <c r="EG119" s="3">
        <v>0</v>
      </c>
      <c r="EH119" s="13">
        <v>0</v>
      </c>
      <c r="EI119" s="2"/>
      <c r="EJ119" s="3" t="s">
        <v>246</v>
      </c>
      <c r="EK119" s="3">
        <v>1000220196</v>
      </c>
      <c r="EL119" s="3" t="s">
        <v>247</v>
      </c>
      <c r="EM119" s="3" t="s">
        <v>248</v>
      </c>
      <c r="EN119" s="2"/>
      <c r="EO119" s="2"/>
      <c r="EP119" s="3" t="s">
        <v>858</v>
      </c>
      <c r="EQ119" s="3">
        <v>180</v>
      </c>
      <c r="ER119" s="2"/>
      <c r="ES119" s="2"/>
      <c r="ET119" s="3">
        <v>0</v>
      </c>
      <c r="EU119" s="13">
        <v>5</v>
      </c>
      <c r="EV119" s="3" t="s">
        <v>986</v>
      </c>
      <c r="EW119" s="13">
        <v>0</v>
      </c>
      <c r="EX119" s="3" t="s">
        <v>249</v>
      </c>
      <c r="EY119" s="3" t="s">
        <v>206</v>
      </c>
      <c r="EZ119" s="3" t="s">
        <v>912</v>
      </c>
      <c r="FA119" s="6">
        <v>45390</v>
      </c>
      <c r="FB119" s="3" t="s">
        <v>584</v>
      </c>
      <c r="FC119" s="3" t="s">
        <v>986</v>
      </c>
      <c r="FD119" s="2"/>
      <c r="FE119" s="2"/>
      <c r="FF119" s="6">
        <v>45372</v>
      </c>
      <c r="FG119" s="3">
        <v>60</v>
      </c>
      <c r="FH119" s="3" t="s">
        <v>243</v>
      </c>
      <c r="FI119" s="3" t="s">
        <v>251</v>
      </c>
      <c r="FJ119" s="2"/>
      <c r="FK119" s="3" t="s">
        <v>913</v>
      </c>
      <c r="FL119" s="3" t="s">
        <v>253</v>
      </c>
      <c r="FM119" s="13">
        <v>5</v>
      </c>
      <c r="FN119" s="2"/>
      <c r="FO119" s="2"/>
      <c r="FP119" s="3" t="s">
        <v>254</v>
      </c>
      <c r="FQ119" s="3" t="s">
        <v>255</v>
      </c>
      <c r="FR119" s="3" t="s">
        <v>874</v>
      </c>
      <c r="FS119" s="6">
        <v>45338</v>
      </c>
      <c r="FT119" s="3">
        <v>222511</v>
      </c>
      <c r="FU119" s="3">
        <v>0</v>
      </c>
      <c r="FV119" s="3" t="s">
        <v>875</v>
      </c>
      <c r="FW119" s="2"/>
      <c r="FX119" s="3" t="s">
        <v>224</v>
      </c>
      <c r="FY119" s="2"/>
      <c r="FZ119" s="2"/>
      <c r="GA119" s="3" t="s">
        <v>258</v>
      </c>
      <c r="GB119" s="2"/>
      <c r="GC119" s="6">
        <v>45398</v>
      </c>
      <c r="GD119" s="6">
        <v>45398</v>
      </c>
      <c r="GE119" s="6">
        <v>45398</v>
      </c>
      <c r="GF119" s="3" t="s">
        <v>876</v>
      </c>
      <c r="GG119" s="3" t="s">
        <v>550</v>
      </c>
      <c r="GH119" s="2"/>
      <c r="GI119" s="3" t="s">
        <v>914</v>
      </c>
    </row>
    <row r="120" spans="1:191" s="2" customFormat="1" ht="11.25" hidden="1" x14ac:dyDescent="0.2">
      <c r="A120" s="11" t="str">
        <f t="shared" si="1"/>
        <v>No Stock at Base</v>
      </c>
      <c r="B120" s="11" t="str">
        <f>IF(OR(A120="No Stock at Base",A120="Low Stock at Base",A120="Remote Pick - Low Stock"),_xlfn.XLOOKUP(O120,PO!M:M,PO!N:N,"No PO",0,1),"-")</f>
        <v xml:space="preserve">4500002741/00010 - Due Date </v>
      </c>
      <c r="C120" s="11" t="str">
        <f>IF(OR(A120="No Stock at Base",A120="Low Stock at Base",A120="Remote Stock - Low Stock"),_xlfn.XLOOKUP(O120,PR!K:K,PR!L:L,"No Req or Processed",0,1),"-")</f>
        <v>No Req or Processed</v>
      </c>
      <c r="D120" s="12"/>
      <c r="E120" s="32" t="s">
        <v>890</v>
      </c>
      <c r="G120" s="3" t="s">
        <v>191</v>
      </c>
      <c r="H120" s="3" t="s">
        <v>853</v>
      </c>
      <c r="I120" s="3" t="s">
        <v>854</v>
      </c>
      <c r="J120" s="3" t="s">
        <v>194</v>
      </c>
      <c r="K120" s="6">
        <v>45341</v>
      </c>
      <c r="L120" s="30">
        <v>45398</v>
      </c>
      <c r="M120" s="6">
        <v>45398</v>
      </c>
      <c r="N120" s="6">
        <v>45398</v>
      </c>
      <c r="O120" s="32" t="s">
        <v>1115</v>
      </c>
      <c r="P120" s="3" t="s">
        <v>1116</v>
      </c>
      <c r="Q120" s="3">
        <v>30</v>
      </c>
      <c r="R120" s="3">
        <v>30</v>
      </c>
      <c r="S120" s="8">
        <v>5</v>
      </c>
      <c r="T120" s="13">
        <v>0</v>
      </c>
      <c r="U120" s="13">
        <v>0</v>
      </c>
      <c r="W120" s="3" t="s">
        <v>524</v>
      </c>
      <c r="X120" s="3" t="s">
        <v>199</v>
      </c>
      <c r="Y120" s="3" t="s">
        <v>596</v>
      </c>
      <c r="Z120" s="3" t="s">
        <v>858</v>
      </c>
      <c r="AA120" s="3" t="s">
        <v>893</v>
      </c>
      <c r="AB120" s="3">
        <v>57</v>
      </c>
      <c r="AC120" s="3" t="s">
        <v>894</v>
      </c>
      <c r="AD120" s="3" t="s">
        <v>884</v>
      </c>
      <c r="AE120" s="6">
        <v>45372</v>
      </c>
      <c r="AF120" s="6">
        <v>45388</v>
      </c>
      <c r="AG120" s="3" t="s">
        <v>205</v>
      </c>
      <c r="AI120" s="3" t="s">
        <v>206</v>
      </c>
      <c r="AJ120" s="3" t="s">
        <v>890</v>
      </c>
      <c r="AK120" s="3" t="s">
        <v>207</v>
      </c>
      <c r="AL120" s="3" t="s">
        <v>648</v>
      </c>
      <c r="AM120" s="3" t="s">
        <v>649</v>
      </c>
      <c r="AN120" s="3" t="s">
        <v>862</v>
      </c>
      <c r="AO120" s="3" t="s">
        <v>863</v>
      </c>
      <c r="AP120" s="3" t="s">
        <v>864</v>
      </c>
      <c r="AQ120" s="3">
        <v>57</v>
      </c>
      <c r="AR120" s="6">
        <v>45383</v>
      </c>
      <c r="AS120" s="6">
        <v>45377</v>
      </c>
      <c r="AT120" s="3" t="s">
        <v>1117</v>
      </c>
      <c r="AU120" s="3" t="s">
        <v>214</v>
      </c>
      <c r="AW120" s="6">
        <v>45341</v>
      </c>
      <c r="AX120" s="3">
        <v>180</v>
      </c>
      <c r="AY120" s="14">
        <v>0</v>
      </c>
      <c r="AZ120" s="14">
        <v>0</v>
      </c>
      <c r="BA120" s="14">
        <v>0</v>
      </c>
      <c r="BB120" s="6">
        <v>45386</v>
      </c>
      <c r="BC120" s="6">
        <v>45396</v>
      </c>
      <c r="BD120" s="6">
        <v>45398</v>
      </c>
      <c r="BG120" s="6">
        <v>45388</v>
      </c>
      <c r="BH120" s="3" t="s">
        <v>895</v>
      </c>
      <c r="BI120" s="3" t="s">
        <v>216</v>
      </c>
      <c r="BJ120" s="6">
        <v>45698</v>
      </c>
      <c r="BK120" s="13">
        <v>5</v>
      </c>
      <c r="BL120" s="3" t="s">
        <v>1118</v>
      </c>
      <c r="BM120" s="3" t="s">
        <v>1119</v>
      </c>
      <c r="BN120" s="6">
        <v>45372</v>
      </c>
      <c r="BO120" s="6">
        <v>45372</v>
      </c>
      <c r="BP120" s="3" t="s">
        <v>898</v>
      </c>
      <c r="BQ120" s="3" t="s">
        <v>1120</v>
      </c>
      <c r="BR120" s="15">
        <v>0</v>
      </c>
      <c r="BS120" s="15">
        <v>2</v>
      </c>
      <c r="BT120" s="15">
        <v>2</v>
      </c>
      <c r="BU120" s="13">
        <v>5</v>
      </c>
      <c r="BV120" s="13">
        <v>5</v>
      </c>
      <c r="BW120" s="21">
        <v>1</v>
      </c>
      <c r="BX120" s="3" t="s">
        <v>1121</v>
      </c>
      <c r="BY120" s="3" t="s">
        <v>901</v>
      </c>
      <c r="BZ120" s="17">
        <v>0</v>
      </c>
      <c r="CA120" s="3" t="s">
        <v>223</v>
      </c>
      <c r="CB120" s="3" t="s">
        <v>315</v>
      </c>
      <c r="CC120" s="3" t="s">
        <v>225</v>
      </c>
      <c r="CD120" s="3" t="s">
        <v>902</v>
      </c>
      <c r="CE120" s="3">
        <v>2024</v>
      </c>
      <c r="CF120" s="3" t="s">
        <v>1122</v>
      </c>
      <c r="CG120" s="3" t="s">
        <v>904</v>
      </c>
      <c r="CH120" s="3">
        <v>2024</v>
      </c>
      <c r="CI120" s="3" t="s">
        <v>229</v>
      </c>
      <c r="CJ120" s="3" t="s">
        <v>1123</v>
      </c>
      <c r="CK120" s="3" t="s">
        <v>901</v>
      </c>
      <c r="CL120" s="3" t="s">
        <v>906</v>
      </c>
      <c r="CM120" s="3" t="s">
        <v>232</v>
      </c>
      <c r="CN120" s="6">
        <v>45390</v>
      </c>
      <c r="CP120" s="3" t="s">
        <v>233</v>
      </c>
      <c r="CQ120" s="3" t="s">
        <v>233</v>
      </c>
      <c r="CR120" s="3" t="s">
        <v>234</v>
      </c>
      <c r="CS120" s="3" t="s">
        <v>1124</v>
      </c>
      <c r="CT120" s="6">
        <v>45390</v>
      </c>
      <c r="CU120" s="3" t="s">
        <v>1125</v>
      </c>
      <c r="CV120" s="3" t="s">
        <v>1131</v>
      </c>
      <c r="CY120" s="3" t="s">
        <v>237</v>
      </c>
      <c r="CZ120" s="3" t="s">
        <v>238</v>
      </c>
      <c r="DA120" s="3" t="s">
        <v>872</v>
      </c>
      <c r="DD120" s="3" t="s">
        <v>1127</v>
      </c>
      <c r="DG120" s="15">
        <v>7</v>
      </c>
      <c r="DH120" s="15">
        <v>7</v>
      </c>
      <c r="DJ120" s="13">
        <v>5</v>
      </c>
      <c r="DL120" s="3" t="s">
        <v>241</v>
      </c>
      <c r="DM120" s="3" t="s">
        <v>242</v>
      </c>
      <c r="DP120" s="13">
        <v>0</v>
      </c>
      <c r="DQ120" s="3" t="s">
        <v>205</v>
      </c>
      <c r="DR120" s="3" t="s">
        <v>243</v>
      </c>
      <c r="DS120" s="3">
        <v>5</v>
      </c>
      <c r="DT120" s="3" t="s">
        <v>191</v>
      </c>
      <c r="DU120" s="3" t="s">
        <v>911</v>
      </c>
      <c r="DV120" s="6">
        <v>45372</v>
      </c>
      <c r="DX120" s="13">
        <v>0</v>
      </c>
      <c r="DY120" s="3" t="s">
        <v>986</v>
      </c>
      <c r="DZ120" s="6">
        <v>45388</v>
      </c>
      <c r="EA120" s="3">
        <v>57</v>
      </c>
      <c r="EB120" s="17">
        <v>0</v>
      </c>
      <c r="ED120" s="3">
        <v>0</v>
      </c>
      <c r="EG120" s="3">
        <v>0</v>
      </c>
      <c r="EH120" s="13">
        <v>0</v>
      </c>
      <c r="EJ120" s="3" t="s">
        <v>246</v>
      </c>
      <c r="EK120" s="3">
        <v>1000220196</v>
      </c>
      <c r="EL120" s="3" t="s">
        <v>247</v>
      </c>
      <c r="EM120" s="3" t="s">
        <v>248</v>
      </c>
      <c r="EP120" s="3" t="s">
        <v>858</v>
      </c>
      <c r="EQ120" s="3">
        <v>180</v>
      </c>
      <c r="ET120" s="3">
        <v>0</v>
      </c>
      <c r="EU120" s="13">
        <v>5</v>
      </c>
      <c r="EV120" s="3" t="s">
        <v>986</v>
      </c>
      <c r="EW120" s="13">
        <v>0</v>
      </c>
      <c r="EX120" s="3" t="s">
        <v>249</v>
      </c>
      <c r="EY120" s="3" t="s">
        <v>206</v>
      </c>
      <c r="EZ120" s="3" t="s">
        <v>912</v>
      </c>
      <c r="FA120" s="6">
        <v>45390</v>
      </c>
      <c r="FB120" s="3" t="s">
        <v>584</v>
      </c>
      <c r="FC120" s="3" t="s">
        <v>986</v>
      </c>
      <c r="FF120" s="6">
        <v>45372</v>
      </c>
      <c r="FG120" s="3">
        <v>60</v>
      </c>
      <c r="FH120" s="3" t="s">
        <v>243</v>
      </c>
      <c r="FI120" s="3" t="s">
        <v>251</v>
      </c>
      <c r="FK120" s="3" t="s">
        <v>913</v>
      </c>
      <c r="FL120" s="3" t="s">
        <v>253</v>
      </c>
      <c r="FM120" s="13">
        <v>5</v>
      </c>
      <c r="FP120" s="3" t="s">
        <v>254</v>
      </c>
      <c r="FQ120" s="3" t="s">
        <v>255</v>
      </c>
      <c r="FR120" s="3" t="s">
        <v>874</v>
      </c>
      <c r="FS120" s="6">
        <v>45338</v>
      </c>
      <c r="FT120" s="3">
        <v>222511</v>
      </c>
      <c r="FU120" s="3">
        <v>0</v>
      </c>
      <c r="FV120" s="3" t="s">
        <v>875</v>
      </c>
      <c r="FX120" s="3" t="s">
        <v>224</v>
      </c>
      <c r="GA120" s="3" t="s">
        <v>258</v>
      </c>
      <c r="GC120" s="6">
        <v>45398</v>
      </c>
      <c r="GD120" s="6">
        <v>45398</v>
      </c>
      <c r="GE120" s="6">
        <v>45398</v>
      </c>
      <c r="GF120" s="3" t="s">
        <v>876</v>
      </c>
      <c r="GG120" s="3" t="s">
        <v>550</v>
      </c>
      <c r="GI120" s="3" t="s">
        <v>914</v>
      </c>
    </row>
    <row r="121" spans="1:191" s="3" customFormat="1" ht="11.25" hidden="1" x14ac:dyDescent="0.2">
      <c r="A121" s="11" t="str">
        <f t="shared" si="1"/>
        <v>Stock Available at Base</v>
      </c>
      <c r="B121" s="11" t="str">
        <f>IF(OR(A121="No Stock at Base",A121="Low Stock at Base",A121="Remote Pick - Low Stock"),_xlfn.XLOOKUP(O121,PO!M:M,PO!N:N,"No PO",0,1),"-")</f>
        <v>-</v>
      </c>
      <c r="C121" s="11" t="str">
        <f>IF(OR(A121="No Stock at Base",A121="Low Stock at Base",A121="Remote Stock - Low Stock"),_xlfn.XLOOKUP(O121,PR!K:K,PR!L:L,"No Req or Processed",0,1),"-")</f>
        <v>-</v>
      </c>
      <c r="D121" s="12"/>
      <c r="E121" s="58" t="s">
        <v>890</v>
      </c>
      <c r="F121" s="33"/>
      <c r="G121" s="3" t="s">
        <v>191</v>
      </c>
      <c r="H121" s="32" t="s">
        <v>853</v>
      </c>
      <c r="I121" s="32" t="s">
        <v>854</v>
      </c>
      <c r="J121" s="3" t="s">
        <v>194</v>
      </c>
      <c r="K121" s="6">
        <v>45341</v>
      </c>
      <c r="L121" s="79">
        <v>45398</v>
      </c>
      <c r="M121" s="6">
        <v>45398</v>
      </c>
      <c r="N121" s="6">
        <v>45398</v>
      </c>
      <c r="O121" s="58" t="s">
        <v>1132</v>
      </c>
      <c r="P121" s="32" t="s">
        <v>1133</v>
      </c>
      <c r="Q121" s="3">
        <v>30</v>
      </c>
      <c r="R121" s="3">
        <v>30</v>
      </c>
      <c r="S121" s="82">
        <v>60</v>
      </c>
      <c r="T121" s="13">
        <v>0</v>
      </c>
      <c r="U121" s="13">
        <v>60</v>
      </c>
      <c r="V121" s="3" t="s">
        <v>1134</v>
      </c>
      <c r="W121" s="3" t="s">
        <v>445</v>
      </c>
      <c r="X121" s="3" t="s">
        <v>199</v>
      </c>
      <c r="Y121" s="3" t="s">
        <v>596</v>
      </c>
      <c r="Z121" s="3" t="s">
        <v>858</v>
      </c>
      <c r="AA121" s="32" t="s">
        <v>893</v>
      </c>
      <c r="AB121" s="32">
        <v>60</v>
      </c>
      <c r="AC121" s="32" t="s">
        <v>894</v>
      </c>
      <c r="AD121" s="32" t="s">
        <v>884</v>
      </c>
      <c r="AE121" s="94">
        <v>45372</v>
      </c>
      <c r="AF121" s="6">
        <v>45388</v>
      </c>
      <c r="AG121" s="3" t="s">
        <v>205</v>
      </c>
      <c r="AH121" s="2"/>
      <c r="AI121" s="3" t="s">
        <v>206</v>
      </c>
      <c r="AJ121" s="3" t="s">
        <v>890</v>
      </c>
      <c r="AK121" s="3" t="s">
        <v>207</v>
      </c>
      <c r="AL121" s="3" t="s">
        <v>648</v>
      </c>
      <c r="AM121" s="3" t="s">
        <v>649</v>
      </c>
      <c r="AN121" s="3" t="s">
        <v>862</v>
      </c>
      <c r="AO121" s="3" t="s">
        <v>863</v>
      </c>
      <c r="AP121" s="3" t="s">
        <v>864</v>
      </c>
      <c r="AQ121" s="3">
        <v>60</v>
      </c>
      <c r="AR121" s="2"/>
      <c r="AS121" s="2"/>
      <c r="AT121" s="3" t="s">
        <v>1135</v>
      </c>
      <c r="AU121" s="3" t="s">
        <v>214</v>
      </c>
      <c r="AV121" s="2"/>
      <c r="AW121" s="6">
        <v>45341</v>
      </c>
      <c r="AX121" s="3">
        <v>200</v>
      </c>
      <c r="AY121" s="14">
        <v>0</v>
      </c>
      <c r="AZ121" s="14">
        <v>0</v>
      </c>
      <c r="BA121" s="14">
        <v>0</v>
      </c>
      <c r="BB121" s="6">
        <v>45385</v>
      </c>
      <c r="BC121" s="6">
        <v>45396</v>
      </c>
      <c r="BD121" s="6">
        <v>45398</v>
      </c>
      <c r="BE121" s="2"/>
      <c r="BF121" s="2"/>
      <c r="BG121" s="6">
        <v>45388</v>
      </c>
      <c r="BH121" s="2"/>
      <c r="BI121" s="2"/>
      <c r="BJ121" s="6">
        <v>45698</v>
      </c>
      <c r="BK121" s="13">
        <v>0</v>
      </c>
      <c r="BL121" s="2"/>
      <c r="BM121" s="3" t="s">
        <v>1136</v>
      </c>
      <c r="BN121" s="6">
        <v>45390</v>
      </c>
      <c r="BO121" s="6">
        <v>45359</v>
      </c>
      <c r="BP121" s="3" t="s">
        <v>992</v>
      </c>
      <c r="BQ121" s="2"/>
      <c r="BR121" s="15">
        <v>0</v>
      </c>
      <c r="BS121" s="15">
        <v>2</v>
      </c>
      <c r="BT121" s="15">
        <v>3</v>
      </c>
      <c r="BU121" s="13">
        <v>0</v>
      </c>
      <c r="BV121" s="13">
        <v>60</v>
      </c>
      <c r="BW121" s="18">
        <v>0</v>
      </c>
      <c r="BX121" s="3" t="s">
        <v>1137</v>
      </c>
      <c r="BY121" s="2"/>
      <c r="BZ121" s="17">
        <v>0</v>
      </c>
      <c r="CA121" s="3" t="s">
        <v>223</v>
      </c>
      <c r="CB121" s="3" t="s">
        <v>315</v>
      </c>
      <c r="CC121" s="3" t="s">
        <v>225</v>
      </c>
      <c r="CD121" s="2"/>
      <c r="CE121" s="3">
        <v>0</v>
      </c>
      <c r="CF121" s="3" t="s">
        <v>1138</v>
      </c>
      <c r="CG121" s="2"/>
      <c r="CH121" s="3">
        <v>0</v>
      </c>
      <c r="CI121" s="3" t="s">
        <v>229</v>
      </c>
      <c r="CJ121" s="3" t="s">
        <v>1139</v>
      </c>
      <c r="CK121" s="2"/>
      <c r="CL121" s="3" t="s">
        <v>911</v>
      </c>
      <c r="CM121" s="3" t="s">
        <v>232</v>
      </c>
      <c r="CN121" s="6">
        <v>45390</v>
      </c>
      <c r="CO121" s="2"/>
      <c r="CP121" s="3" t="s">
        <v>233</v>
      </c>
      <c r="CQ121" s="3" t="s">
        <v>233</v>
      </c>
      <c r="CR121" s="3" t="s">
        <v>234</v>
      </c>
      <c r="CS121" s="3" t="s">
        <v>1140</v>
      </c>
      <c r="CT121" s="6">
        <v>45390</v>
      </c>
      <c r="CU121" s="3" t="s">
        <v>1141</v>
      </c>
      <c r="CV121" s="2"/>
      <c r="CW121" s="2"/>
      <c r="CX121" s="2"/>
      <c r="CY121" s="3" t="s">
        <v>237</v>
      </c>
      <c r="CZ121" s="3" t="s">
        <v>238</v>
      </c>
      <c r="DA121" s="3" t="s">
        <v>872</v>
      </c>
      <c r="DB121" s="2"/>
      <c r="DC121" s="2"/>
      <c r="DD121" s="3" t="s">
        <v>1142</v>
      </c>
      <c r="DE121" s="2"/>
      <c r="DF121" s="2"/>
      <c r="DG121" s="15">
        <v>7</v>
      </c>
      <c r="DH121" s="15">
        <v>7</v>
      </c>
      <c r="DI121" s="2"/>
      <c r="DJ121" s="13">
        <v>60</v>
      </c>
      <c r="DK121" s="2"/>
      <c r="DL121" s="3" t="s">
        <v>241</v>
      </c>
      <c r="DM121" s="3" t="s">
        <v>242</v>
      </c>
      <c r="DN121" s="2"/>
      <c r="DO121" s="2"/>
      <c r="DP121" s="13">
        <v>0</v>
      </c>
      <c r="DQ121" s="3" t="s">
        <v>205</v>
      </c>
      <c r="DR121" s="3" t="s">
        <v>243</v>
      </c>
      <c r="DS121" s="3">
        <v>5</v>
      </c>
      <c r="DT121" s="3" t="s">
        <v>191</v>
      </c>
      <c r="DU121" s="3" t="s">
        <v>911</v>
      </c>
      <c r="DV121" s="6">
        <v>45371</v>
      </c>
      <c r="DW121" s="2"/>
      <c r="DX121" s="13">
        <v>60</v>
      </c>
      <c r="DY121" s="3" t="s">
        <v>245</v>
      </c>
      <c r="DZ121" s="6">
        <v>45388</v>
      </c>
      <c r="EA121" s="3">
        <v>60</v>
      </c>
      <c r="EB121" s="17">
        <v>0</v>
      </c>
      <c r="EC121" s="2"/>
      <c r="ED121" s="3">
        <v>0</v>
      </c>
      <c r="EE121" s="2"/>
      <c r="EF121" s="2"/>
      <c r="EG121" s="3">
        <v>0</v>
      </c>
      <c r="EH121" s="13">
        <v>0</v>
      </c>
      <c r="EI121" s="2"/>
      <c r="EJ121" s="3" t="s">
        <v>246</v>
      </c>
      <c r="EK121" s="3">
        <v>1000220196</v>
      </c>
      <c r="EL121" s="3" t="s">
        <v>247</v>
      </c>
      <c r="EM121" s="2"/>
      <c r="EN121" s="2"/>
      <c r="EO121" s="2"/>
      <c r="EP121" s="3" t="s">
        <v>858</v>
      </c>
      <c r="EQ121" s="3">
        <v>200</v>
      </c>
      <c r="ER121" s="2"/>
      <c r="ES121" s="2"/>
      <c r="ET121" s="3">
        <v>0</v>
      </c>
      <c r="EU121" s="13">
        <v>60</v>
      </c>
      <c r="EV121" s="3" t="s">
        <v>245</v>
      </c>
      <c r="EW121" s="13">
        <v>0</v>
      </c>
      <c r="EX121" s="3" t="s">
        <v>249</v>
      </c>
      <c r="EY121" s="3" t="s">
        <v>206</v>
      </c>
      <c r="EZ121" s="2"/>
      <c r="FA121" s="6">
        <v>45390</v>
      </c>
      <c r="FB121" s="3" t="s">
        <v>584</v>
      </c>
      <c r="FC121" s="2"/>
      <c r="FD121" s="2"/>
      <c r="FE121" s="2"/>
      <c r="FF121" s="2"/>
      <c r="FG121" s="3">
        <v>80</v>
      </c>
      <c r="FH121" s="3" t="s">
        <v>243</v>
      </c>
      <c r="FI121" s="2"/>
      <c r="FJ121" s="2"/>
      <c r="FK121" s="2"/>
      <c r="FL121" s="3" t="s">
        <v>253</v>
      </c>
      <c r="FM121" s="13">
        <v>0</v>
      </c>
      <c r="FN121" s="2"/>
      <c r="FO121" s="2"/>
      <c r="FP121" s="3" t="s">
        <v>254</v>
      </c>
      <c r="FQ121" s="3" t="s">
        <v>255</v>
      </c>
      <c r="FR121" s="3" t="s">
        <v>874</v>
      </c>
      <c r="FS121" s="6">
        <v>45338</v>
      </c>
      <c r="FT121" s="3">
        <v>222511</v>
      </c>
      <c r="FU121" s="3">
        <v>0</v>
      </c>
      <c r="FV121" s="3" t="s">
        <v>875</v>
      </c>
      <c r="FW121" s="2"/>
      <c r="FX121" s="3" t="s">
        <v>224</v>
      </c>
      <c r="FY121" s="2"/>
      <c r="FZ121" s="2"/>
      <c r="GA121" s="3" t="s">
        <v>258</v>
      </c>
      <c r="GB121" s="2"/>
      <c r="GC121" s="6">
        <v>45398</v>
      </c>
      <c r="GD121" s="6">
        <v>45398</v>
      </c>
      <c r="GE121" s="6">
        <v>45398</v>
      </c>
      <c r="GF121" s="3" t="s">
        <v>876</v>
      </c>
      <c r="GG121" s="3" t="s">
        <v>550</v>
      </c>
      <c r="GH121" s="2"/>
      <c r="GI121" s="2"/>
    </row>
    <row r="122" spans="1:191" s="2" customFormat="1" ht="11.25" hidden="1" x14ac:dyDescent="0.2">
      <c r="A122" s="43" t="str">
        <f t="shared" si="1"/>
        <v>No Stock at Base</v>
      </c>
      <c r="B122" s="43" t="str">
        <f>IF(OR(A122="No Stock at Base",A122="Low Stock at Base",A122="Remote Pick - Low Stock"),_xlfn.XLOOKUP(O122,PO!M:M,PO!N:N,"No PO",0,1),"-")</f>
        <v>4500005313/00070 - Due Date 45372</v>
      </c>
      <c r="C122" s="43" t="str">
        <f>IF(OR(A122="No Stock at Base",A122="Low Stock at Base",A122="Remote Stock - Low Stock"),_xlfn.XLOOKUP(O122,PR!K:K,PR!L:L,"No Req or Processed",0,1),"-")</f>
        <v>No Req or Processed</v>
      </c>
      <c r="D122" s="44"/>
      <c r="E122" s="32" t="s">
        <v>890</v>
      </c>
      <c r="F122" s="3"/>
      <c r="G122" s="3" t="s">
        <v>191</v>
      </c>
      <c r="H122" s="3" t="s">
        <v>853</v>
      </c>
      <c r="I122" s="3" t="s">
        <v>854</v>
      </c>
      <c r="J122" s="3" t="s">
        <v>194</v>
      </c>
      <c r="K122" s="6">
        <v>45341</v>
      </c>
      <c r="L122" s="50">
        <v>45398</v>
      </c>
      <c r="M122" s="6">
        <v>45398</v>
      </c>
      <c r="N122" s="6">
        <v>45398</v>
      </c>
      <c r="O122" s="32" t="s">
        <v>1143</v>
      </c>
      <c r="P122" s="3" t="s">
        <v>1144</v>
      </c>
      <c r="Q122" s="3">
        <v>30</v>
      </c>
      <c r="R122" s="3">
        <v>30</v>
      </c>
      <c r="S122" s="89">
        <v>1</v>
      </c>
      <c r="T122" s="13">
        <v>0</v>
      </c>
      <c r="U122" s="13">
        <v>0</v>
      </c>
      <c r="V122" s="3" t="s">
        <v>1145</v>
      </c>
      <c r="W122" s="3" t="s">
        <v>880</v>
      </c>
      <c r="X122" s="3" t="s">
        <v>199</v>
      </c>
      <c r="Y122" s="3" t="s">
        <v>596</v>
      </c>
      <c r="Z122" s="3" t="s">
        <v>858</v>
      </c>
      <c r="AA122" s="3" t="s">
        <v>893</v>
      </c>
      <c r="AB122" s="3">
        <v>59</v>
      </c>
      <c r="AC122" s="3" t="s">
        <v>894</v>
      </c>
      <c r="AD122" s="3" t="s">
        <v>884</v>
      </c>
      <c r="AE122" s="46">
        <v>45372</v>
      </c>
      <c r="AF122" s="46">
        <v>45388</v>
      </c>
      <c r="AG122" s="3" t="s">
        <v>205</v>
      </c>
      <c r="AH122" s="3"/>
      <c r="AI122" s="3" t="s">
        <v>206</v>
      </c>
      <c r="AJ122" s="3" t="s">
        <v>890</v>
      </c>
      <c r="AK122" s="3" t="s">
        <v>207</v>
      </c>
      <c r="AL122" s="3" t="s">
        <v>648</v>
      </c>
      <c r="AM122" s="3" t="s">
        <v>649</v>
      </c>
      <c r="AN122" s="3" t="s">
        <v>862</v>
      </c>
      <c r="AO122" s="3" t="s">
        <v>863</v>
      </c>
      <c r="AP122" s="3" t="s">
        <v>864</v>
      </c>
      <c r="AQ122" s="3">
        <v>59</v>
      </c>
      <c r="AR122" s="3"/>
      <c r="AS122" s="3"/>
      <c r="AT122" s="3" t="s">
        <v>1146</v>
      </c>
      <c r="AU122" s="3" t="s">
        <v>214</v>
      </c>
      <c r="AV122" s="3"/>
      <c r="AW122" s="46">
        <v>45341</v>
      </c>
      <c r="AX122" s="3">
        <v>190</v>
      </c>
      <c r="AY122" s="3">
        <v>0</v>
      </c>
      <c r="AZ122" s="3">
        <v>0</v>
      </c>
      <c r="BA122" s="3">
        <v>0</v>
      </c>
      <c r="BB122" s="46">
        <v>45385</v>
      </c>
      <c r="BC122" s="46">
        <v>45396</v>
      </c>
      <c r="BD122" s="46">
        <v>45398</v>
      </c>
      <c r="BE122" s="3"/>
      <c r="BF122" s="3"/>
      <c r="BG122" s="46">
        <v>45388</v>
      </c>
      <c r="BH122" s="3"/>
      <c r="BI122" s="3"/>
      <c r="BJ122" s="46">
        <v>45698</v>
      </c>
      <c r="BK122" s="47">
        <v>0</v>
      </c>
      <c r="BL122" s="3"/>
      <c r="BM122" s="3"/>
      <c r="BN122" s="46">
        <v>45390</v>
      </c>
      <c r="BO122" s="46">
        <v>45398</v>
      </c>
      <c r="BP122" s="3" t="s">
        <v>1091</v>
      </c>
      <c r="BQ122" s="3"/>
      <c r="BR122" s="48">
        <v>0</v>
      </c>
      <c r="BS122" s="48">
        <v>2</v>
      </c>
      <c r="BT122" s="48">
        <v>3</v>
      </c>
      <c r="BU122" s="47">
        <v>0</v>
      </c>
      <c r="BV122" s="47">
        <v>0</v>
      </c>
      <c r="BW122" s="49">
        <v>0</v>
      </c>
      <c r="BX122" s="3"/>
      <c r="BY122" s="3"/>
      <c r="BZ122" s="17">
        <v>0</v>
      </c>
      <c r="CA122" s="3" t="s">
        <v>223</v>
      </c>
      <c r="CB122" s="3" t="s">
        <v>315</v>
      </c>
      <c r="CC122" s="3" t="s">
        <v>225</v>
      </c>
      <c r="CD122" s="3"/>
      <c r="CE122" s="3">
        <v>0</v>
      </c>
      <c r="CF122" s="3"/>
      <c r="CG122" s="3"/>
      <c r="CH122" s="3">
        <v>0</v>
      </c>
      <c r="CI122" s="3"/>
      <c r="CJ122" s="3"/>
      <c r="CK122" s="3"/>
      <c r="CL122" s="3" t="s">
        <v>911</v>
      </c>
      <c r="CM122" s="3" t="s">
        <v>232</v>
      </c>
      <c r="CN122" s="46">
        <v>45390</v>
      </c>
      <c r="CO122" s="3"/>
      <c r="CP122" s="3" t="s">
        <v>233</v>
      </c>
      <c r="CQ122" s="3" t="s">
        <v>233</v>
      </c>
      <c r="CR122" s="3" t="s">
        <v>234</v>
      </c>
      <c r="CS122" s="3" t="s">
        <v>1147</v>
      </c>
      <c r="CT122" s="46">
        <v>45390</v>
      </c>
      <c r="CU122" s="3" t="s">
        <v>1148</v>
      </c>
      <c r="CV122" s="3"/>
      <c r="CW122" s="3"/>
      <c r="CX122" s="3"/>
      <c r="CY122" s="3" t="s">
        <v>237</v>
      </c>
      <c r="CZ122" s="3" t="s">
        <v>238</v>
      </c>
      <c r="DA122" s="3" t="s">
        <v>872</v>
      </c>
      <c r="DB122" s="3"/>
      <c r="DC122" s="3"/>
      <c r="DD122" s="3" t="s">
        <v>1149</v>
      </c>
      <c r="DE122" s="3"/>
      <c r="DF122" s="3"/>
      <c r="DG122" s="48">
        <v>7</v>
      </c>
      <c r="DH122" s="48">
        <v>7</v>
      </c>
      <c r="DI122" s="3"/>
      <c r="DJ122" s="47">
        <v>1</v>
      </c>
      <c r="DK122" s="3"/>
      <c r="DL122" s="3" t="s">
        <v>241</v>
      </c>
      <c r="DM122" s="3" t="s">
        <v>242</v>
      </c>
      <c r="DN122" s="3"/>
      <c r="DO122" s="3"/>
      <c r="DP122" s="47">
        <v>0</v>
      </c>
      <c r="DQ122" s="3" t="s">
        <v>205</v>
      </c>
      <c r="DR122" s="3" t="s">
        <v>243</v>
      </c>
      <c r="DS122" s="3">
        <v>5</v>
      </c>
      <c r="DT122" s="3" t="s">
        <v>191</v>
      </c>
      <c r="DU122" s="3" t="s">
        <v>911</v>
      </c>
      <c r="DV122" s="46">
        <v>45371</v>
      </c>
      <c r="DW122" s="3"/>
      <c r="DX122" s="47">
        <v>1</v>
      </c>
      <c r="DY122" s="3" t="s">
        <v>947</v>
      </c>
      <c r="DZ122" s="46">
        <v>45388</v>
      </c>
      <c r="EA122" s="3">
        <v>59</v>
      </c>
      <c r="EB122" s="17">
        <v>0</v>
      </c>
      <c r="EC122" s="3"/>
      <c r="ED122" s="3">
        <v>0</v>
      </c>
      <c r="EE122" s="3"/>
      <c r="EF122" s="3"/>
      <c r="EG122" s="3">
        <v>0</v>
      </c>
      <c r="EH122" s="47">
        <v>0</v>
      </c>
      <c r="EI122" s="3"/>
      <c r="EJ122" s="3" t="s">
        <v>246</v>
      </c>
      <c r="EK122" s="3">
        <v>1000220196</v>
      </c>
      <c r="EL122" s="3" t="s">
        <v>247</v>
      </c>
      <c r="EM122" s="3"/>
      <c r="EN122" s="3"/>
      <c r="EO122" s="3"/>
      <c r="EP122" s="3" t="s">
        <v>858</v>
      </c>
      <c r="EQ122" s="3">
        <v>190</v>
      </c>
      <c r="ER122" s="3"/>
      <c r="ES122" s="3"/>
      <c r="ET122" s="3">
        <v>0</v>
      </c>
      <c r="EU122" s="47">
        <v>1</v>
      </c>
      <c r="EV122" s="3" t="s">
        <v>947</v>
      </c>
      <c r="EW122" s="47">
        <v>0</v>
      </c>
      <c r="EX122" s="3" t="s">
        <v>249</v>
      </c>
      <c r="EY122" s="3" t="s">
        <v>206</v>
      </c>
      <c r="EZ122" s="3"/>
      <c r="FA122" s="46">
        <v>45390</v>
      </c>
      <c r="FB122" s="3" t="s">
        <v>584</v>
      </c>
      <c r="FC122" s="3"/>
      <c r="FD122" s="3"/>
      <c r="FE122" s="3"/>
      <c r="FF122" s="3"/>
      <c r="FG122" s="3">
        <v>70</v>
      </c>
      <c r="FH122" s="3" t="s">
        <v>243</v>
      </c>
      <c r="FI122" s="3"/>
      <c r="FJ122" s="3"/>
      <c r="FK122" s="3"/>
      <c r="FL122" s="3" t="s">
        <v>253</v>
      </c>
      <c r="FM122" s="47">
        <v>0</v>
      </c>
      <c r="FN122" s="3"/>
      <c r="FO122" s="3"/>
      <c r="FP122" s="3" t="s">
        <v>254</v>
      </c>
      <c r="FQ122" s="3" t="s">
        <v>255</v>
      </c>
      <c r="FR122" s="3" t="s">
        <v>874</v>
      </c>
      <c r="FS122" s="46">
        <v>45338</v>
      </c>
      <c r="FT122" s="3">
        <v>222511</v>
      </c>
      <c r="FU122" s="3">
        <v>0</v>
      </c>
      <c r="FV122" s="3" t="s">
        <v>875</v>
      </c>
      <c r="FW122" s="3"/>
      <c r="FX122" s="3" t="s">
        <v>224</v>
      </c>
      <c r="FY122" s="3"/>
      <c r="FZ122" s="3"/>
      <c r="GA122" s="3" t="s">
        <v>258</v>
      </c>
      <c r="GB122" s="3"/>
      <c r="GC122" s="46">
        <v>45398</v>
      </c>
      <c r="GD122" s="46">
        <v>45398</v>
      </c>
      <c r="GE122" s="46">
        <v>45398</v>
      </c>
      <c r="GF122" s="3" t="s">
        <v>876</v>
      </c>
      <c r="GG122" s="3" t="s">
        <v>550</v>
      </c>
      <c r="GH122" s="3"/>
      <c r="GI122" s="3"/>
    </row>
    <row r="123" spans="1:191" s="3" customFormat="1" ht="11.25" hidden="1" x14ac:dyDescent="0.2">
      <c r="A123" s="43" t="str">
        <f t="shared" si="1"/>
        <v>Stock Available at Base</v>
      </c>
      <c r="B123" s="43" t="str">
        <f>IF(OR(A123="No Stock at Base",A123="Low Stock at Base",A123="Remote Pick - Low Stock"),_xlfn.XLOOKUP(O123,PO!M:M,PO!N:N,"No PO",0,1),"-")</f>
        <v>-</v>
      </c>
      <c r="C123" s="43" t="str">
        <f>IF(OR(A123="No Stock at Base",A123="Low Stock at Base",A123="Remote Stock - Low Stock"),_xlfn.XLOOKUP(O123,PR!K:K,PR!L:L,"No Req or Processed",0,1),"-")</f>
        <v>-</v>
      </c>
      <c r="D123" s="44"/>
      <c r="E123" s="58" t="s">
        <v>462</v>
      </c>
      <c r="F123" s="32"/>
      <c r="G123" s="3" t="s">
        <v>191</v>
      </c>
      <c r="H123" s="32" t="s">
        <v>853</v>
      </c>
      <c r="I123" s="32" t="s">
        <v>854</v>
      </c>
      <c r="J123" s="3" t="s">
        <v>194</v>
      </c>
      <c r="K123" s="6">
        <v>45341</v>
      </c>
      <c r="L123" s="37">
        <v>45398</v>
      </c>
      <c r="M123" s="6">
        <v>45398</v>
      </c>
      <c r="N123" s="6">
        <v>45398</v>
      </c>
      <c r="O123" s="58" t="s">
        <v>965</v>
      </c>
      <c r="P123" s="32" t="s">
        <v>966</v>
      </c>
      <c r="Q123" s="3">
        <v>30</v>
      </c>
      <c r="R123" s="3">
        <v>30</v>
      </c>
      <c r="S123" s="59">
        <v>12</v>
      </c>
      <c r="T123" s="13">
        <v>0</v>
      </c>
      <c r="U123" s="13">
        <v>18</v>
      </c>
      <c r="V123" s="3" t="s">
        <v>1150</v>
      </c>
      <c r="W123" s="3" t="s">
        <v>880</v>
      </c>
      <c r="X123" s="3" t="s">
        <v>199</v>
      </c>
      <c r="Y123" s="3" t="s">
        <v>881</v>
      </c>
      <c r="Z123" s="3" t="s">
        <v>858</v>
      </c>
      <c r="AA123" s="32" t="s">
        <v>882</v>
      </c>
      <c r="AB123" s="32">
        <v>85</v>
      </c>
      <c r="AC123" s="32" t="s">
        <v>883</v>
      </c>
      <c r="AD123" s="32" t="s">
        <v>884</v>
      </c>
      <c r="AE123" s="35">
        <v>45405</v>
      </c>
      <c r="AF123" s="46">
        <v>45418</v>
      </c>
      <c r="AG123" s="3" t="s">
        <v>205</v>
      </c>
      <c r="AI123" s="3" t="s">
        <v>206</v>
      </c>
      <c r="AJ123" s="3" t="s">
        <v>462</v>
      </c>
      <c r="AK123" s="3" t="s">
        <v>207</v>
      </c>
      <c r="AL123" s="3" t="s">
        <v>648</v>
      </c>
      <c r="AM123" s="3" t="s">
        <v>649</v>
      </c>
      <c r="AN123" s="3" t="s">
        <v>862</v>
      </c>
      <c r="AO123" s="3" t="s">
        <v>863</v>
      </c>
      <c r="AP123" s="3" t="s">
        <v>864</v>
      </c>
      <c r="AQ123" s="3">
        <v>85</v>
      </c>
      <c r="AT123" s="3" t="s">
        <v>1151</v>
      </c>
      <c r="AU123" s="3" t="s">
        <v>214</v>
      </c>
      <c r="AW123" s="46">
        <v>45341</v>
      </c>
      <c r="AX123" s="3">
        <v>320</v>
      </c>
      <c r="AY123" s="3">
        <v>0</v>
      </c>
      <c r="AZ123" s="3">
        <v>0</v>
      </c>
      <c r="BA123" s="3">
        <v>14</v>
      </c>
      <c r="BB123" s="46">
        <v>45401</v>
      </c>
      <c r="BC123" s="46">
        <v>45396</v>
      </c>
      <c r="BD123" s="46">
        <v>45398</v>
      </c>
      <c r="BG123" s="46">
        <v>45404</v>
      </c>
      <c r="BJ123" s="46">
        <v>45698</v>
      </c>
      <c r="BK123" s="47">
        <v>0</v>
      </c>
      <c r="BN123" s="46">
        <v>45390</v>
      </c>
      <c r="BO123" s="46">
        <v>45398</v>
      </c>
      <c r="BR123" s="48">
        <v>0</v>
      </c>
      <c r="BS123" s="48">
        <v>2</v>
      </c>
      <c r="BT123" s="48">
        <v>3</v>
      </c>
      <c r="BU123" s="47">
        <v>0</v>
      </c>
      <c r="BV123" s="47">
        <v>0</v>
      </c>
      <c r="BW123" s="49">
        <v>0</v>
      </c>
      <c r="BZ123" s="17">
        <v>0</v>
      </c>
      <c r="CA123" s="3" t="s">
        <v>223</v>
      </c>
      <c r="CB123" s="3" t="s">
        <v>224</v>
      </c>
      <c r="CC123" s="3" t="s">
        <v>225</v>
      </c>
      <c r="CE123" s="3">
        <v>0</v>
      </c>
      <c r="CH123" s="3">
        <v>0</v>
      </c>
      <c r="CL123" s="3" t="s">
        <v>886</v>
      </c>
      <c r="CM123" s="3" t="s">
        <v>232</v>
      </c>
      <c r="CN123" s="46">
        <v>45390</v>
      </c>
      <c r="CP123" s="3" t="s">
        <v>233</v>
      </c>
      <c r="CQ123" s="3" t="s">
        <v>233</v>
      </c>
      <c r="CR123" s="3" t="s">
        <v>234</v>
      </c>
      <c r="CS123" s="3" t="s">
        <v>972</v>
      </c>
      <c r="CT123" s="46">
        <v>45390</v>
      </c>
      <c r="CU123" s="3" t="s">
        <v>1152</v>
      </c>
      <c r="CY123" s="3" t="s">
        <v>237</v>
      </c>
      <c r="CZ123" s="3" t="s">
        <v>238</v>
      </c>
      <c r="DA123" s="3" t="s">
        <v>872</v>
      </c>
      <c r="DD123" s="3" t="s">
        <v>1153</v>
      </c>
      <c r="DG123" s="48">
        <v>14</v>
      </c>
      <c r="DH123" s="48">
        <v>14</v>
      </c>
      <c r="DJ123" s="47">
        <v>12</v>
      </c>
      <c r="DL123" s="3" t="s">
        <v>241</v>
      </c>
      <c r="DM123" s="3" t="s">
        <v>242</v>
      </c>
      <c r="DP123" s="47">
        <v>0</v>
      </c>
      <c r="DQ123" s="3" t="s">
        <v>205</v>
      </c>
      <c r="DR123" s="3" t="s">
        <v>243</v>
      </c>
      <c r="DS123" s="3">
        <v>5</v>
      </c>
      <c r="DT123" s="3" t="s">
        <v>191</v>
      </c>
      <c r="DU123" s="3" t="s">
        <v>886</v>
      </c>
      <c r="DV123" s="46">
        <v>45378</v>
      </c>
      <c r="DX123" s="47">
        <v>12</v>
      </c>
      <c r="DY123" s="3" t="s">
        <v>245</v>
      </c>
      <c r="DZ123" s="46">
        <v>45404</v>
      </c>
      <c r="EA123" s="3">
        <v>85</v>
      </c>
      <c r="EB123" s="17">
        <v>0</v>
      </c>
      <c r="ED123" s="3">
        <v>0</v>
      </c>
      <c r="EG123" s="3">
        <v>0</v>
      </c>
      <c r="EH123" s="47">
        <v>0</v>
      </c>
      <c r="EJ123" s="3" t="s">
        <v>246</v>
      </c>
      <c r="EK123" s="3">
        <v>1000220196</v>
      </c>
      <c r="EL123" s="3" t="s">
        <v>247</v>
      </c>
      <c r="EP123" s="3" t="s">
        <v>858</v>
      </c>
      <c r="EQ123" s="3">
        <v>320</v>
      </c>
      <c r="ET123" s="3">
        <v>0</v>
      </c>
      <c r="EU123" s="47">
        <v>12</v>
      </c>
      <c r="EV123" s="3" t="s">
        <v>245</v>
      </c>
      <c r="EW123" s="47">
        <v>0</v>
      </c>
      <c r="EX123" s="3" t="s">
        <v>249</v>
      </c>
      <c r="EY123" s="3" t="s">
        <v>206</v>
      </c>
      <c r="FA123" s="46">
        <v>45390</v>
      </c>
      <c r="FG123" s="3">
        <v>30</v>
      </c>
      <c r="FH123" s="3" t="s">
        <v>243</v>
      </c>
      <c r="FL123" s="3" t="s">
        <v>253</v>
      </c>
      <c r="FM123" s="47">
        <v>0</v>
      </c>
      <c r="FP123" s="3" t="s">
        <v>254</v>
      </c>
      <c r="FQ123" s="3" t="s">
        <v>255</v>
      </c>
      <c r="FR123" s="3" t="s">
        <v>874</v>
      </c>
      <c r="FS123" s="46">
        <v>45338</v>
      </c>
      <c r="FT123" s="3">
        <v>222511</v>
      </c>
      <c r="FU123" s="3">
        <v>0</v>
      </c>
      <c r="FV123" s="3" t="s">
        <v>875</v>
      </c>
      <c r="FX123" s="3" t="s">
        <v>224</v>
      </c>
      <c r="GA123" s="3" t="s">
        <v>258</v>
      </c>
      <c r="GC123" s="46">
        <v>45398</v>
      </c>
      <c r="GD123" s="46">
        <v>45398</v>
      </c>
      <c r="GE123" s="46">
        <v>45398</v>
      </c>
      <c r="GF123" s="3" t="s">
        <v>876</v>
      </c>
      <c r="GG123" s="3" t="s">
        <v>550</v>
      </c>
    </row>
    <row r="124" spans="1:191" s="2" customFormat="1" ht="11.25" hidden="1" x14ac:dyDescent="0.2">
      <c r="A124" s="43" t="str">
        <f t="shared" si="1"/>
        <v>No Stock at Base</v>
      </c>
      <c r="B124" s="43" t="str">
        <f>IF(OR(A124="No Stock at Base",A124="Low Stock at Base",A124="Remote Pick - Low Stock"),_xlfn.XLOOKUP(O124,PO!M:M,PO!N:N,"No PO",0,1),"-")</f>
        <v>No PO</v>
      </c>
      <c r="C124" s="43" t="str">
        <f>IF(OR(A124="No Stock at Base",A124="Low Stock at Base",A124="Remote Stock - Low Stock"),_xlfn.XLOOKUP(O124,PR!K:K,PR!L:L,"No Req or Processed",0,1),"-")</f>
        <v>PDC - MAC NG (DU01)1000007452 / 00099 - Due Date 22/04/2024</v>
      </c>
      <c r="D124" s="44"/>
      <c r="E124" s="32" t="s">
        <v>462</v>
      </c>
      <c r="F124" s="3"/>
      <c r="G124" s="3" t="s">
        <v>191</v>
      </c>
      <c r="H124" s="3" t="s">
        <v>853</v>
      </c>
      <c r="I124" s="3" t="s">
        <v>854</v>
      </c>
      <c r="J124" s="3" t="s">
        <v>194</v>
      </c>
      <c r="K124" s="6">
        <v>45341</v>
      </c>
      <c r="L124" s="50">
        <v>45398</v>
      </c>
      <c r="M124" s="6">
        <v>45398</v>
      </c>
      <c r="N124" s="6">
        <v>45398</v>
      </c>
      <c r="O124" s="32" t="s">
        <v>1154</v>
      </c>
      <c r="P124" s="3" t="s">
        <v>1155</v>
      </c>
      <c r="Q124" s="3">
        <v>30</v>
      </c>
      <c r="R124" s="3">
        <v>30</v>
      </c>
      <c r="S124" s="45">
        <v>1</v>
      </c>
      <c r="T124" s="13">
        <v>0</v>
      </c>
      <c r="U124" s="13">
        <v>0</v>
      </c>
      <c r="V124" s="3" t="s">
        <v>1156</v>
      </c>
      <c r="W124" s="3" t="s">
        <v>980</v>
      </c>
      <c r="X124" s="3" t="s">
        <v>199</v>
      </c>
      <c r="Y124" s="3" t="s">
        <v>982</v>
      </c>
      <c r="Z124" s="3" t="s">
        <v>858</v>
      </c>
      <c r="AA124" s="3" t="s">
        <v>1157</v>
      </c>
      <c r="AB124" s="3">
        <v>99</v>
      </c>
      <c r="AC124" s="3"/>
      <c r="AD124" s="3"/>
      <c r="AE124" s="3"/>
      <c r="AF124" s="46">
        <v>45424</v>
      </c>
      <c r="AG124" s="3"/>
      <c r="AH124" s="3"/>
      <c r="AI124" s="3" t="s">
        <v>206</v>
      </c>
      <c r="AJ124" s="3" t="s">
        <v>462</v>
      </c>
      <c r="AK124" s="3" t="s">
        <v>207</v>
      </c>
      <c r="AL124" s="3" t="s">
        <v>648</v>
      </c>
      <c r="AM124" s="3" t="s">
        <v>649</v>
      </c>
      <c r="AN124" s="3" t="s">
        <v>862</v>
      </c>
      <c r="AO124" s="3" t="s">
        <v>863</v>
      </c>
      <c r="AP124" s="3" t="s">
        <v>864</v>
      </c>
      <c r="AQ124" s="3">
        <v>99</v>
      </c>
      <c r="AR124" s="3"/>
      <c r="AS124" s="3"/>
      <c r="AT124" s="3" t="s">
        <v>1158</v>
      </c>
      <c r="AU124" s="3" t="s">
        <v>214</v>
      </c>
      <c r="AV124" s="3"/>
      <c r="AW124" s="46">
        <v>45341</v>
      </c>
      <c r="AX124" s="3">
        <v>400</v>
      </c>
      <c r="AY124" s="3">
        <v>0</v>
      </c>
      <c r="AZ124" s="3">
        <v>0</v>
      </c>
      <c r="BA124" s="3">
        <v>17</v>
      </c>
      <c r="BB124" s="46">
        <v>45404</v>
      </c>
      <c r="BC124" s="46">
        <v>45396</v>
      </c>
      <c r="BD124" s="46">
        <v>45398</v>
      </c>
      <c r="BE124" s="3"/>
      <c r="BF124" s="3"/>
      <c r="BG124" s="46">
        <v>45407</v>
      </c>
      <c r="BH124" s="3"/>
      <c r="BI124" s="3"/>
      <c r="BJ124" s="46">
        <v>45698</v>
      </c>
      <c r="BK124" s="47">
        <v>0</v>
      </c>
      <c r="BL124" s="3"/>
      <c r="BM124" s="3"/>
      <c r="BN124" s="46">
        <v>45390</v>
      </c>
      <c r="BO124" s="46">
        <v>45398</v>
      </c>
      <c r="BP124" s="3" t="s">
        <v>866</v>
      </c>
      <c r="BQ124" s="3"/>
      <c r="BR124" s="48">
        <v>0</v>
      </c>
      <c r="BS124" s="48">
        <v>2</v>
      </c>
      <c r="BT124" s="48">
        <v>3</v>
      </c>
      <c r="BU124" s="47">
        <v>0</v>
      </c>
      <c r="BV124" s="47">
        <v>0</v>
      </c>
      <c r="BW124" s="49">
        <v>0</v>
      </c>
      <c r="BX124" s="3"/>
      <c r="BY124" s="3"/>
      <c r="BZ124" s="17">
        <v>0</v>
      </c>
      <c r="CA124" s="3"/>
      <c r="CB124" s="3" t="s">
        <v>1159</v>
      </c>
      <c r="CC124" s="3" t="s">
        <v>225</v>
      </c>
      <c r="CD124" s="3"/>
      <c r="CE124" s="3">
        <v>0</v>
      </c>
      <c r="CF124" s="3"/>
      <c r="CG124" s="3"/>
      <c r="CH124" s="3">
        <v>0</v>
      </c>
      <c r="CI124" s="3"/>
      <c r="CJ124" s="3"/>
      <c r="CK124" s="3"/>
      <c r="CL124" s="3"/>
      <c r="CM124" s="3" t="s">
        <v>232</v>
      </c>
      <c r="CN124" s="46">
        <v>45390</v>
      </c>
      <c r="CO124" s="3"/>
      <c r="CP124" s="3" t="s">
        <v>233</v>
      </c>
      <c r="CQ124" s="3" t="s">
        <v>233</v>
      </c>
      <c r="CR124" s="3" t="s">
        <v>234</v>
      </c>
      <c r="CS124" s="3" t="s">
        <v>1160</v>
      </c>
      <c r="CT124" s="46">
        <v>45390</v>
      </c>
      <c r="CU124" s="3"/>
      <c r="CV124" s="3"/>
      <c r="CW124" s="3"/>
      <c r="CX124" s="3"/>
      <c r="CY124" s="3" t="s">
        <v>237</v>
      </c>
      <c r="CZ124" s="3" t="s">
        <v>238</v>
      </c>
      <c r="DA124" s="3" t="s">
        <v>872</v>
      </c>
      <c r="DB124" s="3"/>
      <c r="DC124" s="3"/>
      <c r="DD124" s="3"/>
      <c r="DE124" s="3"/>
      <c r="DF124" s="3"/>
      <c r="DG124" s="48">
        <v>12</v>
      </c>
      <c r="DH124" s="48">
        <v>12</v>
      </c>
      <c r="DI124" s="3"/>
      <c r="DJ124" s="47">
        <v>0</v>
      </c>
      <c r="DK124" s="3"/>
      <c r="DL124" s="3" t="s">
        <v>241</v>
      </c>
      <c r="DM124" s="3" t="s">
        <v>242</v>
      </c>
      <c r="DN124" s="3"/>
      <c r="DO124" s="3"/>
      <c r="DP124" s="47">
        <v>0</v>
      </c>
      <c r="DQ124" s="3" t="s">
        <v>205</v>
      </c>
      <c r="DR124" s="3" t="s">
        <v>243</v>
      </c>
      <c r="DS124" s="3">
        <v>5</v>
      </c>
      <c r="DT124" s="3" t="s">
        <v>191</v>
      </c>
      <c r="DU124" s="3"/>
      <c r="DV124" s="46">
        <v>45385</v>
      </c>
      <c r="DW124" s="3"/>
      <c r="DX124" s="47">
        <v>1</v>
      </c>
      <c r="DY124" s="3" t="s">
        <v>245</v>
      </c>
      <c r="DZ124" s="46">
        <v>45407</v>
      </c>
      <c r="EA124" s="3">
        <v>99</v>
      </c>
      <c r="EB124" s="17">
        <v>0</v>
      </c>
      <c r="EC124" s="3"/>
      <c r="ED124" s="3">
        <v>0</v>
      </c>
      <c r="EE124" s="3"/>
      <c r="EF124" s="3"/>
      <c r="EG124" s="3">
        <v>0</v>
      </c>
      <c r="EH124" s="47">
        <v>0</v>
      </c>
      <c r="EI124" s="3"/>
      <c r="EJ124" s="3" t="s">
        <v>246</v>
      </c>
      <c r="EK124" s="3">
        <v>1000220196</v>
      </c>
      <c r="EL124" s="3" t="s">
        <v>247</v>
      </c>
      <c r="EM124" s="3"/>
      <c r="EN124" s="3"/>
      <c r="EO124" s="3"/>
      <c r="EP124" s="3" t="s">
        <v>858</v>
      </c>
      <c r="EQ124" s="3">
        <v>400</v>
      </c>
      <c r="ER124" s="3"/>
      <c r="ES124" s="3"/>
      <c r="ET124" s="3">
        <v>0</v>
      </c>
      <c r="EU124" s="47">
        <v>1</v>
      </c>
      <c r="EV124" s="3" t="s">
        <v>245</v>
      </c>
      <c r="EW124" s="47">
        <v>0</v>
      </c>
      <c r="EX124" s="3" t="s">
        <v>249</v>
      </c>
      <c r="EY124" s="3" t="s">
        <v>206</v>
      </c>
      <c r="EZ124" s="3"/>
      <c r="FA124" s="46">
        <v>45390</v>
      </c>
      <c r="FB124" s="3" t="s">
        <v>584</v>
      </c>
      <c r="FC124" s="3"/>
      <c r="FD124" s="3"/>
      <c r="FE124" s="3"/>
      <c r="FF124" s="3"/>
      <c r="FG124" s="3">
        <v>0</v>
      </c>
      <c r="FH124" s="3"/>
      <c r="FI124" s="3"/>
      <c r="FJ124" s="3"/>
      <c r="FK124" s="3"/>
      <c r="FL124" s="3" t="s">
        <v>253</v>
      </c>
      <c r="FM124" s="47">
        <v>0</v>
      </c>
      <c r="FN124" s="3"/>
      <c r="FO124" s="3"/>
      <c r="FP124" s="3" t="s">
        <v>254</v>
      </c>
      <c r="FQ124" s="3" t="s">
        <v>255</v>
      </c>
      <c r="FR124" s="3" t="s">
        <v>874</v>
      </c>
      <c r="FS124" s="46">
        <v>45338</v>
      </c>
      <c r="FT124" s="3">
        <v>222511</v>
      </c>
      <c r="FU124" s="3">
        <v>0</v>
      </c>
      <c r="FV124" s="3" t="s">
        <v>875</v>
      </c>
      <c r="FW124" s="3"/>
      <c r="FX124" s="3" t="s">
        <v>224</v>
      </c>
      <c r="FY124" s="3"/>
      <c r="FZ124" s="3"/>
      <c r="GA124" s="3" t="s">
        <v>258</v>
      </c>
      <c r="GB124" s="3"/>
      <c r="GC124" s="46">
        <v>45398</v>
      </c>
      <c r="GD124" s="46">
        <v>45398</v>
      </c>
      <c r="GE124" s="46">
        <v>45398</v>
      </c>
      <c r="GF124" s="3" t="s">
        <v>876</v>
      </c>
      <c r="GG124" s="3" t="s">
        <v>550</v>
      </c>
      <c r="GH124" s="3"/>
      <c r="GI124" s="3"/>
    </row>
    <row r="125" spans="1:191" s="2" customFormat="1" ht="11.25" hidden="1" x14ac:dyDescent="0.2">
      <c r="A125" s="11" t="str">
        <f t="shared" si="1"/>
        <v>In Transit via Road</v>
      </c>
      <c r="B125" s="11" t="str">
        <f>IF(OR(A125="No Stock at Base",A125="Low Stock at Base",A125="Remote Pick - Low Stock"),_xlfn.XLOOKUP(O125,PO!M:M,PO!N:N,"No PO",0,1),"-")</f>
        <v>-</v>
      </c>
      <c r="C125" s="11" t="str">
        <f>IF(OR(A125="No Stock at Base",A125="Low Stock at Base",A125="Remote Stock - Low Stock"),_xlfn.XLOOKUP(O125,PR!K:K,PR!L:L,"No Req or Processed",0,1),"-")</f>
        <v>-</v>
      </c>
      <c r="D125" s="12"/>
      <c r="E125" s="32"/>
      <c r="G125" s="3" t="s">
        <v>191</v>
      </c>
      <c r="H125" s="3" t="s">
        <v>853</v>
      </c>
      <c r="I125" s="3" t="s">
        <v>854</v>
      </c>
      <c r="J125" s="3" t="s">
        <v>194</v>
      </c>
      <c r="K125" s="6">
        <v>45341</v>
      </c>
      <c r="L125" s="30">
        <v>45398</v>
      </c>
      <c r="M125" s="6">
        <v>45398</v>
      </c>
      <c r="N125" s="6">
        <v>45398</v>
      </c>
      <c r="O125" s="32" t="s">
        <v>1161</v>
      </c>
      <c r="P125" s="3" t="s">
        <v>1162</v>
      </c>
      <c r="Q125" s="3">
        <v>30</v>
      </c>
      <c r="R125" s="3">
        <v>30</v>
      </c>
      <c r="S125" s="4">
        <v>4</v>
      </c>
      <c r="T125" s="13">
        <v>0</v>
      </c>
      <c r="U125" s="13">
        <v>0</v>
      </c>
      <c r="V125" s="3" t="s">
        <v>1163</v>
      </c>
      <c r="W125" s="3" t="s">
        <v>918</v>
      </c>
      <c r="X125" s="3" t="s">
        <v>199</v>
      </c>
      <c r="Y125" s="3" t="s">
        <v>596</v>
      </c>
      <c r="Z125" s="3" t="s">
        <v>858</v>
      </c>
      <c r="AA125" s="3" t="s">
        <v>951</v>
      </c>
      <c r="AB125" s="3">
        <v>42</v>
      </c>
      <c r="AC125" s="3" t="s">
        <v>1164</v>
      </c>
      <c r="AD125" s="3" t="s">
        <v>1165</v>
      </c>
      <c r="AE125" s="6">
        <v>45344</v>
      </c>
      <c r="AF125" s="6">
        <v>45407</v>
      </c>
      <c r="AG125" s="3" t="s">
        <v>205</v>
      </c>
      <c r="AI125" s="3" t="s">
        <v>206</v>
      </c>
      <c r="AJ125" s="3" t="s">
        <v>1166</v>
      </c>
      <c r="AK125" s="3" t="s">
        <v>207</v>
      </c>
      <c r="AL125" s="3" t="s">
        <v>648</v>
      </c>
      <c r="AM125" s="3" t="s">
        <v>649</v>
      </c>
      <c r="AN125" s="3" t="s">
        <v>862</v>
      </c>
      <c r="AO125" s="3" t="s">
        <v>863</v>
      </c>
      <c r="AP125" s="3" t="s">
        <v>864</v>
      </c>
      <c r="AQ125" s="3">
        <v>42</v>
      </c>
      <c r="AR125" s="6">
        <v>45365</v>
      </c>
      <c r="AS125" s="6">
        <v>45364</v>
      </c>
      <c r="AT125" s="3" t="s">
        <v>424</v>
      </c>
      <c r="AU125" s="3" t="s">
        <v>214</v>
      </c>
      <c r="AW125" s="6">
        <v>45341</v>
      </c>
      <c r="AX125" s="3">
        <v>120</v>
      </c>
      <c r="AY125" s="14">
        <v>0</v>
      </c>
      <c r="AZ125" s="14">
        <v>0</v>
      </c>
      <c r="BA125" s="14">
        <v>19</v>
      </c>
      <c r="BB125" s="6">
        <v>45385</v>
      </c>
      <c r="BC125" s="6">
        <v>45373</v>
      </c>
      <c r="BD125" s="6">
        <v>45398</v>
      </c>
      <c r="BG125" s="6">
        <v>45388</v>
      </c>
      <c r="BH125" s="3" t="s">
        <v>1167</v>
      </c>
      <c r="BI125" s="3" t="s">
        <v>216</v>
      </c>
      <c r="BJ125" s="6">
        <v>45698</v>
      </c>
      <c r="BK125" s="13">
        <v>12</v>
      </c>
      <c r="BL125" s="3" t="s">
        <v>1168</v>
      </c>
      <c r="BM125" s="3" t="s">
        <v>1169</v>
      </c>
      <c r="BN125" s="6">
        <v>45365</v>
      </c>
      <c r="BO125" s="6">
        <v>45362</v>
      </c>
      <c r="BP125" s="3" t="s">
        <v>1170</v>
      </c>
      <c r="BR125" s="15">
        <v>0</v>
      </c>
      <c r="BS125" s="15">
        <v>2</v>
      </c>
      <c r="BT125" s="15">
        <v>3</v>
      </c>
      <c r="BU125" s="13">
        <v>0</v>
      </c>
      <c r="BV125" s="13">
        <v>4</v>
      </c>
      <c r="BW125" s="16">
        <v>4</v>
      </c>
      <c r="BX125" s="3" t="s">
        <v>1171</v>
      </c>
      <c r="BY125" s="3" t="s">
        <v>1172</v>
      </c>
      <c r="BZ125" s="17">
        <v>0</v>
      </c>
      <c r="CA125" s="3" t="s">
        <v>223</v>
      </c>
      <c r="CB125" s="3" t="s">
        <v>315</v>
      </c>
      <c r="CC125" s="3" t="s">
        <v>225</v>
      </c>
      <c r="CD125" s="3" t="s">
        <v>1173</v>
      </c>
      <c r="CE125" s="3">
        <v>2024</v>
      </c>
      <c r="CF125" s="3" t="s">
        <v>1174</v>
      </c>
      <c r="CH125" s="3">
        <v>0</v>
      </c>
      <c r="CI125" s="3" t="s">
        <v>229</v>
      </c>
      <c r="CJ125" s="3" t="s">
        <v>1171</v>
      </c>
      <c r="CK125" s="3" t="s">
        <v>1172</v>
      </c>
      <c r="CL125" s="3" t="s">
        <v>1175</v>
      </c>
      <c r="CM125" s="3" t="s">
        <v>232</v>
      </c>
      <c r="CN125" s="6">
        <v>45369</v>
      </c>
      <c r="CP125" s="3" t="s">
        <v>233</v>
      </c>
      <c r="CQ125" s="3" t="s">
        <v>233</v>
      </c>
      <c r="CR125" s="3" t="s">
        <v>234</v>
      </c>
      <c r="CS125" s="3" t="s">
        <v>1176</v>
      </c>
      <c r="CT125" s="6">
        <v>45369</v>
      </c>
      <c r="CU125" s="3" t="s">
        <v>1177</v>
      </c>
      <c r="CV125" s="3" t="s">
        <v>1178</v>
      </c>
      <c r="CY125" s="3" t="s">
        <v>237</v>
      </c>
      <c r="CZ125" s="3" t="s">
        <v>238</v>
      </c>
      <c r="DA125" s="3" t="s">
        <v>872</v>
      </c>
      <c r="DD125" s="3" t="s">
        <v>1179</v>
      </c>
      <c r="DG125" s="15">
        <v>7</v>
      </c>
      <c r="DH125" s="15">
        <v>7</v>
      </c>
      <c r="DJ125" s="13">
        <v>4</v>
      </c>
      <c r="DL125" s="3" t="s">
        <v>241</v>
      </c>
      <c r="DM125" s="3" t="s">
        <v>242</v>
      </c>
      <c r="DP125" s="13">
        <v>0</v>
      </c>
      <c r="DQ125" s="3" t="s">
        <v>205</v>
      </c>
      <c r="DR125" s="3" t="s">
        <v>243</v>
      </c>
      <c r="DS125" s="3">
        <v>5</v>
      </c>
      <c r="DT125" s="3" t="s">
        <v>191</v>
      </c>
      <c r="DU125" s="3" t="s">
        <v>935</v>
      </c>
      <c r="DV125" s="6">
        <v>45371</v>
      </c>
      <c r="DX125" s="13">
        <v>4</v>
      </c>
      <c r="DY125" s="3" t="s">
        <v>245</v>
      </c>
      <c r="DZ125" s="6">
        <v>45388</v>
      </c>
      <c r="EA125" s="3">
        <v>42</v>
      </c>
      <c r="EB125" s="17">
        <v>0</v>
      </c>
      <c r="ED125" s="3">
        <v>0</v>
      </c>
      <c r="EG125" s="3">
        <v>0</v>
      </c>
      <c r="EH125" s="13">
        <v>0</v>
      </c>
      <c r="EJ125" s="3" t="s">
        <v>246</v>
      </c>
      <c r="EK125" s="3">
        <v>1000220196</v>
      </c>
      <c r="EL125" s="3" t="s">
        <v>247</v>
      </c>
      <c r="EM125" s="3" t="s">
        <v>248</v>
      </c>
      <c r="EP125" s="3" t="s">
        <v>858</v>
      </c>
      <c r="EQ125" s="3">
        <v>120</v>
      </c>
      <c r="ET125" s="3">
        <v>0</v>
      </c>
      <c r="EU125" s="13">
        <v>4</v>
      </c>
      <c r="EV125" s="3" t="s">
        <v>245</v>
      </c>
      <c r="EW125" s="13">
        <v>4</v>
      </c>
      <c r="EX125" s="3" t="s">
        <v>249</v>
      </c>
      <c r="EY125" s="3" t="s">
        <v>206</v>
      </c>
      <c r="EZ125" s="3" t="s">
        <v>1180</v>
      </c>
      <c r="FA125" s="6">
        <v>45369</v>
      </c>
      <c r="FB125" s="3" t="s">
        <v>584</v>
      </c>
      <c r="FC125" s="3" t="s">
        <v>245</v>
      </c>
      <c r="FG125" s="3">
        <v>10</v>
      </c>
      <c r="FH125" s="3" t="s">
        <v>243</v>
      </c>
      <c r="FI125" s="3" t="s">
        <v>251</v>
      </c>
      <c r="FK125" s="3" t="s">
        <v>1181</v>
      </c>
      <c r="FL125" s="3" t="s">
        <v>253</v>
      </c>
      <c r="FM125" s="13">
        <v>0</v>
      </c>
      <c r="FP125" s="3" t="s">
        <v>254</v>
      </c>
      <c r="FQ125" s="3" t="s">
        <v>255</v>
      </c>
      <c r="FR125" s="3" t="s">
        <v>874</v>
      </c>
      <c r="FS125" s="6">
        <v>45338</v>
      </c>
      <c r="FT125" s="3">
        <v>222511</v>
      </c>
      <c r="FU125" s="3">
        <v>0</v>
      </c>
      <c r="FV125" s="3" t="s">
        <v>875</v>
      </c>
      <c r="FX125" s="3" t="s">
        <v>224</v>
      </c>
      <c r="GA125" s="3" t="s">
        <v>258</v>
      </c>
      <c r="GC125" s="6">
        <v>45398</v>
      </c>
      <c r="GD125" s="6">
        <v>45398</v>
      </c>
      <c r="GE125" s="6">
        <v>45398</v>
      </c>
      <c r="GF125" s="3" t="s">
        <v>876</v>
      </c>
      <c r="GG125" s="3" t="s">
        <v>550</v>
      </c>
    </row>
    <row r="126" spans="1:191" s="2" customFormat="1" ht="11.25" hidden="1" x14ac:dyDescent="0.2">
      <c r="A126" s="11" t="str">
        <f t="shared" si="1"/>
        <v>In Transit via Road</v>
      </c>
      <c r="B126" s="11" t="str">
        <f>IF(OR(A126="No Stock at Base",A126="Low Stock at Base",A126="Remote Pick - Low Stock"),_xlfn.XLOOKUP(O126,PO!M:M,PO!N:N,"No PO",0,1),"-")</f>
        <v>-</v>
      </c>
      <c r="C126" s="11" t="str">
        <f>IF(OR(A126="No Stock at Base",A126="Low Stock at Base",A126="Remote Stock - Low Stock"),_xlfn.XLOOKUP(O126,PR!K:K,PR!L:L,"No Req or Processed",0,1),"-")</f>
        <v>-</v>
      </c>
      <c r="D126" s="12"/>
      <c r="E126" s="32"/>
      <c r="G126" s="3" t="s">
        <v>191</v>
      </c>
      <c r="H126" s="3" t="s">
        <v>853</v>
      </c>
      <c r="I126" s="3" t="s">
        <v>854</v>
      </c>
      <c r="J126" s="3" t="s">
        <v>194</v>
      </c>
      <c r="K126" s="6">
        <v>45341</v>
      </c>
      <c r="L126" s="30">
        <v>45398</v>
      </c>
      <c r="M126" s="6">
        <v>45398</v>
      </c>
      <c r="N126" s="6">
        <v>45398</v>
      </c>
      <c r="O126" s="32" t="s">
        <v>1161</v>
      </c>
      <c r="P126" s="3" t="s">
        <v>1162</v>
      </c>
      <c r="Q126" s="3">
        <v>30</v>
      </c>
      <c r="R126" s="3">
        <v>30</v>
      </c>
      <c r="S126" s="4">
        <v>4</v>
      </c>
      <c r="T126" s="13">
        <v>0</v>
      </c>
      <c r="U126" s="13">
        <v>0</v>
      </c>
      <c r="V126" s="3" t="s">
        <v>1182</v>
      </c>
      <c r="W126" s="3" t="s">
        <v>918</v>
      </c>
      <c r="X126" s="3" t="s">
        <v>199</v>
      </c>
      <c r="Y126" s="3" t="s">
        <v>596</v>
      </c>
      <c r="Z126" s="3" t="s">
        <v>858</v>
      </c>
      <c r="AA126" s="3" t="s">
        <v>951</v>
      </c>
      <c r="AB126" s="3">
        <v>42</v>
      </c>
      <c r="AC126" s="3" t="s">
        <v>1164</v>
      </c>
      <c r="AD126" s="3" t="s">
        <v>1165</v>
      </c>
      <c r="AE126" s="6">
        <v>45344</v>
      </c>
      <c r="AF126" s="6">
        <v>45407</v>
      </c>
      <c r="AG126" s="3" t="s">
        <v>205</v>
      </c>
      <c r="AI126" s="3" t="s">
        <v>206</v>
      </c>
      <c r="AJ126" s="3" t="s">
        <v>1166</v>
      </c>
      <c r="AK126" s="3" t="s">
        <v>207</v>
      </c>
      <c r="AL126" s="3" t="s">
        <v>648</v>
      </c>
      <c r="AM126" s="3" t="s">
        <v>649</v>
      </c>
      <c r="AN126" s="3" t="s">
        <v>862</v>
      </c>
      <c r="AO126" s="3" t="s">
        <v>863</v>
      </c>
      <c r="AP126" s="3" t="s">
        <v>864</v>
      </c>
      <c r="AQ126" s="3">
        <v>42</v>
      </c>
      <c r="AR126" s="6">
        <v>45365</v>
      </c>
      <c r="AS126" s="6">
        <v>45364</v>
      </c>
      <c r="AT126" s="3" t="s">
        <v>424</v>
      </c>
      <c r="AU126" s="3" t="s">
        <v>214</v>
      </c>
      <c r="AW126" s="6">
        <v>45341</v>
      </c>
      <c r="AX126" s="3">
        <v>120</v>
      </c>
      <c r="AY126" s="14">
        <v>0</v>
      </c>
      <c r="AZ126" s="14">
        <v>0</v>
      </c>
      <c r="BA126" s="14">
        <v>19</v>
      </c>
      <c r="BB126" s="6">
        <v>45385</v>
      </c>
      <c r="BC126" s="6">
        <v>45373</v>
      </c>
      <c r="BD126" s="6">
        <v>45398</v>
      </c>
      <c r="BG126" s="6">
        <v>45388</v>
      </c>
      <c r="BH126" s="3" t="s">
        <v>1183</v>
      </c>
      <c r="BI126" s="3" t="s">
        <v>216</v>
      </c>
      <c r="BJ126" s="6">
        <v>45698</v>
      </c>
      <c r="BK126" s="13">
        <v>12</v>
      </c>
      <c r="BL126" s="3" t="s">
        <v>1168</v>
      </c>
      <c r="BM126" s="3" t="s">
        <v>1169</v>
      </c>
      <c r="BN126" s="6">
        <v>45365</v>
      </c>
      <c r="BO126" s="6">
        <v>45362</v>
      </c>
      <c r="BP126" s="3" t="s">
        <v>1170</v>
      </c>
      <c r="BR126" s="15">
        <v>0</v>
      </c>
      <c r="BS126" s="15">
        <v>2</v>
      </c>
      <c r="BT126" s="15">
        <v>3</v>
      </c>
      <c r="BU126" s="13">
        <v>0</v>
      </c>
      <c r="BV126" s="13">
        <v>4</v>
      </c>
      <c r="BW126" s="16">
        <v>4</v>
      </c>
      <c r="BX126" s="3" t="s">
        <v>1171</v>
      </c>
      <c r="BY126" s="3" t="s">
        <v>1172</v>
      </c>
      <c r="BZ126" s="17">
        <v>0</v>
      </c>
      <c r="CA126" s="3" t="s">
        <v>223</v>
      </c>
      <c r="CB126" s="3" t="s">
        <v>315</v>
      </c>
      <c r="CC126" s="3" t="s">
        <v>225</v>
      </c>
      <c r="CD126" s="3" t="s">
        <v>1184</v>
      </c>
      <c r="CE126" s="3">
        <v>2024</v>
      </c>
      <c r="CF126" s="3" t="s">
        <v>1174</v>
      </c>
      <c r="CH126" s="3">
        <v>0</v>
      </c>
      <c r="CI126" s="3" t="s">
        <v>229</v>
      </c>
      <c r="CJ126" s="3" t="s">
        <v>1171</v>
      </c>
      <c r="CK126" s="3" t="s">
        <v>1172</v>
      </c>
      <c r="CL126" s="3" t="s">
        <v>1175</v>
      </c>
      <c r="CM126" s="3" t="s">
        <v>232</v>
      </c>
      <c r="CN126" s="6">
        <v>45369</v>
      </c>
      <c r="CP126" s="3" t="s">
        <v>233</v>
      </c>
      <c r="CQ126" s="3" t="s">
        <v>233</v>
      </c>
      <c r="CR126" s="3" t="s">
        <v>234</v>
      </c>
      <c r="CS126" s="3" t="s">
        <v>1176</v>
      </c>
      <c r="CT126" s="6">
        <v>45369</v>
      </c>
      <c r="CU126" s="3" t="s">
        <v>1177</v>
      </c>
      <c r="CV126" s="3" t="s">
        <v>1178</v>
      </c>
      <c r="CY126" s="3" t="s">
        <v>237</v>
      </c>
      <c r="CZ126" s="3" t="s">
        <v>238</v>
      </c>
      <c r="DA126" s="3" t="s">
        <v>872</v>
      </c>
      <c r="DD126" s="3" t="s">
        <v>1179</v>
      </c>
      <c r="DG126" s="15">
        <v>7</v>
      </c>
      <c r="DH126" s="15">
        <v>7</v>
      </c>
      <c r="DJ126" s="13">
        <v>4</v>
      </c>
      <c r="DL126" s="3" t="s">
        <v>241</v>
      </c>
      <c r="DM126" s="3" t="s">
        <v>242</v>
      </c>
      <c r="DP126" s="13">
        <v>0</v>
      </c>
      <c r="DQ126" s="3" t="s">
        <v>205</v>
      </c>
      <c r="DR126" s="3" t="s">
        <v>243</v>
      </c>
      <c r="DS126" s="3">
        <v>5</v>
      </c>
      <c r="DT126" s="3" t="s">
        <v>191</v>
      </c>
      <c r="DU126" s="3" t="s">
        <v>935</v>
      </c>
      <c r="DV126" s="6">
        <v>45371</v>
      </c>
      <c r="DX126" s="13">
        <v>4</v>
      </c>
      <c r="DY126" s="3" t="s">
        <v>245</v>
      </c>
      <c r="DZ126" s="6">
        <v>45388</v>
      </c>
      <c r="EA126" s="3">
        <v>42</v>
      </c>
      <c r="EB126" s="17">
        <v>0</v>
      </c>
      <c r="ED126" s="3">
        <v>0</v>
      </c>
      <c r="EG126" s="3">
        <v>0</v>
      </c>
      <c r="EH126" s="13">
        <v>0</v>
      </c>
      <c r="EJ126" s="3" t="s">
        <v>246</v>
      </c>
      <c r="EK126" s="3">
        <v>1000220196</v>
      </c>
      <c r="EL126" s="3" t="s">
        <v>247</v>
      </c>
      <c r="EM126" s="3" t="s">
        <v>248</v>
      </c>
      <c r="EP126" s="3" t="s">
        <v>858</v>
      </c>
      <c r="EQ126" s="3">
        <v>120</v>
      </c>
      <c r="ET126" s="3">
        <v>0</v>
      </c>
      <c r="EU126" s="13">
        <v>4</v>
      </c>
      <c r="EV126" s="3" t="s">
        <v>245</v>
      </c>
      <c r="EW126" s="13">
        <v>4</v>
      </c>
      <c r="EX126" s="3" t="s">
        <v>249</v>
      </c>
      <c r="EY126" s="3" t="s">
        <v>206</v>
      </c>
      <c r="EZ126" s="3" t="s">
        <v>1180</v>
      </c>
      <c r="FA126" s="6">
        <v>45369</v>
      </c>
      <c r="FB126" s="3" t="s">
        <v>584</v>
      </c>
      <c r="FC126" s="3" t="s">
        <v>245</v>
      </c>
      <c r="FG126" s="3">
        <v>10</v>
      </c>
      <c r="FH126" s="3" t="s">
        <v>243</v>
      </c>
      <c r="FI126" s="3" t="s">
        <v>251</v>
      </c>
      <c r="FK126" s="3" t="s">
        <v>1181</v>
      </c>
      <c r="FL126" s="3" t="s">
        <v>253</v>
      </c>
      <c r="FM126" s="13">
        <v>0</v>
      </c>
      <c r="FP126" s="3" t="s">
        <v>254</v>
      </c>
      <c r="FQ126" s="3" t="s">
        <v>255</v>
      </c>
      <c r="FR126" s="3" t="s">
        <v>874</v>
      </c>
      <c r="FS126" s="6">
        <v>45338</v>
      </c>
      <c r="FT126" s="3">
        <v>222511</v>
      </c>
      <c r="FU126" s="3">
        <v>0</v>
      </c>
      <c r="FV126" s="3" t="s">
        <v>875</v>
      </c>
      <c r="FX126" s="3" t="s">
        <v>224</v>
      </c>
      <c r="GA126" s="3" t="s">
        <v>258</v>
      </c>
      <c r="GC126" s="6">
        <v>45398</v>
      </c>
      <c r="GD126" s="6">
        <v>45398</v>
      </c>
      <c r="GE126" s="6">
        <v>45398</v>
      </c>
      <c r="GF126" s="3" t="s">
        <v>876</v>
      </c>
      <c r="GG126" s="3" t="s">
        <v>550</v>
      </c>
    </row>
    <row r="127" spans="1:191" s="2" customFormat="1" ht="11.25" hidden="1" x14ac:dyDescent="0.2">
      <c r="A127" s="43" t="str">
        <f t="shared" si="1"/>
        <v>No Stock at Base</v>
      </c>
      <c r="B127" s="43" t="str">
        <f>IF(OR(A127="No Stock at Base",A127="Low Stock at Base",A127="Remote Pick - Low Stock"),_xlfn.XLOOKUP(O127,PO!M:M,PO!N:N,"No PO",0,1),"-")</f>
        <v>No PO</v>
      </c>
      <c r="C127" s="43" t="str">
        <f>IF(OR(A127="No Stock at Base",A127="Low Stock at Base",A127="Remote Stock - Low Stock"),_xlfn.XLOOKUP(O127,PR!K:K,PR!L:L,"No Req or Processed",0,1),"-")</f>
        <v>Macedon - MAC NG (DU50)1000007456 / 00117 - Due Date 19/04/2024</v>
      </c>
      <c r="D127" s="44"/>
      <c r="E127" s="32" t="s">
        <v>462</v>
      </c>
      <c r="F127" s="3"/>
      <c r="G127" s="3" t="s">
        <v>191</v>
      </c>
      <c r="H127" s="3" t="s">
        <v>853</v>
      </c>
      <c r="I127" s="3" t="s">
        <v>854</v>
      </c>
      <c r="J127" s="3" t="s">
        <v>194</v>
      </c>
      <c r="K127" s="6">
        <v>45341</v>
      </c>
      <c r="L127" s="50">
        <v>45398</v>
      </c>
      <c r="M127" s="6">
        <v>45398</v>
      </c>
      <c r="N127" s="6">
        <v>45398</v>
      </c>
      <c r="O127" s="32" t="s">
        <v>1185</v>
      </c>
      <c r="P127" s="3" t="s">
        <v>1186</v>
      </c>
      <c r="Q127" s="3">
        <v>30</v>
      </c>
      <c r="R127" s="3">
        <v>30</v>
      </c>
      <c r="S127" s="45">
        <v>30</v>
      </c>
      <c r="T127" s="13">
        <v>0</v>
      </c>
      <c r="U127" s="13">
        <v>0</v>
      </c>
      <c r="V127" s="3" t="s">
        <v>1187</v>
      </c>
      <c r="W127" s="3" t="s">
        <v>980</v>
      </c>
      <c r="X127" s="3" t="s">
        <v>981</v>
      </c>
      <c r="Y127" s="3" t="s">
        <v>982</v>
      </c>
      <c r="AA127" s="3" t="s">
        <v>1188</v>
      </c>
      <c r="AB127" s="3">
        <v>88</v>
      </c>
      <c r="AC127" s="3"/>
      <c r="AD127" s="3"/>
      <c r="AE127" s="3"/>
      <c r="AF127" s="46">
        <v>45398</v>
      </c>
      <c r="AG127" s="3"/>
      <c r="AH127" s="3"/>
      <c r="AI127" s="3"/>
      <c r="AJ127" s="3" t="s">
        <v>462</v>
      </c>
      <c r="AK127" s="3" t="s">
        <v>207</v>
      </c>
      <c r="AL127" s="3" t="s">
        <v>648</v>
      </c>
      <c r="AM127" s="3" t="s">
        <v>649</v>
      </c>
      <c r="AN127" s="3" t="s">
        <v>862</v>
      </c>
      <c r="AO127" s="3" t="s">
        <v>863</v>
      </c>
      <c r="AP127" s="3" t="s">
        <v>864</v>
      </c>
      <c r="AQ127" s="3">
        <v>88</v>
      </c>
      <c r="AR127" s="3"/>
      <c r="AS127" s="3"/>
      <c r="AT127" s="3" t="s">
        <v>1189</v>
      </c>
      <c r="AU127" s="3"/>
      <c r="AV127" s="3"/>
      <c r="AW127" s="3"/>
      <c r="AX127" s="3">
        <v>0</v>
      </c>
      <c r="AY127" s="3">
        <v>0</v>
      </c>
      <c r="AZ127" s="3">
        <v>0</v>
      </c>
      <c r="BA127" s="3">
        <v>0</v>
      </c>
      <c r="BB127" s="46">
        <v>45396</v>
      </c>
      <c r="BC127" s="3"/>
      <c r="BD127" s="46">
        <v>45398</v>
      </c>
      <c r="BE127" s="3"/>
      <c r="BF127" s="3"/>
      <c r="BG127" s="3"/>
      <c r="BH127" s="3"/>
      <c r="BI127" s="3"/>
      <c r="BJ127" s="46">
        <v>45698</v>
      </c>
      <c r="BK127" s="47">
        <v>0</v>
      </c>
      <c r="BL127" s="3"/>
      <c r="BM127" s="3"/>
      <c r="BN127" s="3"/>
      <c r="BO127" s="3"/>
      <c r="BP127" s="3"/>
      <c r="BQ127" s="3"/>
      <c r="BR127" s="48">
        <v>0</v>
      </c>
      <c r="BS127" s="48">
        <v>0</v>
      </c>
      <c r="BT127" s="48">
        <v>2</v>
      </c>
      <c r="BU127" s="47">
        <v>0</v>
      </c>
      <c r="BV127" s="47">
        <v>0</v>
      </c>
      <c r="BW127" s="49">
        <v>0</v>
      </c>
      <c r="BX127" s="3"/>
      <c r="BY127" s="3"/>
      <c r="BZ127" s="17">
        <v>0</v>
      </c>
      <c r="CA127" s="3"/>
      <c r="CB127" s="3" t="s">
        <v>224</v>
      </c>
      <c r="CC127" s="3" t="s">
        <v>225</v>
      </c>
      <c r="CD127" s="3"/>
      <c r="CE127" s="3">
        <v>0</v>
      </c>
      <c r="CF127" s="3"/>
      <c r="CG127" s="3"/>
      <c r="CH127" s="3">
        <v>0</v>
      </c>
      <c r="CI127" s="3"/>
      <c r="CJ127" s="3"/>
      <c r="CK127" s="3"/>
      <c r="CL127" s="3"/>
      <c r="CM127" s="3" t="s">
        <v>232</v>
      </c>
      <c r="CN127" s="3"/>
      <c r="CO127" s="3"/>
      <c r="CP127" s="3" t="s">
        <v>233</v>
      </c>
      <c r="CQ127" s="3" t="s">
        <v>233</v>
      </c>
      <c r="CR127" s="3" t="s">
        <v>234</v>
      </c>
      <c r="CS127" s="3" t="s">
        <v>1190</v>
      </c>
      <c r="CT127" s="3"/>
      <c r="CU127" s="3"/>
      <c r="CV127" s="3"/>
      <c r="CW127" s="3"/>
      <c r="CX127" s="3"/>
      <c r="CY127" s="3" t="s">
        <v>237</v>
      </c>
      <c r="CZ127" s="3" t="s">
        <v>238</v>
      </c>
      <c r="DA127" s="3" t="s">
        <v>872</v>
      </c>
      <c r="DB127" s="3"/>
      <c r="DC127" s="3"/>
      <c r="DD127" s="3"/>
      <c r="DE127" s="3"/>
      <c r="DF127" s="3"/>
      <c r="DG127" s="48">
        <v>12</v>
      </c>
      <c r="DH127" s="48">
        <v>0</v>
      </c>
      <c r="DI127" s="3"/>
      <c r="DJ127" s="47">
        <v>0</v>
      </c>
      <c r="DK127" s="3"/>
      <c r="DL127" s="3" t="s">
        <v>241</v>
      </c>
      <c r="DM127" s="3" t="s">
        <v>242</v>
      </c>
      <c r="DN127" s="3"/>
      <c r="DO127" s="3"/>
      <c r="DP127" s="47">
        <v>0</v>
      </c>
      <c r="DQ127" s="3"/>
      <c r="DR127" s="3"/>
      <c r="DS127" s="3">
        <v>5</v>
      </c>
      <c r="DT127" s="3" t="s">
        <v>191</v>
      </c>
      <c r="DU127" s="3"/>
      <c r="DV127" s="46">
        <v>45379</v>
      </c>
      <c r="DW127" s="3"/>
      <c r="DX127" s="47">
        <v>30</v>
      </c>
      <c r="DY127" s="3" t="s">
        <v>245</v>
      </c>
      <c r="DZ127" s="46">
        <v>45398</v>
      </c>
      <c r="EA127" s="3">
        <v>0</v>
      </c>
      <c r="EB127" s="17">
        <v>0</v>
      </c>
      <c r="EC127" s="3"/>
      <c r="ED127" s="3">
        <v>0</v>
      </c>
      <c r="EE127" s="3"/>
      <c r="EF127" s="3"/>
      <c r="EG127" s="3">
        <v>0</v>
      </c>
      <c r="EH127" s="47">
        <v>0</v>
      </c>
      <c r="EI127" s="3"/>
      <c r="EJ127" s="3"/>
      <c r="EK127" s="3">
        <v>1000220196</v>
      </c>
      <c r="EL127" s="3"/>
      <c r="EM127" s="3"/>
      <c r="EN127" s="3"/>
      <c r="EO127" s="3"/>
      <c r="EP127" s="3"/>
      <c r="EQ127" s="3">
        <v>0</v>
      </c>
      <c r="ER127" s="3"/>
      <c r="ES127" s="3"/>
      <c r="ET127" s="3">
        <v>0</v>
      </c>
      <c r="EU127" s="47">
        <v>0</v>
      </c>
      <c r="EV127" s="3"/>
      <c r="EW127" s="47">
        <v>0</v>
      </c>
      <c r="EX127" s="3"/>
      <c r="EY127" s="3"/>
      <c r="EZ127" s="3"/>
      <c r="FA127" s="3"/>
      <c r="FB127" s="3"/>
      <c r="FC127" s="3"/>
      <c r="FD127" s="3"/>
      <c r="FE127" s="3"/>
      <c r="FF127" s="3"/>
      <c r="FG127" s="3">
        <v>0</v>
      </c>
      <c r="FH127" s="3"/>
      <c r="FI127" s="3"/>
      <c r="FJ127" s="3"/>
      <c r="FK127" s="3"/>
      <c r="FL127" s="3" t="s">
        <v>253</v>
      </c>
      <c r="FM127" s="47">
        <v>0</v>
      </c>
      <c r="FN127" s="3"/>
      <c r="FO127" s="3"/>
      <c r="FP127" s="3" t="s">
        <v>254</v>
      </c>
      <c r="FQ127" s="3" t="s">
        <v>255</v>
      </c>
      <c r="FR127" s="3" t="s">
        <v>874</v>
      </c>
      <c r="FS127" s="46">
        <v>45338</v>
      </c>
      <c r="FT127" s="3">
        <v>0</v>
      </c>
      <c r="FU127" s="3">
        <v>0</v>
      </c>
      <c r="FV127" s="3" t="s">
        <v>875</v>
      </c>
      <c r="FW127" s="3"/>
      <c r="FX127" s="3" t="s">
        <v>224</v>
      </c>
      <c r="FY127" s="3"/>
      <c r="FZ127" s="3"/>
      <c r="GA127" s="3" t="s">
        <v>258</v>
      </c>
      <c r="GB127" s="3"/>
      <c r="GC127" s="46">
        <v>45398</v>
      </c>
      <c r="GD127" s="46">
        <v>45398</v>
      </c>
      <c r="GE127" s="46">
        <v>45398</v>
      </c>
      <c r="GF127" s="3" t="s">
        <v>876</v>
      </c>
      <c r="GG127" s="3" t="s">
        <v>550</v>
      </c>
      <c r="GH127" s="3"/>
      <c r="GI127" s="3"/>
    </row>
    <row r="128" spans="1:191" s="2" customFormat="1" ht="11.25" hidden="1" x14ac:dyDescent="0.2">
      <c r="A128" s="43" t="str">
        <f t="shared" si="1"/>
        <v>No Stock at Base</v>
      </c>
      <c r="B128" s="43" t="str">
        <f>IF(OR(A128="No Stock at Base",A128="Low Stock at Base",A128="Remote Pick - Low Stock"),_xlfn.XLOOKUP(O128,PO!M:M,PO!N:N,"No PO",0,1),"-")</f>
        <v>No PO</v>
      </c>
      <c r="C128" s="43" t="str">
        <f>IF(OR(A128="No Stock at Base",A128="Low Stock at Base",A128="Remote Stock - Low Stock"),_xlfn.XLOOKUP(O128,PR!K:K,PR!L:L,"No Req or Processed",0,1),"-")</f>
        <v>PDC - MAC NG (DU01)1000007452 / 00101 - Due Date 16/04/2024</v>
      </c>
      <c r="D128" s="44"/>
      <c r="E128" s="32" t="s">
        <v>462</v>
      </c>
      <c r="F128" s="3"/>
      <c r="G128" s="3" t="s">
        <v>191</v>
      </c>
      <c r="H128" s="3" t="s">
        <v>853</v>
      </c>
      <c r="I128" s="3" t="s">
        <v>854</v>
      </c>
      <c r="J128" s="3" t="s">
        <v>194</v>
      </c>
      <c r="K128" s="6">
        <v>45341</v>
      </c>
      <c r="L128" s="50">
        <v>45398</v>
      </c>
      <c r="M128" s="6">
        <v>45398</v>
      </c>
      <c r="N128" s="6">
        <v>45398</v>
      </c>
      <c r="O128" s="32" t="s">
        <v>1191</v>
      </c>
      <c r="P128" s="3" t="s">
        <v>1192</v>
      </c>
      <c r="Q128" s="3">
        <v>30</v>
      </c>
      <c r="R128" s="3">
        <v>30</v>
      </c>
      <c r="S128" s="45">
        <v>1</v>
      </c>
      <c r="T128" s="13">
        <v>0</v>
      </c>
      <c r="U128" s="13">
        <v>0</v>
      </c>
      <c r="V128" s="3" t="s">
        <v>1193</v>
      </c>
      <c r="W128" s="3" t="s">
        <v>980</v>
      </c>
      <c r="X128" s="3" t="s">
        <v>199</v>
      </c>
      <c r="Y128" s="3" t="s">
        <v>982</v>
      </c>
      <c r="Z128" s="3" t="s">
        <v>858</v>
      </c>
      <c r="AA128" s="3" t="s">
        <v>1157</v>
      </c>
      <c r="AB128" s="3">
        <v>101</v>
      </c>
      <c r="AC128" s="3"/>
      <c r="AD128" s="3"/>
      <c r="AE128" s="3"/>
      <c r="AF128" s="46">
        <v>45412</v>
      </c>
      <c r="AG128" s="3"/>
      <c r="AH128" s="3"/>
      <c r="AI128" s="3" t="s">
        <v>206</v>
      </c>
      <c r="AJ128" s="3" t="s">
        <v>462</v>
      </c>
      <c r="AK128" s="3" t="s">
        <v>207</v>
      </c>
      <c r="AL128" s="3" t="s">
        <v>648</v>
      </c>
      <c r="AM128" s="3" t="s">
        <v>649</v>
      </c>
      <c r="AN128" s="3" t="s">
        <v>862</v>
      </c>
      <c r="AO128" s="3" t="s">
        <v>863</v>
      </c>
      <c r="AP128" s="3" t="s">
        <v>864</v>
      </c>
      <c r="AQ128" s="3">
        <v>101</v>
      </c>
      <c r="AR128" s="3"/>
      <c r="AS128" s="3"/>
      <c r="AT128" s="3" t="s">
        <v>1194</v>
      </c>
      <c r="AU128" s="3" t="s">
        <v>214</v>
      </c>
      <c r="AV128" s="3"/>
      <c r="AW128" s="46">
        <v>45341</v>
      </c>
      <c r="AX128" s="3">
        <v>410</v>
      </c>
      <c r="AY128" s="3">
        <v>0</v>
      </c>
      <c r="AZ128" s="3">
        <v>0</v>
      </c>
      <c r="BA128" s="3">
        <v>11</v>
      </c>
      <c r="BB128" s="46">
        <v>45398</v>
      </c>
      <c r="BC128" s="46">
        <v>45396</v>
      </c>
      <c r="BD128" s="46">
        <v>45398</v>
      </c>
      <c r="BE128" s="3"/>
      <c r="BF128" s="3"/>
      <c r="BG128" s="46">
        <v>45401</v>
      </c>
      <c r="BH128" s="3"/>
      <c r="BI128" s="3"/>
      <c r="BJ128" s="46">
        <v>45698</v>
      </c>
      <c r="BK128" s="47">
        <v>0</v>
      </c>
      <c r="BL128" s="3"/>
      <c r="BM128" s="3"/>
      <c r="BN128" s="46">
        <v>45390</v>
      </c>
      <c r="BO128" s="46">
        <v>45398</v>
      </c>
      <c r="BP128" s="3" t="s">
        <v>866</v>
      </c>
      <c r="BQ128" s="3"/>
      <c r="BR128" s="48">
        <v>0</v>
      </c>
      <c r="BS128" s="48">
        <v>2</v>
      </c>
      <c r="BT128" s="48">
        <v>3</v>
      </c>
      <c r="BU128" s="47">
        <v>0</v>
      </c>
      <c r="BV128" s="47">
        <v>0</v>
      </c>
      <c r="BW128" s="49">
        <v>0</v>
      </c>
      <c r="BX128" s="3"/>
      <c r="BY128" s="3"/>
      <c r="BZ128" s="17">
        <v>0</v>
      </c>
      <c r="CA128" s="3"/>
      <c r="CB128" s="3" t="s">
        <v>224</v>
      </c>
      <c r="CC128" s="3" t="s">
        <v>225</v>
      </c>
      <c r="CD128" s="3"/>
      <c r="CE128" s="3">
        <v>0</v>
      </c>
      <c r="CF128" s="3"/>
      <c r="CG128" s="3"/>
      <c r="CH128" s="3">
        <v>0</v>
      </c>
      <c r="CI128" s="3"/>
      <c r="CJ128" s="3"/>
      <c r="CK128" s="3"/>
      <c r="CL128" s="3"/>
      <c r="CM128" s="3" t="s">
        <v>232</v>
      </c>
      <c r="CN128" s="46">
        <v>45390</v>
      </c>
      <c r="CO128" s="3"/>
      <c r="CP128" s="3" t="s">
        <v>233</v>
      </c>
      <c r="CQ128" s="3" t="s">
        <v>233</v>
      </c>
      <c r="CR128" s="3" t="s">
        <v>234</v>
      </c>
      <c r="CS128" s="3" t="s">
        <v>1195</v>
      </c>
      <c r="CT128" s="46">
        <v>45390</v>
      </c>
      <c r="CU128" s="3"/>
      <c r="CV128" s="3"/>
      <c r="CW128" s="3"/>
      <c r="CX128" s="3"/>
      <c r="CY128" s="3" t="s">
        <v>237</v>
      </c>
      <c r="CZ128" s="3" t="s">
        <v>238</v>
      </c>
      <c r="DA128" s="3" t="s">
        <v>872</v>
      </c>
      <c r="DB128" s="3"/>
      <c r="DC128" s="3"/>
      <c r="DD128" s="3"/>
      <c r="DE128" s="3"/>
      <c r="DF128" s="3"/>
      <c r="DG128" s="48">
        <v>7</v>
      </c>
      <c r="DH128" s="48">
        <v>7</v>
      </c>
      <c r="DI128" s="3"/>
      <c r="DJ128" s="47">
        <v>0</v>
      </c>
      <c r="DK128" s="3"/>
      <c r="DL128" s="3" t="s">
        <v>241</v>
      </c>
      <c r="DM128" s="3" t="s">
        <v>242</v>
      </c>
      <c r="DN128" s="3"/>
      <c r="DO128" s="3"/>
      <c r="DP128" s="47">
        <v>0</v>
      </c>
      <c r="DQ128" s="3" t="s">
        <v>205</v>
      </c>
      <c r="DR128" s="3" t="s">
        <v>243</v>
      </c>
      <c r="DS128" s="3">
        <v>5</v>
      </c>
      <c r="DT128" s="3" t="s">
        <v>191</v>
      </c>
      <c r="DU128" s="3"/>
      <c r="DV128" s="46">
        <v>45384</v>
      </c>
      <c r="DW128" s="3"/>
      <c r="DX128" s="47">
        <v>1</v>
      </c>
      <c r="DY128" s="3" t="s">
        <v>245</v>
      </c>
      <c r="DZ128" s="46">
        <v>45401</v>
      </c>
      <c r="EA128" s="3">
        <v>101</v>
      </c>
      <c r="EB128" s="17">
        <v>0</v>
      </c>
      <c r="EC128" s="3"/>
      <c r="ED128" s="3">
        <v>0</v>
      </c>
      <c r="EE128" s="3"/>
      <c r="EF128" s="3"/>
      <c r="EG128" s="3">
        <v>0</v>
      </c>
      <c r="EH128" s="47">
        <v>0</v>
      </c>
      <c r="EI128" s="3"/>
      <c r="EJ128" s="3" t="s">
        <v>246</v>
      </c>
      <c r="EK128" s="3">
        <v>1000220196</v>
      </c>
      <c r="EL128" s="3" t="s">
        <v>247</v>
      </c>
      <c r="EM128" s="3"/>
      <c r="EN128" s="3"/>
      <c r="EO128" s="3"/>
      <c r="EP128" s="3" t="s">
        <v>858</v>
      </c>
      <c r="EQ128" s="3">
        <v>410</v>
      </c>
      <c r="ER128" s="3"/>
      <c r="ES128" s="3"/>
      <c r="ET128" s="3">
        <v>0</v>
      </c>
      <c r="EU128" s="47">
        <v>1</v>
      </c>
      <c r="EV128" s="3" t="s">
        <v>245</v>
      </c>
      <c r="EW128" s="47">
        <v>0</v>
      </c>
      <c r="EX128" s="3" t="s">
        <v>249</v>
      </c>
      <c r="EY128" s="3" t="s">
        <v>206</v>
      </c>
      <c r="EZ128" s="3"/>
      <c r="FA128" s="46">
        <v>45390</v>
      </c>
      <c r="FB128" s="3" t="s">
        <v>584</v>
      </c>
      <c r="FC128" s="3"/>
      <c r="FD128" s="3"/>
      <c r="FE128" s="3"/>
      <c r="FF128" s="3"/>
      <c r="FG128" s="3">
        <v>0</v>
      </c>
      <c r="FH128" s="3"/>
      <c r="FI128" s="3"/>
      <c r="FJ128" s="3"/>
      <c r="FK128" s="3"/>
      <c r="FL128" s="3" t="s">
        <v>253</v>
      </c>
      <c r="FM128" s="47">
        <v>0</v>
      </c>
      <c r="FN128" s="3"/>
      <c r="FO128" s="3"/>
      <c r="FP128" s="3" t="s">
        <v>254</v>
      </c>
      <c r="FQ128" s="3" t="s">
        <v>255</v>
      </c>
      <c r="FR128" s="3" t="s">
        <v>874</v>
      </c>
      <c r="FS128" s="46">
        <v>45338</v>
      </c>
      <c r="FT128" s="3">
        <v>222511</v>
      </c>
      <c r="FU128" s="3">
        <v>0</v>
      </c>
      <c r="FV128" s="3" t="s">
        <v>875</v>
      </c>
      <c r="FW128" s="3"/>
      <c r="FX128" s="3" t="s">
        <v>224</v>
      </c>
      <c r="FY128" s="3"/>
      <c r="FZ128" s="3"/>
      <c r="GA128" s="3" t="s">
        <v>258</v>
      </c>
      <c r="GB128" s="3"/>
      <c r="GC128" s="46">
        <v>45398</v>
      </c>
      <c r="GD128" s="46">
        <v>45398</v>
      </c>
      <c r="GE128" s="46">
        <v>45398</v>
      </c>
      <c r="GF128" s="3" t="s">
        <v>876</v>
      </c>
      <c r="GG128" s="3" t="s">
        <v>550</v>
      </c>
      <c r="GH128" s="3"/>
      <c r="GI128" s="3"/>
    </row>
    <row r="129" spans="1:191" s="2" customFormat="1" ht="11.25" hidden="1" x14ac:dyDescent="0.2">
      <c r="A129" s="11" t="str">
        <f t="shared" si="1"/>
        <v>Stock Available at Base</v>
      </c>
      <c r="B129" s="11" t="str">
        <f>IF(OR(A129="No Stock at Base",A129="Low Stock at Base",A129="Remote Pick - Low Stock"),_xlfn.XLOOKUP(O129,PO!M:M,PO!N:N,"No PO",0,1),"-")</f>
        <v>-</v>
      </c>
      <c r="C129" s="11" t="str">
        <f>IF(OR(A129="No Stock at Base",A129="Low Stock at Base",A129="Remote Stock - Low Stock"),_xlfn.XLOOKUP(O129,PR!K:K,PR!L:L,"No Req or Processed",0,1),"-")</f>
        <v>-</v>
      </c>
      <c r="D129" s="12"/>
      <c r="E129" s="32" t="s">
        <v>261</v>
      </c>
      <c r="G129" s="3" t="s">
        <v>191</v>
      </c>
      <c r="H129" s="3" t="s">
        <v>853</v>
      </c>
      <c r="I129" s="3" t="s">
        <v>854</v>
      </c>
      <c r="J129" s="3" t="s">
        <v>194</v>
      </c>
      <c r="K129" s="6">
        <v>45341</v>
      </c>
      <c r="L129" s="30">
        <v>45398</v>
      </c>
      <c r="M129" s="6">
        <v>45398</v>
      </c>
      <c r="N129" s="6">
        <v>45398</v>
      </c>
      <c r="O129" s="32" t="s">
        <v>1196</v>
      </c>
      <c r="P129" s="3" t="s">
        <v>1197</v>
      </c>
      <c r="Q129" s="3">
        <v>30</v>
      </c>
      <c r="R129" s="3">
        <v>30</v>
      </c>
      <c r="S129" s="4">
        <v>5</v>
      </c>
      <c r="T129" s="13">
        <v>0</v>
      </c>
      <c r="U129" s="13">
        <v>5</v>
      </c>
      <c r="V129" s="3" t="s">
        <v>1198</v>
      </c>
      <c r="W129" s="3" t="s">
        <v>445</v>
      </c>
      <c r="X129" s="3" t="s">
        <v>199</v>
      </c>
      <c r="Y129" s="3" t="s">
        <v>596</v>
      </c>
      <c r="Z129" s="3" t="s">
        <v>858</v>
      </c>
      <c r="AA129" s="3" t="s">
        <v>1003</v>
      </c>
      <c r="AB129" s="3">
        <v>67</v>
      </c>
      <c r="AC129" s="3" t="s">
        <v>1004</v>
      </c>
      <c r="AD129" s="3" t="s">
        <v>884</v>
      </c>
      <c r="AE129" s="6">
        <v>45373</v>
      </c>
      <c r="AF129" s="6">
        <v>45388</v>
      </c>
      <c r="AG129" s="3" t="s">
        <v>205</v>
      </c>
      <c r="AI129" s="3" t="s">
        <v>206</v>
      </c>
      <c r="AJ129" s="3" t="s">
        <v>261</v>
      </c>
      <c r="AK129" s="3" t="s">
        <v>207</v>
      </c>
      <c r="AL129" s="3" t="s">
        <v>648</v>
      </c>
      <c r="AM129" s="3" t="s">
        <v>649</v>
      </c>
      <c r="AN129" s="3" t="s">
        <v>862</v>
      </c>
      <c r="AO129" s="3" t="s">
        <v>863</v>
      </c>
      <c r="AP129" s="3" t="s">
        <v>864</v>
      </c>
      <c r="AQ129" s="3">
        <v>67</v>
      </c>
      <c r="AT129" s="3" t="s">
        <v>1199</v>
      </c>
      <c r="AU129" s="3" t="s">
        <v>214</v>
      </c>
      <c r="AW129" s="6">
        <v>45341</v>
      </c>
      <c r="AX129" s="3">
        <v>230</v>
      </c>
      <c r="AY129" s="14">
        <v>0</v>
      </c>
      <c r="AZ129" s="14">
        <v>0</v>
      </c>
      <c r="BA129" s="14">
        <v>0</v>
      </c>
      <c r="BB129" s="6">
        <v>45385</v>
      </c>
      <c r="BC129" s="6">
        <v>45396</v>
      </c>
      <c r="BD129" s="6">
        <v>45398</v>
      </c>
      <c r="BG129" s="6">
        <v>45388</v>
      </c>
      <c r="BJ129" s="6">
        <v>45698</v>
      </c>
      <c r="BK129" s="13">
        <v>0</v>
      </c>
      <c r="BM129" s="3" t="s">
        <v>1200</v>
      </c>
      <c r="BN129" s="6">
        <v>45390</v>
      </c>
      <c r="BO129" s="6">
        <v>45360</v>
      </c>
      <c r="BP129" s="3" t="s">
        <v>553</v>
      </c>
      <c r="BR129" s="15">
        <v>0</v>
      </c>
      <c r="BS129" s="15">
        <v>2</v>
      </c>
      <c r="BT129" s="15">
        <v>3</v>
      </c>
      <c r="BU129" s="13">
        <v>0</v>
      </c>
      <c r="BV129" s="13">
        <v>5</v>
      </c>
      <c r="BW129" s="18">
        <v>0</v>
      </c>
      <c r="BX129" s="3" t="s">
        <v>1201</v>
      </c>
      <c r="BZ129" s="17">
        <v>0</v>
      </c>
      <c r="CA129" s="3" t="s">
        <v>223</v>
      </c>
      <c r="CB129" s="3" t="s">
        <v>315</v>
      </c>
      <c r="CC129" s="3" t="s">
        <v>225</v>
      </c>
      <c r="CE129" s="3">
        <v>0</v>
      </c>
      <c r="CF129" s="3" t="s">
        <v>1202</v>
      </c>
      <c r="CH129" s="3">
        <v>0</v>
      </c>
      <c r="CI129" s="3" t="s">
        <v>229</v>
      </c>
      <c r="CJ129" s="3" t="s">
        <v>1203</v>
      </c>
      <c r="CL129" s="3" t="s">
        <v>911</v>
      </c>
      <c r="CM129" s="3" t="s">
        <v>232</v>
      </c>
      <c r="CN129" s="6">
        <v>45390</v>
      </c>
      <c r="CP129" s="3" t="s">
        <v>233</v>
      </c>
      <c r="CQ129" s="3" t="s">
        <v>233</v>
      </c>
      <c r="CR129" s="3" t="s">
        <v>234</v>
      </c>
      <c r="CS129" s="3" t="s">
        <v>1204</v>
      </c>
      <c r="CT129" s="6">
        <v>45390</v>
      </c>
      <c r="CU129" s="3" t="s">
        <v>1205</v>
      </c>
      <c r="CY129" s="3" t="s">
        <v>237</v>
      </c>
      <c r="CZ129" s="3" t="s">
        <v>238</v>
      </c>
      <c r="DA129" s="3" t="s">
        <v>872</v>
      </c>
      <c r="DD129" s="3" t="s">
        <v>1206</v>
      </c>
      <c r="DG129" s="15">
        <v>7</v>
      </c>
      <c r="DH129" s="15">
        <v>7</v>
      </c>
      <c r="DJ129" s="13">
        <v>5</v>
      </c>
      <c r="DL129" s="3" t="s">
        <v>241</v>
      </c>
      <c r="DM129" s="3" t="s">
        <v>242</v>
      </c>
      <c r="DP129" s="13">
        <v>0</v>
      </c>
      <c r="DQ129" s="3" t="s">
        <v>205</v>
      </c>
      <c r="DR129" s="3" t="s">
        <v>243</v>
      </c>
      <c r="DS129" s="3">
        <v>5</v>
      </c>
      <c r="DT129" s="3" t="s">
        <v>191</v>
      </c>
      <c r="DU129" s="3" t="s">
        <v>911</v>
      </c>
      <c r="DV129" s="6">
        <v>45371</v>
      </c>
      <c r="DX129" s="13">
        <v>5</v>
      </c>
      <c r="DY129" s="3" t="s">
        <v>245</v>
      </c>
      <c r="DZ129" s="6">
        <v>45388</v>
      </c>
      <c r="EA129" s="3">
        <v>67</v>
      </c>
      <c r="EB129" s="17">
        <v>0</v>
      </c>
      <c r="ED129" s="3">
        <v>0</v>
      </c>
      <c r="EG129" s="3">
        <v>0</v>
      </c>
      <c r="EH129" s="13">
        <v>0</v>
      </c>
      <c r="EJ129" s="3" t="s">
        <v>246</v>
      </c>
      <c r="EK129" s="3">
        <v>1000220196</v>
      </c>
      <c r="EL129" s="3" t="s">
        <v>247</v>
      </c>
      <c r="EP129" s="3" t="s">
        <v>858</v>
      </c>
      <c r="EQ129" s="3">
        <v>230</v>
      </c>
      <c r="ET129" s="3">
        <v>0</v>
      </c>
      <c r="EU129" s="13">
        <v>5</v>
      </c>
      <c r="EV129" s="3" t="s">
        <v>245</v>
      </c>
      <c r="EW129" s="13">
        <v>0</v>
      </c>
      <c r="EX129" s="3" t="s">
        <v>249</v>
      </c>
      <c r="EY129" s="3" t="s">
        <v>206</v>
      </c>
      <c r="FA129" s="6">
        <v>45390</v>
      </c>
      <c r="FB129" s="3" t="s">
        <v>584</v>
      </c>
      <c r="FG129" s="3">
        <v>20</v>
      </c>
      <c r="FH129" s="3" t="s">
        <v>243</v>
      </c>
      <c r="FL129" s="3" t="s">
        <v>253</v>
      </c>
      <c r="FM129" s="13">
        <v>0</v>
      </c>
      <c r="FP129" s="3" t="s">
        <v>254</v>
      </c>
      <c r="FQ129" s="3" t="s">
        <v>255</v>
      </c>
      <c r="FR129" s="3" t="s">
        <v>874</v>
      </c>
      <c r="FS129" s="6">
        <v>45338</v>
      </c>
      <c r="FT129" s="3">
        <v>222511</v>
      </c>
      <c r="FU129" s="3">
        <v>0</v>
      </c>
      <c r="FV129" s="3" t="s">
        <v>875</v>
      </c>
      <c r="FX129" s="3" t="s">
        <v>224</v>
      </c>
      <c r="GA129" s="3" t="s">
        <v>258</v>
      </c>
      <c r="GC129" s="6">
        <v>45398</v>
      </c>
      <c r="GD129" s="6">
        <v>45398</v>
      </c>
      <c r="GE129" s="6">
        <v>45398</v>
      </c>
      <c r="GF129" s="3" t="s">
        <v>876</v>
      </c>
      <c r="GG129" s="3" t="s">
        <v>550</v>
      </c>
    </row>
    <row r="130" spans="1:191" s="2" customFormat="1" ht="11.25" hidden="1" x14ac:dyDescent="0.2">
      <c r="A130" s="11" t="str">
        <f t="shared" ref="A130:A193" si="2">IF(P130="","ECC6 Material",IF(AL130="X","Created W/O",IF(AL130="1","PR Never",IF(S130&lt;0,"Refurb Return",IF(RIGHT(W130,3)="Sea","In Tranist via Sea",IF(RIGHT(W130,4)="Road","In Transit via Road",IF(RIGHT(W130,14)="w/ Maintenance","Onsite - Sloc 5001",IF(MID(W130,10,11)="work-packed","Onsite - Sloc 2001",IF(AND(OR(X130="Stock at Remote (SP13)",X130="Stock at Base and Remote (SP11)"),S130&gt;T130),"Remote Pick - Low Stock",IF(OR(X130="Stock at Remote (SP13)",X130="Stock at Base and Remote (SP11)"),"Remote Stock - Stock Available",IF(U130=0,"No Stock at Base",IF(S130&gt;U130,"Low Stock at Base","Stock Available at Base"))))))))))))</f>
        <v>Stock Available at Base</v>
      </c>
      <c r="B130" s="11" t="str">
        <f>IF(OR(A130="No Stock at Base",A130="Low Stock at Base",A130="Remote Pick - Low Stock"),_xlfn.XLOOKUP(O130,PO!M:M,PO!N:N,"No PO",0,1),"-")</f>
        <v>-</v>
      </c>
      <c r="C130" s="11" t="str">
        <f>IF(OR(A130="No Stock at Base",A130="Low Stock at Base",A130="Remote Stock - Low Stock"),_xlfn.XLOOKUP(O130,PR!K:K,PR!L:L,"No Req or Processed",0,1),"-")</f>
        <v>-</v>
      </c>
      <c r="D130" s="12"/>
      <c r="E130" s="32" t="s">
        <v>462</v>
      </c>
      <c r="G130" s="3" t="s">
        <v>191</v>
      </c>
      <c r="H130" s="3" t="s">
        <v>853</v>
      </c>
      <c r="I130" s="3" t="s">
        <v>854</v>
      </c>
      <c r="J130" s="3" t="s">
        <v>194</v>
      </c>
      <c r="K130" s="6">
        <v>45341</v>
      </c>
      <c r="L130" s="30">
        <v>45398</v>
      </c>
      <c r="M130" s="6">
        <v>45398</v>
      </c>
      <c r="N130" s="6">
        <v>45398</v>
      </c>
      <c r="O130" s="32" t="s">
        <v>1207</v>
      </c>
      <c r="P130" s="3" t="s">
        <v>1208</v>
      </c>
      <c r="Q130" s="3">
        <v>30</v>
      </c>
      <c r="R130" s="3">
        <v>30</v>
      </c>
      <c r="S130" s="4">
        <v>20</v>
      </c>
      <c r="T130" s="13">
        <v>0</v>
      </c>
      <c r="U130" s="13">
        <v>20</v>
      </c>
      <c r="V130" s="3" t="s">
        <v>1209</v>
      </c>
      <c r="W130" s="3" t="s">
        <v>445</v>
      </c>
      <c r="X130" s="3" t="s">
        <v>199</v>
      </c>
      <c r="Y130" s="3" t="s">
        <v>596</v>
      </c>
      <c r="Z130" s="3" t="s">
        <v>858</v>
      </c>
      <c r="AA130" s="3" t="s">
        <v>919</v>
      </c>
      <c r="AB130" s="3">
        <v>27</v>
      </c>
      <c r="AC130" s="3" t="s">
        <v>920</v>
      </c>
      <c r="AD130" s="3" t="s">
        <v>884</v>
      </c>
      <c r="AE130" s="6">
        <v>45386</v>
      </c>
      <c r="AF130" s="6">
        <v>45388</v>
      </c>
      <c r="AG130" s="3" t="s">
        <v>205</v>
      </c>
      <c r="AI130" s="3" t="s">
        <v>206</v>
      </c>
      <c r="AJ130" s="3" t="s">
        <v>462</v>
      </c>
      <c r="AK130" s="3" t="s">
        <v>207</v>
      </c>
      <c r="AL130" s="3" t="s">
        <v>648</v>
      </c>
      <c r="AM130" s="3" t="s">
        <v>649</v>
      </c>
      <c r="AN130" s="3" t="s">
        <v>862</v>
      </c>
      <c r="AO130" s="3" t="s">
        <v>863</v>
      </c>
      <c r="AP130" s="3" t="s">
        <v>864</v>
      </c>
      <c r="AQ130" s="3">
        <v>27</v>
      </c>
      <c r="AT130" s="3" t="s">
        <v>275</v>
      </c>
      <c r="AU130" s="3" t="s">
        <v>214</v>
      </c>
      <c r="AW130" s="6">
        <v>45341</v>
      </c>
      <c r="AX130" s="3">
        <v>60</v>
      </c>
      <c r="AY130" s="14">
        <v>0</v>
      </c>
      <c r="AZ130" s="14">
        <v>0</v>
      </c>
      <c r="BA130" s="14">
        <v>0</v>
      </c>
      <c r="BB130" s="6">
        <v>45386</v>
      </c>
      <c r="BC130" s="6">
        <v>45396</v>
      </c>
      <c r="BD130" s="6">
        <v>45398</v>
      </c>
      <c r="BG130" s="6">
        <v>45388</v>
      </c>
      <c r="BJ130" s="6">
        <v>45698</v>
      </c>
      <c r="BK130" s="13">
        <v>0</v>
      </c>
      <c r="BM130" s="3" t="s">
        <v>1210</v>
      </c>
      <c r="BN130" s="6">
        <v>45390</v>
      </c>
      <c r="BO130" s="6">
        <v>45344</v>
      </c>
      <c r="BP130" s="3" t="s">
        <v>1091</v>
      </c>
      <c r="BR130" s="15">
        <v>0</v>
      </c>
      <c r="BS130" s="15">
        <v>2</v>
      </c>
      <c r="BT130" s="15">
        <v>2</v>
      </c>
      <c r="BU130" s="13">
        <v>0</v>
      </c>
      <c r="BV130" s="13">
        <v>20</v>
      </c>
      <c r="BW130" s="18">
        <v>0</v>
      </c>
      <c r="BX130" s="3" t="s">
        <v>1211</v>
      </c>
      <c r="BZ130" s="17">
        <v>0</v>
      </c>
      <c r="CA130" s="3" t="s">
        <v>223</v>
      </c>
      <c r="CB130" s="3" t="s">
        <v>315</v>
      </c>
      <c r="CC130" s="3" t="s">
        <v>225</v>
      </c>
      <c r="CE130" s="3">
        <v>0</v>
      </c>
      <c r="CF130" s="3" t="s">
        <v>1212</v>
      </c>
      <c r="CH130" s="3">
        <v>0</v>
      </c>
      <c r="CI130" s="3" t="s">
        <v>229</v>
      </c>
      <c r="CJ130" s="3" t="s">
        <v>1213</v>
      </c>
      <c r="CL130" s="3" t="s">
        <v>935</v>
      </c>
      <c r="CM130" s="3" t="s">
        <v>232</v>
      </c>
      <c r="CN130" s="6">
        <v>45390</v>
      </c>
      <c r="CP130" s="3" t="s">
        <v>233</v>
      </c>
      <c r="CQ130" s="3" t="s">
        <v>233</v>
      </c>
      <c r="CR130" s="3" t="s">
        <v>234</v>
      </c>
      <c r="CS130" s="3" t="s">
        <v>1214</v>
      </c>
      <c r="CT130" s="6">
        <v>45390</v>
      </c>
      <c r="CU130" s="3" t="s">
        <v>1215</v>
      </c>
      <c r="CY130" s="3" t="s">
        <v>237</v>
      </c>
      <c r="CZ130" s="3" t="s">
        <v>238</v>
      </c>
      <c r="DA130" s="3" t="s">
        <v>872</v>
      </c>
      <c r="DD130" s="3" t="s">
        <v>1216</v>
      </c>
      <c r="DG130" s="15">
        <v>14</v>
      </c>
      <c r="DH130" s="15">
        <v>7</v>
      </c>
      <c r="DJ130" s="13">
        <v>20</v>
      </c>
      <c r="DL130" s="3" t="s">
        <v>241</v>
      </c>
      <c r="DM130" s="3" t="s">
        <v>242</v>
      </c>
      <c r="DP130" s="13">
        <v>0</v>
      </c>
      <c r="DQ130" s="3" t="s">
        <v>205</v>
      </c>
      <c r="DR130" s="3" t="s">
        <v>243</v>
      </c>
      <c r="DS130" s="3">
        <v>5</v>
      </c>
      <c r="DT130" s="3" t="s">
        <v>191</v>
      </c>
      <c r="DU130" s="3" t="s">
        <v>935</v>
      </c>
      <c r="DV130" s="6">
        <v>45365</v>
      </c>
      <c r="DX130" s="13">
        <v>20</v>
      </c>
      <c r="DY130" s="3" t="s">
        <v>245</v>
      </c>
      <c r="DZ130" s="6">
        <v>45388</v>
      </c>
      <c r="EA130" s="3">
        <v>27</v>
      </c>
      <c r="EB130" s="17">
        <v>0</v>
      </c>
      <c r="ED130" s="3">
        <v>0</v>
      </c>
      <c r="EG130" s="3">
        <v>0</v>
      </c>
      <c r="EH130" s="13">
        <v>0</v>
      </c>
      <c r="EJ130" s="3" t="s">
        <v>246</v>
      </c>
      <c r="EK130" s="3">
        <v>1000220196</v>
      </c>
      <c r="EL130" s="3" t="s">
        <v>247</v>
      </c>
      <c r="EP130" s="3" t="s">
        <v>858</v>
      </c>
      <c r="EQ130" s="3">
        <v>60</v>
      </c>
      <c r="ET130" s="3">
        <v>0</v>
      </c>
      <c r="EU130" s="13">
        <v>20</v>
      </c>
      <c r="EV130" s="3" t="s">
        <v>245</v>
      </c>
      <c r="EW130" s="13">
        <v>0</v>
      </c>
      <c r="EX130" s="3" t="s">
        <v>249</v>
      </c>
      <c r="EY130" s="3" t="s">
        <v>206</v>
      </c>
      <c r="FA130" s="6">
        <v>45390</v>
      </c>
      <c r="FB130" s="3" t="s">
        <v>584</v>
      </c>
      <c r="FG130" s="3">
        <v>60</v>
      </c>
      <c r="FH130" s="3" t="s">
        <v>243</v>
      </c>
      <c r="FL130" s="3" t="s">
        <v>253</v>
      </c>
      <c r="FM130" s="13">
        <v>0</v>
      </c>
      <c r="FP130" s="3" t="s">
        <v>254</v>
      </c>
      <c r="FQ130" s="3" t="s">
        <v>255</v>
      </c>
      <c r="FR130" s="3" t="s">
        <v>874</v>
      </c>
      <c r="FS130" s="6">
        <v>45338</v>
      </c>
      <c r="FT130" s="3">
        <v>222511</v>
      </c>
      <c r="FU130" s="3">
        <v>0</v>
      </c>
      <c r="FV130" s="3" t="s">
        <v>875</v>
      </c>
      <c r="FX130" s="3" t="s">
        <v>224</v>
      </c>
      <c r="GA130" s="3" t="s">
        <v>258</v>
      </c>
      <c r="GC130" s="6">
        <v>45398</v>
      </c>
      <c r="GD130" s="6">
        <v>45398</v>
      </c>
      <c r="GE130" s="6">
        <v>45398</v>
      </c>
      <c r="GF130" s="3" t="s">
        <v>876</v>
      </c>
      <c r="GG130" s="3" t="s">
        <v>550</v>
      </c>
    </row>
    <row r="131" spans="1:191" s="3" customFormat="1" ht="11.25" hidden="1" x14ac:dyDescent="0.2">
      <c r="A131" s="11" t="str">
        <f t="shared" si="2"/>
        <v>No Stock at Base</v>
      </c>
      <c r="B131" s="11" t="str">
        <f>IF(OR(A131="No Stock at Base",A131="Low Stock at Base",A131="Remote Pick - Low Stock"),_xlfn.XLOOKUP(O131,PO!M:M,PO!N:N,"No PO",0,1),"-")</f>
        <v xml:space="preserve">4500001105/00010 - Due Date </v>
      </c>
      <c r="C131" s="11" t="str">
        <f>IF(OR(A131="No Stock at Base",A131="Low Stock at Base",A131="Remote Stock - Low Stock"),_xlfn.XLOOKUP(O131,PR!K:K,PR!L:L,"No Req or Processed",0,1),"-")</f>
        <v>Macedon - MAC NG (DU50)1000007398 / 00111 - Due Date 14/04/2024</v>
      </c>
      <c r="D131" s="12"/>
      <c r="E131" s="58" t="s">
        <v>462</v>
      </c>
      <c r="F131" s="33"/>
      <c r="G131" s="3" t="s">
        <v>191</v>
      </c>
      <c r="H131" s="32" t="s">
        <v>853</v>
      </c>
      <c r="I131" s="32" t="s">
        <v>854</v>
      </c>
      <c r="J131" s="3" t="s">
        <v>194</v>
      </c>
      <c r="K131" s="6">
        <v>45341</v>
      </c>
      <c r="L131" s="79">
        <v>45398</v>
      </c>
      <c r="M131" s="6">
        <v>45398</v>
      </c>
      <c r="N131" s="6">
        <v>45398</v>
      </c>
      <c r="O131" s="58" t="s">
        <v>1217</v>
      </c>
      <c r="P131" s="32" t="s">
        <v>1218</v>
      </c>
      <c r="Q131" s="3">
        <v>30</v>
      </c>
      <c r="R131" s="3">
        <v>30</v>
      </c>
      <c r="S131" s="88">
        <v>10</v>
      </c>
      <c r="T131" s="13">
        <v>0</v>
      </c>
      <c r="U131" s="13">
        <v>0</v>
      </c>
      <c r="V131" s="3" t="s">
        <v>1219</v>
      </c>
      <c r="W131" s="3" t="s">
        <v>1220</v>
      </c>
      <c r="X131" s="3" t="s">
        <v>981</v>
      </c>
      <c r="Y131" s="3" t="s">
        <v>1221</v>
      </c>
      <c r="Z131" s="2"/>
      <c r="AA131" s="32" t="s">
        <v>1222</v>
      </c>
      <c r="AB131" s="32">
        <v>23</v>
      </c>
      <c r="AC131" s="32" t="s">
        <v>1223</v>
      </c>
      <c r="AD131" s="32" t="s">
        <v>884</v>
      </c>
      <c r="AE131" s="94">
        <v>45342</v>
      </c>
      <c r="AF131" s="6">
        <v>45398</v>
      </c>
      <c r="AG131" s="3" t="s">
        <v>205</v>
      </c>
      <c r="AH131" s="2"/>
      <c r="AI131" s="2"/>
      <c r="AJ131" s="3" t="s">
        <v>462</v>
      </c>
      <c r="AK131" s="3" t="s">
        <v>207</v>
      </c>
      <c r="AL131" s="3" t="s">
        <v>648</v>
      </c>
      <c r="AM131" s="3" t="s">
        <v>649</v>
      </c>
      <c r="AN131" s="3" t="s">
        <v>862</v>
      </c>
      <c r="AO131" s="3" t="s">
        <v>863</v>
      </c>
      <c r="AP131" s="3" t="s">
        <v>864</v>
      </c>
      <c r="AQ131" s="3">
        <v>23</v>
      </c>
      <c r="AR131" s="2"/>
      <c r="AS131" s="2"/>
      <c r="AT131" s="3" t="s">
        <v>368</v>
      </c>
      <c r="AU131" s="2"/>
      <c r="AV131" s="2"/>
      <c r="AW131" s="2"/>
      <c r="AX131" s="3">
        <v>0</v>
      </c>
      <c r="AY131" s="14">
        <v>0</v>
      </c>
      <c r="AZ131" s="14">
        <v>0</v>
      </c>
      <c r="BA131" s="14">
        <v>0</v>
      </c>
      <c r="BB131" s="6">
        <v>45396</v>
      </c>
      <c r="BC131" s="2"/>
      <c r="BD131" s="6">
        <v>45398</v>
      </c>
      <c r="BE131" s="2"/>
      <c r="BF131" s="2"/>
      <c r="BG131" s="2"/>
      <c r="BH131" s="2"/>
      <c r="BI131" s="2"/>
      <c r="BJ131" s="6">
        <v>45698</v>
      </c>
      <c r="BK131" s="13">
        <v>0</v>
      </c>
      <c r="BL131" s="2"/>
      <c r="BM131" s="3" t="s">
        <v>1224</v>
      </c>
      <c r="BN131" s="2"/>
      <c r="BO131" s="6">
        <v>45345</v>
      </c>
      <c r="BP131" s="3" t="s">
        <v>1091</v>
      </c>
      <c r="BQ131" s="2"/>
      <c r="BR131" s="15">
        <v>0</v>
      </c>
      <c r="BS131" s="15">
        <v>0</v>
      </c>
      <c r="BT131" s="15">
        <v>2</v>
      </c>
      <c r="BU131" s="13">
        <v>0</v>
      </c>
      <c r="BV131" s="13">
        <v>10</v>
      </c>
      <c r="BW131" s="18">
        <v>0</v>
      </c>
      <c r="BX131" s="3" t="s">
        <v>1225</v>
      </c>
      <c r="BY131" s="2"/>
      <c r="BZ131" s="17">
        <v>0</v>
      </c>
      <c r="CA131" s="3" t="s">
        <v>223</v>
      </c>
      <c r="CB131" s="3" t="s">
        <v>224</v>
      </c>
      <c r="CC131" s="3" t="s">
        <v>225</v>
      </c>
      <c r="CD131" s="2"/>
      <c r="CE131" s="3">
        <v>0</v>
      </c>
      <c r="CF131" s="3" t="s">
        <v>1226</v>
      </c>
      <c r="CG131" s="2"/>
      <c r="CH131" s="3">
        <v>0</v>
      </c>
      <c r="CI131" s="3" t="s">
        <v>229</v>
      </c>
      <c r="CJ131" s="3" t="s">
        <v>1227</v>
      </c>
      <c r="CK131" s="2"/>
      <c r="CL131" s="2"/>
      <c r="CM131" s="3" t="s">
        <v>232</v>
      </c>
      <c r="CN131" s="2"/>
      <c r="CO131" s="2"/>
      <c r="CP131" s="3" t="s">
        <v>233</v>
      </c>
      <c r="CQ131" s="3" t="s">
        <v>233</v>
      </c>
      <c r="CR131" s="3" t="s">
        <v>234</v>
      </c>
      <c r="CS131" s="3" t="s">
        <v>1228</v>
      </c>
      <c r="CT131" s="2"/>
      <c r="CU131" s="3" t="s">
        <v>1229</v>
      </c>
      <c r="CV131" s="2"/>
      <c r="CW131" s="2"/>
      <c r="CX131" s="2"/>
      <c r="CY131" s="3" t="s">
        <v>237</v>
      </c>
      <c r="CZ131" s="3" t="s">
        <v>238</v>
      </c>
      <c r="DA131" s="3" t="s">
        <v>872</v>
      </c>
      <c r="DB131" s="2"/>
      <c r="DC131" s="2"/>
      <c r="DD131" s="2"/>
      <c r="DE131" s="2"/>
      <c r="DF131" s="2"/>
      <c r="DG131" s="15">
        <v>7</v>
      </c>
      <c r="DH131" s="15">
        <v>0</v>
      </c>
      <c r="DI131" s="2"/>
      <c r="DJ131" s="13">
        <v>10</v>
      </c>
      <c r="DK131" s="2"/>
      <c r="DL131" s="3" t="s">
        <v>241</v>
      </c>
      <c r="DM131" s="3" t="s">
        <v>242</v>
      </c>
      <c r="DN131" s="2"/>
      <c r="DO131" s="2"/>
      <c r="DP131" s="13">
        <v>0</v>
      </c>
      <c r="DQ131" s="2"/>
      <c r="DR131" s="2"/>
      <c r="DS131" s="3">
        <v>5</v>
      </c>
      <c r="DT131" s="3" t="s">
        <v>191</v>
      </c>
      <c r="DU131" s="2"/>
      <c r="DV131" s="6">
        <v>45379</v>
      </c>
      <c r="DW131" s="2"/>
      <c r="DX131" s="13">
        <v>10</v>
      </c>
      <c r="DY131" s="3" t="s">
        <v>1044</v>
      </c>
      <c r="DZ131" s="6">
        <v>45398</v>
      </c>
      <c r="EA131" s="3">
        <v>0</v>
      </c>
      <c r="EB131" s="17">
        <v>0</v>
      </c>
      <c r="EC131" s="2"/>
      <c r="ED131" s="3">
        <v>0</v>
      </c>
      <c r="EE131" s="2"/>
      <c r="EF131" s="2"/>
      <c r="EG131" s="3">
        <v>0</v>
      </c>
      <c r="EH131" s="13">
        <v>0</v>
      </c>
      <c r="EI131" s="2"/>
      <c r="EJ131" s="2"/>
      <c r="EK131" s="3">
        <v>1000220196</v>
      </c>
      <c r="EL131" s="2"/>
      <c r="EM131" s="2"/>
      <c r="EN131" s="2"/>
      <c r="EO131" s="2"/>
      <c r="EP131" s="2"/>
      <c r="EQ131" s="3">
        <v>0</v>
      </c>
      <c r="ER131" s="2"/>
      <c r="ES131" s="2"/>
      <c r="ET131" s="3">
        <v>0</v>
      </c>
      <c r="EU131" s="13">
        <v>0</v>
      </c>
      <c r="EV131" s="2"/>
      <c r="EW131" s="13">
        <v>0</v>
      </c>
      <c r="EX131" s="2"/>
      <c r="EY131" s="2"/>
      <c r="EZ131" s="2"/>
      <c r="FA131" s="2"/>
      <c r="FB131" s="3" t="s">
        <v>584</v>
      </c>
      <c r="FC131" s="2"/>
      <c r="FD131" s="2"/>
      <c r="FE131" s="2"/>
      <c r="FF131" s="2"/>
      <c r="FG131" s="3">
        <v>10</v>
      </c>
      <c r="FH131" s="3" t="s">
        <v>243</v>
      </c>
      <c r="FI131" s="2"/>
      <c r="FJ131" s="2"/>
      <c r="FK131" s="2"/>
      <c r="FL131" s="3" t="s">
        <v>253</v>
      </c>
      <c r="FM131" s="13">
        <v>0</v>
      </c>
      <c r="FN131" s="2"/>
      <c r="FO131" s="2"/>
      <c r="FP131" s="3" t="s">
        <v>254</v>
      </c>
      <c r="FQ131" s="3" t="s">
        <v>255</v>
      </c>
      <c r="FR131" s="3" t="s">
        <v>874</v>
      </c>
      <c r="FS131" s="6">
        <v>45338</v>
      </c>
      <c r="FT131" s="3">
        <v>0</v>
      </c>
      <c r="FU131" s="3">
        <v>0</v>
      </c>
      <c r="FV131" s="3" t="s">
        <v>875</v>
      </c>
      <c r="FW131" s="2"/>
      <c r="FX131" s="3" t="s">
        <v>224</v>
      </c>
      <c r="FY131" s="2"/>
      <c r="FZ131" s="2"/>
      <c r="GA131" s="3" t="s">
        <v>258</v>
      </c>
      <c r="GB131" s="2"/>
      <c r="GC131" s="6">
        <v>45398</v>
      </c>
      <c r="GD131" s="6">
        <v>45398</v>
      </c>
      <c r="GE131" s="6">
        <v>45398</v>
      </c>
      <c r="GF131" s="3" t="s">
        <v>876</v>
      </c>
      <c r="GG131" s="3" t="s">
        <v>550</v>
      </c>
      <c r="GH131" s="2"/>
      <c r="GI131" s="2"/>
    </row>
    <row r="132" spans="1:191" s="3" customFormat="1" ht="11.25" hidden="1" x14ac:dyDescent="0.2">
      <c r="A132" s="43" t="str">
        <f t="shared" si="2"/>
        <v>No Stock at Base</v>
      </c>
      <c r="B132" s="43" t="str">
        <f>IF(OR(A132="No Stock at Base",A132="Low Stock at Base",A132="Remote Pick - Low Stock"),_xlfn.XLOOKUP(O132,PO!M:M,PO!N:N,"No PO",0,1),"-")</f>
        <v>4500003342/00030 - Due Date 45386</v>
      </c>
      <c r="C132" s="43" t="str">
        <f>IF(OR(A132="No Stock at Base",A132="Low Stock at Base",A132="Remote Stock - Low Stock"),_xlfn.XLOOKUP(O132,PR!K:K,PR!L:L,"No Req or Processed",0,1),"-")</f>
        <v>No Req or Processed</v>
      </c>
      <c r="D132" s="44"/>
      <c r="E132" s="32" t="s">
        <v>1230</v>
      </c>
      <c r="G132" s="3" t="s">
        <v>191</v>
      </c>
      <c r="H132" s="3" t="s">
        <v>853</v>
      </c>
      <c r="I132" s="3" t="s">
        <v>854</v>
      </c>
      <c r="J132" s="3" t="s">
        <v>194</v>
      </c>
      <c r="K132" s="6">
        <v>45341</v>
      </c>
      <c r="L132" s="50">
        <v>45398</v>
      </c>
      <c r="M132" s="6">
        <v>45398</v>
      </c>
      <c r="N132" s="6">
        <v>45398</v>
      </c>
      <c r="O132" s="32" t="s">
        <v>1231</v>
      </c>
      <c r="P132" s="3" t="s">
        <v>1232</v>
      </c>
      <c r="Q132" s="3">
        <v>30</v>
      </c>
      <c r="R132" s="3">
        <v>30</v>
      </c>
      <c r="S132" s="87">
        <v>20</v>
      </c>
      <c r="T132" s="13">
        <v>0</v>
      </c>
      <c r="U132" s="13">
        <v>0</v>
      </c>
      <c r="V132" s="3" t="s">
        <v>1233</v>
      </c>
      <c r="W132" s="3" t="s">
        <v>880</v>
      </c>
      <c r="X132" s="3" t="s">
        <v>199</v>
      </c>
      <c r="Y132" s="3" t="s">
        <v>596</v>
      </c>
      <c r="Z132" s="3" t="s">
        <v>858</v>
      </c>
      <c r="AA132" s="3" t="s">
        <v>919</v>
      </c>
      <c r="AB132" s="3">
        <v>24</v>
      </c>
      <c r="AC132" s="3" t="s">
        <v>920</v>
      </c>
      <c r="AD132" s="3" t="s">
        <v>884</v>
      </c>
      <c r="AE132" s="46">
        <v>45386</v>
      </c>
      <c r="AF132" s="46">
        <v>45388</v>
      </c>
      <c r="AG132" s="3" t="s">
        <v>205</v>
      </c>
      <c r="AI132" s="3" t="s">
        <v>206</v>
      </c>
      <c r="AJ132" s="3" t="s">
        <v>1230</v>
      </c>
      <c r="AK132" s="3" t="s">
        <v>207</v>
      </c>
      <c r="AL132" s="3" t="s">
        <v>648</v>
      </c>
      <c r="AM132" s="3" t="s">
        <v>649</v>
      </c>
      <c r="AN132" s="3" t="s">
        <v>862</v>
      </c>
      <c r="AO132" s="3" t="s">
        <v>863</v>
      </c>
      <c r="AP132" s="3" t="s">
        <v>864</v>
      </c>
      <c r="AQ132" s="3">
        <v>24</v>
      </c>
      <c r="AT132" s="3" t="s">
        <v>335</v>
      </c>
      <c r="AU132" s="3" t="s">
        <v>214</v>
      </c>
      <c r="AW132" s="46">
        <v>45341</v>
      </c>
      <c r="AX132" s="3">
        <v>30</v>
      </c>
      <c r="AY132" s="3">
        <v>0</v>
      </c>
      <c r="AZ132" s="3">
        <v>0</v>
      </c>
      <c r="BA132" s="3">
        <v>0</v>
      </c>
      <c r="BB132" s="46">
        <v>45386</v>
      </c>
      <c r="BC132" s="46">
        <v>45396</v>
      </c>
      <c r="BD132" s="46">
        <v>45398</v>
      </c>
      <c r="BG132" s="46">
        <v>45388</v>
      </c>
      <c r="BJ132" s="46">
        <v>45698</v>
      </c>
      <c r="BK132" s="47">
        <v>0</v>
      </c>
      <c r="BN132" s="46">
        <v>45390</v>
      </c>
      <c r="BO132" s="46">
        <v>45398</v>
      </c>
      <c r="BP132" s="3" t="s">
        <v>1091</v>
      </c>
      <c r="BR132" s="48">
        <v>0</v>
      </c>
      <c r="BS132" s="48">
        <v>2</v>
      </c>
      <c r="BT132" s="48">
        <v>2</v>
      </c>
      <c r="BU132" s="47">
        <v>0</v>
      </c>
      <c r="BV132" s="47">
        <v>0</v>
      </c>
      <c r="BW132" s="49">
        <v>0</v>
      </c>
      <c r="BZ132" s="17">
        <v>0</v>
      </c>
      <c r="CA132" s="3" t="s">
        <v>223</v>
      </c>
      <c r="CB132" s="3" t="s">
        <v>315</v>
      </c>
      <c r="CC132" s="3" t="s">
        <v>225</v>
      </c>
      <c r="CE132" s="3">
        <v>0</v>
      </c>
      <c r="CH132" s="3">
        <v>0</v>
      </c>
      <c r="CL132" s="3" t="s">
        <v>935</v>
      </c>
      <c r="CM132" s="3" t="s">
        <v>232</v>
      </c>
      <c r="CN132" s="46">
        <v>45390</v>
      </c>
      <c r="CP132" s="3" t="s">
        <v>233</v>
      </c>
      <c r="CQ132" s="3" t="s">
        <v>233</v>
      </c>
      <c r="CR132" s="3" t="s">
        <v>234</v>
      </c>
      <c r="CS132" s="3" t="s">
        <v>1234</v>
      </c>
      <c r="CT132" s="46">
        <v>45390</v>
      </c>
      <c r="CU132" s="3" t="s">
        <v>1235</v>
      </c>
      <c r="CY132" s="3" t="s">
        <v>237</v>
      </c>
      <c r="CZ132" s="3" t="s">
        <v>238</v>
      </c>
      <c r="DA132" s="3" t="s">
        <v>872</v>
      </c>
      <c r="DD132" s="3" t="s">
        <v>1236</v>
      </c>
      <c r="DG132" s="48">
        <v>14</v>
      </c>
      <c r="DH132" s="48">
        <v>7</v>
      </c>
      <c r="DJ132" s="47">
        <v>20</v>
      </c>
      <c r="DL132" s="3" t="s">
        <v>241</v>
      </c>
      <c r="DM132" s="3" t="s">
        <v>242</v>
      </c>
      <c r="DP132" s="47">
        <v>0</v>
      </c>
      <c r="DQ132" s="3" t="s">
        <v>205</v>
      </c>
      <c r="DR132" s="3" t="s">
        <v>243</v>
      </c>
      <c r="DS132" s="3">
        <v>5</v>
      </c>
      <c r="DT132" s="3" t="s">
        <v>191</v>
      </c>
      <c r="DU132" s="3" t="s">
        <v>935</v>
      </c>
      <c r="DV132" s="46">
        <v>45365</v>
      </c>
      <c r="DX132" s="47">
        <v>20</v>
      </c>
      <c r="DY132" s="3" t="s">
        <v>1044</v>
      </c>
      <c r="DZ132" s="46">
        <v>45388</v>
      </c>
      <c r="EA132" s="3">
        <v>24</v>
      </c>
      <c r="EB132" s="17">
        <v>0</v>
      </c>
      <c r="ED132" s="3">
        <v>0</v>
      </c>
      <c r="EG132" s="3">
        <v>0</v>
      </c>
      <c r="EH132" s="47">
        <v>0</v>
      </c>
      <c r="EJ132" s="3" t="s">
        <v>246</v>
      </c>
      <c r="EK132" s="3">
        <v>1000220196</v>
      </c>
      <c r="EL132" s="3" t="s">
        <v>247</v>
      </c>
      <c r="EP132" s="3" t="s">
        <v>858</v>
      </c>
      <c r="EQ132" s="3">
        <v>30</v>
      </c>
      <c r="ET132" s="3">
        <v>0</v>
      </c>
      <c r="EU132" s="47">
        <v>20</v>
      </c>
      <c r="EV132" s="3" t="s">
        <v>1044</v>
      </c>
      <c r="EW132" s="47">
        <v>0</v>
      </c>
      <c r="EX132" s="3" t="s">
        <v>249</v>
      </c>
      <c r="EY132" s="3" t="s">
        <v>206</v>
      </c>
      <c r="FA132" s="46">
        <v>45390</v>
      </c>
      <c r="FB132" s="3" t="s">
        <v>584</v>
      </c>
      <c r="FG132" s="3">
        <v>30</v>
      </c>
      <c r="FH132" s="3" t="s">
        <v>243</v>
      </c>
      <c r="FL132" s="3" t="s">
        <v>253</v>
      </c>
      <c r="FM132" s="47">
        <v>0</v>
      </c>
      <c r="FP132" s="3" t="s">
        <v>254</v>
      </c>
      <c r="FQ132" s="3" t="s">
        <v>255</v>
      </c>
      <c r="FR132" s="3" t="s">
        <v>874</v>
      </c>
      <c r="FS132" s="46">
        <v>45338</v>
      </c>
      <c r="FT132" s="3">
        <v>222511</v>
      </c>
      <c r="FU132" s="3">
        <v>0</v>
      </c>
      <c r="FV132" s="3" t="s">
        <v>875</v>
      </c>
      <c r="FX132" s="3" t="s">
        <v>224</v>
      </c>
      <c r="GA132" s="3" t="s">
        <v>258</v>
      </c>
      <c r="GC132" s="46">
        <v>45398</v>
      </c>
      <c r="GD132" s="46">
        <v>45398</v>
      </c>
      <c r="GE132" s="46">
        <v>45398</v>
      </c>
      <c r="GF132" s="3" t="s">
        <v>876</v>
      </c>
      <c r="GG132" s="3" t="s">
        <v>550</v>
      </c>
    </row>
    <row r="133" spans="1:191" s="3" customFormat="1" ht="11.25" hidden="1" x14ac:dyDescent="0.2">
      <c r="A133" s="11" t="str">
        <f t="shared" si="2"/>
        <v>Low Stock at Base</v>
      </c>
      <c r="B133" s="11" t="str">
        <f>IF(OR(A133="No Stock at Base",A133="Low Stock at Base",A133="Remote Pick - Low Stock"),_xlfn.XLOOKUP(O133,PO!M:M,PO!N:N,"No PO",0,1),"-")</f>
        <v xml:space="preserve">4500003342/00050 - Due Date </v>
      </c>
      <c r="C133" s="11" t="str">
        <f>IF(OR(A133="No Stock at Base",A133="Low Stock at Base",A133="Remote Stock - Low Stock"),_xlfn.XLOOKUP(O133,PR!K:K,PR!L:L,"No Req or Processed",0,1),"-")</f>
        <v>No Req or Processed</v>
      </c>
      <c r="D133" s="12"/>
      <c r="E133" s="58" t="s">
        <v>790</v>
      </c>
      <c r="F133" s="33"/>
      <c r="G133" s="3" t="s">
        <v>191</v>
      </c>
      <c r="H133" s="32" t="s">
        <v>853</v>
      </c>
      <c r="I133" s="32" t="s">
        <v>854</v>
      </c>
      <c r="J133" s="3" t="s">
        <v>194</v>
      </c>
      <c r="K133" s="6">
        <v>45341</v>
      </c>
      <c r="L133" s="79">
        <v>45398</v>
      </c>
      <c r="M133" s="6">
        <v>45398</v>
      </c>
      <c r="N133" s="6">
        <v>45398</v>
      </c>
      <c r="O133" s="58" t="s">
        <v>1237</v>
      </c>
      <c r="P133" s="32" t="s">
        <v>1238</v>
      </c>
      <c r="Q133" s="3">
        <v>30</v>
      </c>
      <c r="R133" s="3">
        <v>30</v>
      </c>
      <c r="S133" s="82">
        <v>10</v>
      </c>
      <c r="T133" s="13">
        <v>0</v>
      </c>
      <c r="U133" s="13">
        <v>2</v>
      </c>
      <c r="V133" s="2"/>
      <c r="W133" s="3" t="s">
        <v>524</v>
      </c>
      <c r="X133" s="3" t="s">
        <v>199</v>
      </c>
      <c r="Y133" s="3" t="s">
        <v>596</v>
      </c>
      <c r="Z133" s="3" t="s">
        <v>858</v>
      </c>
      <c r="AA133" s="32" t="s">
        <v>919</v>
      </c>
      <c r="AB133" s="32">
        <v>26</v>
      </c>
      <c r="AC133" s="32" t="s">
        <v>920</v>
      </c>
      <c r="AD133" s="32" t="s">
        <v>884</v>
      </c>
      <c r="AE133" s="94">
        <v>45385</v>
      </c>
      <c r="AF133" s="6">
        <v>45388</v>
      </c>
      <c r="AG133" s="3" t="s">
        <v>205</v>
      </c>
      <c r="AH133" s="2"/>
      <c r="AI133" s="3" t="s">
        <v>206</v>
      </c>
      <c r="AJ133" s="3" t="s">
        <v>790</v>
      </c>
      <c r="AK133" s="3" t="s">
        <v>207</v>
      </c>
      <c r="AL133" s="3" t="s">
        <v>648</v>
      </c>
      <c r="AM133" s="3" t="s">
        <v>649</v>
      </c>
      <c r="AN133" s="3" t="s">
        <v>862</v>
      </c>
      <c r="AO133" s="3" t="s">
        <v>863</v>
      </c>
      <c r="AP133" s="3" t="s">
        <v>864</v>
      </c>
      <c r="AQ133" s="3">
        <v>26</v>
      </c>
      <c r="AR133" s="2"/>
      <c r="AS133" s="6">
        <v>45367</v>
      </c>
      <c r="AT133" s="3" t="s">
        <v>268</v>
      </c>
      <c r="AU133" s="3" t="s">
        <v>214</v>
      </c>
      <c r="AV133" s="2"/>
      <c r="AW133" s="6">
        <v>45341</v>
      </c>
      <c r="AX133" s="3">
        <v>50</v>
      </c>
      <c r="AY133" s="14">
        <v>0</v>
      </c>
      <c r="AZ133" s="14">
        <v>0</v>
      </c>
      <c r="BA133" s="14">
        <v>0</v>
      </c>
      <c r="BB133" s="6">
        <v>45385</v>
      </c>
      <c r="BC133" s="6">
        <v>45396</v>
      </c>
      <c r="BD133" s="6">
        <v>45398</v>
      </c>
      <c r="BE133" s="2"/>
      <c r="BF133" s="2"/>
      <c r="BG133" s="6">
        <v>45388</v>
      </c>
      <c r="BH133" s="3" t="s">
        <v>803</v>
      </c>
      <c r="BI133" s="3" t="s">
        <v>216</v>
      </c>
      <c r="BJ133" s="6">
        <v>45698</v>
      </c>
      <c r="BK133" s="13">
        <v>8</v>
      </c>
      <c r="BL133" s="3" t="s">
        <v>1239</v>
      </c>
      <c r="BM133" s="3" t="s">
        <v>1240</v>
      </c>
      <c r="BN133" s="6">
        <v>45365</v>
      </c>
      <c r="BO133" s="6">
        <v>45356</v>
      </c>
      <c r="BP133" s="3" t="s">
        <v>1103</v>
      </c>
      <c r="BQ133" s="3" t="s">
        <v>1241</v>
      </c>
      <c r="BR133" s="15">
        <v>0</v>
      </c>
      <c r="BS133" s="15">
        <v>2</v>
      </c>
      <c r="BT133" s="15">
        <v>3</v>
      </c>
      <c r="BU133" s="13">
        <v>8</v>
      </c>
      <c r="BV133" s="13">
        <v>10</v>
      </c>
      <c r="BW133" s="16">
        <v>8</v>
      </c>
      <c r="BX133" s="3" t="s">
        <v>1211</v>
      </c>
      <c r="BY133" s="3" t="s">
        <v>1242</v>
      </c>
      <c r="BZ133" s="17">
        <v>0</v>
      </c>
      <c r="CA133" s="3" t="s">
        <v>223</v>
      </c>
      <c r="CB133" s="3" t="s">
        <v>315</v>
      </c>
      <c r="CC133" s="3" t="s">
        <v>225</v>
      </c>
      <c r="CD133" s="3" t="s">
        <v>1243</v>
      </c>
      <c r="CE133" s="3">
        <v>2024</v>
      </c>
      <c r="CF133" s="3" t="s">
        <v>1244</v>
      </c>
      <c r="CG133" s="3" t="s">
        <v>1245</v>
      </c>
      <c r="CH133" s="3">
        <v>2024</v>
      </c>
      <c r="CI133" s="3" t="s">
        <v>229</v>
      </c>
      <c r="CJ133" s="3" t="s">
        <v>1213</v>
      </c>
      <c r="CK133" s="3" t="s">
        <v>1242</v>
      </c>
      <c r="CL133" s="3" t="s">
        <v>1246</v>
      </c>
      <c r="CM133" s="3" t="s">
        <v>232</v>
      </c>
      <c r="CN133" s="6">
        <v>45390</v>
      </c>
      <c r="CO133" s="2"/>
      <c r="CP133" s="3" t="s">
        <v>233</v>
      </c>
      <c r="CQ133" s="3" t="s">
        <v>233</v>
      </c>
      <c r="CR133" s="3" t="s">
        <v>234</v>
      </c>
      <c r="CS133" s="3" t="s">
        <v>1247</v>
      </c>
      <c r="CT133" s="6">
        <v>45390</v>
      </c>
      <c r="CU133" s="3" t="s">
        <v>1248</v>
      </c>
      <c r="CV133" s="3" t="s">
        <v>1249</v>
      </c>
      <c r="CW133" s="2"/>
      <c r="CX133" s="2"/>
      <c r="CY133" s="3" t="s">
        <v>237</v>
      </c>
      <c r="CZ133" s="3" t="s">
        <v>238</v>
      </c>
      <c r="DA133" s="3" t="s">
        <v>872</v>
      </c>
      <c r="DB133" s="2"/>
      <c r="DC133" s="2"/>
      <c r="DD133" s="3" t="s">
        <v>1250</v>
      </c>
      <c r="DE133" s="2"/>
      <c r="DF133" s="2"/>
      <c r="DG133" s="15">
        <v>7</v>
      </c>
      <c r="DH133" s="15">
        <v>7</v>
      </c>
      <c r="DI133" s="2"/>
      <c r="DJ133" s="13">
        <v>10</v>
      </c>
      <c r="DK133" s="2"/>
      <c r="DL133" s="3" t="s">
        <v>241</v>
      </c>
      <c r="DM133" s="3" t="s">
        <v>242</v>
      </c>
      <c r="DN133" s="2"/>
      <c r="DO133" s="2"/>
      <c r="DP133" s="13">
        <v>0</v>
      </c>
      <c r="DQ133" s="3" t="s">
        <v>205</v>
      </c>
      <c r="DR133" s="3" t="s">
        <v>243</v>
      </c>
      <c r="DS133" s="3">
        <v>5</v>
      </c>
      <c r="DT133" s="3" t="s">
        <v>191</v>
      </c>
      <c r="DU133" s="3" t="s">
        <v>935</v>
      </c>
      <c r="DV133" s="6">
        <v>45371</v>
      </c>
      <c r="DW133" s="2"/>
      <c r="DX133" s="13">
        <v>2</v>
      </c>
      <c r="DY133" s="3" t="s">
        <v>245</v>
      </c>
      <c r="DZ133" s="6">
        <v>45388</v>
      </c>
      <c r="EA133" s="3">
        <v>26</v>
      </c>
      <c r="EB133" s="17">
        <v>0</v>
      </c>
      <c r="EC133" s="2"/>
      <c r="ED133" s="3">
        <v>0</v>
      </c>
      <c r="EE133" s="2"/>
      <c r="EF133" s="2"/>
      <c r="EG133" s="3">
        <v>0</v>
      </c>
      <c r="EH133" s="13">
        <v>0</v>
      </c>
      <c r="EI133" s="2"/>
      <c r="EJ133" s="3" t="s">
        <v>246</v>
      </c>
      <c r="EK133" s="3">
        <v>1000220196</v>
      </c>
      <c r="EL133" s="3" t="s">
        <v>247</v>
      </c>
      <c r="EM133" s="3" t="s">
        <v>248</v>
      </c>
      <c r="EN133" s="2"/>
      <c r="EO133" s="2"/>
      <c r="EP133" s="3" t="s">
        <v>858</v>
      </c>
      <c r="EQ133" s="3">
        <v>50</v>
      </c>
      <c r="ER133" s="2"/>
      <c r="ES133" s="2"/>
      <c r="ET133" s="3">
        <v>0</v>
      </c>
      <c r="EU133" s="13">
        <v>10</v>
      </c>
      <c r="EV133" s="3" t="s">
        <v>245</v>
      </c>
      <c r="EW133" s="13">
        <v>0</v>
      </c>
      <c r="EX133" s="3" t="s">
        <v>249</v>
      </c>
      <c r="EY133" s="3" t="s">
        <v>206</v>
      </c>
      <c r="EZ133" s="3" t="s">
        <v>820</v>
      </c>
      <c r="FA133" s="6">
        <v>45390</v>
      </c>
      <c r="FB133" s="3" t="s">
        <v>584</v>
      </c>
      <c r="FC133" s="3" t="s">
        <v>245</v>
      </c>
      <c r="FD133" s="2"/>
      <c r="FE133" s="2"/>
      <c r="FF133" s="2"/>
      <c r="FG133" s="3">
        <v>50</v>
      </c>
      <c r="FH133" s="3" t="s">
        <v>243</v>
      </c>
      <c r="FI133" s="3" t="s">
        <v>325</v>
      </c>
      <c r="FJ133" s="2"/>
      <c r="FK133" s="3" t="s">
        <v>821</v>
      </c>
      <c r="FL133" s="3" t="s">
        <v>253</v>
      </c>
      <c r="FM133" s="13">
        <v>8</v>
      </c>
      <c r="FN133" s="2"/>
      <c r="FO133" s="2"/>
      <c r="FP133" s="3" t="s">
        <v>254</v>
      </c>
      <c r="FQ133" s="3" t="s">
        <v>255</v>
      </c>
      <c r="FR133" s="3" t="s">
        <v>874</v>
      </c>
      <c r="FS133" s="6">
        <v>45338</v>
      </c>
      <c r="FT133" s="3">
        <v>222511</v>
      </c>
      <c r="FU133" s="3">
        <v>0</v>
      </c>
      <c r="FV133" s="3" t="s">
        <v>875</v>
      </c>
      <c r="FW133" s="2"/>
      <c r="FX133" s="3" t="s">
        <v>224</v>
      </c>
      <c r="FY133" s="2"/>
      <c r="FZ133" s="2"/>
      <c r="GA133" s="3" t="s">
        <v>258</v>
      </c>
      <c r="GB133" s="2"/>
      <c r="GC133" s="6">
        <v>45398</v>
      </c>
      <c r="GD133" s="6">
        <v>45398</v>
      </c>
      <c r="GE133" s="6">
        <v>45398</v>
      </c>
      <c r="GF133" s="3" t="s">
        <v>876</v>
      </c>
      <c r="GG133" s="3" t="s">
        <v>550</v>
      </c>
      <c r="GH133" s="2"/>
      <c r="GI133" s="2"/>
    </row>
    <row r="134" spans="1:191" s="2" customFormat="1" ht="11.25" hidden="1" x14ac:dyDescent="0.2">
      <c r="A134" s="43" t="str">
        <f t="shared" si="2"/>
        <v>No Stock at Base</v>
      </c>
      <c r="B134" s="43" t="str">
        <f>IF(OR(A134="No Stock at Base",A134="Low Stock at Base",A134="Remote Pick - Low Stock"),_xlfn.XLOOKUP(O134,PO!M:M,PO!N:N,"No PO",0,1),"-")</f>
        <v>No PO</v>
      </c>
      <c r="C134" s="43" t="str">
        <f>IF(OR(A134="No Stock at Base",A134="Low Stock at Base",A134="Remote Stock - Low Stock"),_xlfn.XLOOKUP(O134,PR!K:K,PR!L:L,"No Req or Processed",0,1),"-")</f>
        <v>PDC - MAC NG (DU01)1000007397 / 00115 - Due Date 30/04/2024</v>
      </c>
      <c r="D134" s="44"/>
      <c r="E134" s="32" t="s">
        <v>462</v>
      </c>
      <c r="F134" s="3"/>
      <c r="G134" s="3" t="s">
        <v>191</v>
      </c>
      <c r="H134" s="3" t="s">
        <v>853</v>
      </c>
      <c r="I134" s="3" t="s">
        <v>854</v>
      </c>
      <c r="J134" s="3" t="s">
        <v>194</v>
      </c>
      <c r="K134" s="6">
        <v>45341</v>
      </c>
      <c r="L134" s="50">
        <v>45398</v>
      </c>
      <c r="M134" s="6">
        <v>45398</v>
      </c>
      <c r="N134" s="6">
        <v>45398</v>
      </c>
      <c r="O134" s="32" t="s">
        <v>1251</v>
      </c>
      <c r="P134" s="3" t="s">
        <v>1252</v>
      </c>
      <c r="Q134" s="3">
        <v>30</v>
      </c>
      <c r="R134" s="3">
        <v>30</v>
      </c>
      <c r="S134" s="85">
        <v>3</v>
      </c>
      <c r="T134" s="13">
        <v>0</v>
      </c>
      <c r="U134" s="13">
        <v>0</v>
      </c>
      <c r="V134" s="3" t="s">
        <v>1253</v>
      </c>
      <c r="W134" s="3" t="s">
        <v>980</v>
      </c>
      <c r="X134" s="3" t="s">
        <v>199</v>
      </c>
      <c r="Y134" s="3" t="s">
        <v>982</v>
      </c>
      <c r="Z134" s="3" t="s">
        <v>858</v>
      </c>
      <c r="AA134" s="3" t="s">
        <v>990</v>
      </c>
      <c r="AB134" s="3">
        <v>115</v>
      </c>
      <c r="AC134" s="3"/>
      <c r="AD134" s="3"/>
      <c r="AE134" s="3"/>
      <c r="AF134" s="46">
        <v>45440</v>
      </c>
      <c r="AG134" s="3"/>
      <c r="AH134" s="3"/>
      <c r="AI134" s="3" t="s">
        <v>206</v>
      </c>
      <c r="AJ134" s="3" t="s">
        <v>462</v>
      </c>
      <c r="AK134" s="3" t="s">
        <v>207</v>
      </c>
      <c r="AL134" s="3" t="s">
        <v>648</v>
      </c>
      <c r="AM134" s="3" t="s">
        <v>649</v>
      </c>
      <c r="AN134" s="3" t="s">
        <v>862</v>
      </c>
      <c r="AO134" s="3" t="s">
        <v>863</v>
      </c>
      <c r="AP134" s="3" t="s">
        <v>864</v>
      </c>
      <c r="AQ134" s="3">
        <v>115</v>
      </c>
      <c r="AR134" s="3"/>
      <c r="AS134" s="3"/>
      <c r="AT134" s="3" t="s">
        <v>1254</v>
      </c>
      <c r="AU134" s="3" t="s">
        <v>214</v>
      </c>
      <c r="AV134" s="3"/>
      <c r="AW134" s="46">
        <v>45341</v>
      </c>
      <c r="AX134" s="3">
        <v>460</v>
      </c>
      <c r="AY134" s="3">
        <v>0</v>
      </c>
      <c r="AZ134" s="3">
        <v>0</v>
      </c>
      <c r="BA134" s="3">
        <v>25</v>
      </c>
      <c r="BB134" s="46">
        <v>45412</v>
      </c>
      <c r="BC134" s="46">
        <v>45396</v>
      </c>
      <c r="BD134" s="46">
        <v>45398</v>
      </c>
      <c r="BE134" s="3"/>
      <c r="BF134" s="3"/>
      <c r="BG134" s="46">
        <v>45415</v>
      </c>
      <c r="BH134" s="3"/>
      <c r="BI134" s="3"/>
      <c r="BJ134" s="46">
        <v>45698</v>
      </c>
      <c r="BK134" s="47">
        <v>0</v>
      </c>
      <c r="BL134" s="3"/>
      <c r="BM134" s="3"/>
      <c r="BN134" s="46">
        <v>45390</v>
      </c>
      <c r="BO134" s="46">
        <v>45398</v>
      </c>
      <c r="BP134" s="3" t="s">
        <v>992</v>
      </c>
      <c r="BQ134" s="3"/>
      <c r="BR134" s="48">
        <v>0</v>
      </c>
      <c r="BS134" s="48">
        <v>2</v>
      </c>
      <c r="BT134" s="48">
        <v>3</v>
      </c>
      <c r="BU134" s="47">
        <v>0</v>
      </c>
      <c r="BV134" s="47">
        <v>0</v>
      </c>
      <c r="BW134" s="49">
        <v>0</v>
      </c>
      <c r="BX134" s="3"/>
      <c r="BY134" s="3"/>
      <c r="BZ134" s="17">
        <v>0</v>
      </c>
      <c r="CA134" s="3"/>
      <c r="CB134" s="3" t="s">
        <v>224</v>
      </c>
      <c r="CC134" s="3" t="s">
        <v>225</v>
      </c>
      <c r="CD134" s="3"/>
      <c r="CE134" s="3">
        <v>0</v>
      </c>
      <c r="CF134" s="3"/>
      <c r="CG134" s="3"/>
      <c r="CH134" s="3">
        <v>0</v>
      </c>
      <c r="CI134" s="3"/>
      <c r="CJ134" s="3"/>
      <c r="CK134" s="3"/>
      <c r="CL134" s="3"/>
      <c r="CM134" s="3" t="s">
        <v>232</v>
      </c>
      <c r="CN134" s="46">
        <v>45390</v>
      </c>
      <c r="CO134" s="3"/>
      <c r="CP134" s="3" t="s">
        <v>233</v>
      </c>
      <c r="CQ134" s="3" t="s">
        <v>233</v>
      </c>
      <c r="CR134" s="3" t="s">
        <v>234</v>
      </c>
      <c r="CS134" s="3" t="s">
        <v>1255</v>
      </c>
      <c r="CT134" s="46">
        <v>45390</v>
      </c>
      <c r="CU134" s="3"/>
      <c r="CV134" s="3"/>
      <c r="CW134" s="3"/>
      <c r="CX134" s="3"/>
      <c r="CY134" s="3" t="s">
        <v>237</v>
      </c>
      <c r="CZ134" s="3" t="s">
        <v>238</v>
      </c>
      <c r="DA134" s="3" t="s">
        <v>872</v>
      </c>
      <c r="DB134" s="3"/>
      <c r="DC134" s="3"/>
      <c r="DD134" s="3"/>
      <c r="DE134" s="3"/>
      <c r="DF134" s="3"/>
      <c r="DG134" s="48">
        <v>21</v>
      </c>
      <c r="DH134" s="48">
        <v>21</v>
      </c>
      <c r="DI134" s="3"/>
      <c r="DJ134" s="47">
        <v>0</v>
      </c>
      <c r="DK134" s="3"/>
      <c r="DL134" s="3" t="s">
        <v>241</v>
      </c>
      <c r="DM134" s="3" t="s">
        <v>242</v>
      </c>
      <c r="DN134" s="3"/>
      <c r="DO134" s="3"/>
      <c r="DP134" s="47">
        <v>0</v>
      </c>
      <c r="DQ134" s="3" t="s">
        <v>205</v>
      </c>
      <c r="DR134" s="3" t="s">
        <v>243</v>
      </c>
      <c r="DS134" s="3">
        <v>5</v>
      </c>
      <c r="DT134" s="3" t="s">
        <v>191</v>
      </c>
      <c r="DU134" s="3"/>
      <c r="DV134" s="46">
        <v>45384</v>
      </c>
      <c r="DW134" s="3"/>
      <c r="DX134" s="47">
        <v>3</v>
      </c>
      <c r="DY134" s="3" t="s">
        <v>986</v>
      </c>
      <c r="DZ134" s="46">
        <v>45415</v>
      </c>
      <c r="EA134" s="3">
        <v>115</v>
      </c>
      <c r="EB134" s="17">
        <v>0</v>
      </c>
      <c r="EC134" s="3"/>
      <c r="ED134" s="3">
        <v>0</v>
      </c>
      <c r="EE134" s="3"/>
      <c r="EF134" s="3"/>
      <c r="EG134" s="3">
        <v>0</v>
      </c>
      <c r="EH134" s="47">
        <v>0</v>
      </c>
      <c r="EI134" s="3"/>
      <c r="EJ134" s="3" t="s">
        <v>246</v>
      </c>
      <c r="EK134" s="3">
        <v>1000220196</v>
      </c>
      <c r="EL134" s="3" t="s">
        <v>247</v>
      </c>
      <c r="EM134" s="3"/>
      <c r="EN134" s="3"/>
      <c r="EO134" s="3"/>
      <c r="EP134" s="3" t="s">
        <v>858</v>
      </c>
      <c r="EQ134" s="3">
        <v>460</v>
      </c>
      <c r="ER134" s="3"/>
      <c r="ES134" s="3"/>
      <c r="ET134" s="3">
        <v>0</v>
      </c>
      <c r="EU134" s="47">
        <v>3</v>
      </c>
      <c r="EV134" s="3" t="s">
        <v>986</v>
      </c>
      <c r="EW134" s="47">
        <v>0</v>
      </c>
      <c r="EX134" s="3" t="s">
        <v>249</v>
      </c>
      <c r="EY134" s="3" t="s">
        <v>206</v>
      </c>
      <c r="EZ134" s="3"/>
      <c r="FA134" s="46">
        <v>45390</v>
      </c>
      <c r="FB134" s="3" t="s">
        <v>584</v>
      </c>
      <c r="FC134" s="3"/>
      <c r="FD134" s="3"/>
      <c r="FE134" s="3"/>
      <c r="FF134" s="3"/>
      <c r="FG134" s="3">
        <v>0</v>
      </c>
      <c r="FH134" s="3"/>
      <c r="FI134" s="3"/>
      <c r="FJ134" s="3"/>
      <c r="FK134" s="3"/>
      <c r="FL134" s="3" t="s">
        <v>253</v>
      </c>
      <c r="FM134" s="47">
        <v>0</v>
      </c>
      <c r="FN134" s="3"/>
      <c r="FO134" s="3"/>
      <c r="FP134" s="3" t="s">
        <v>254</v>
      </c>
      <c r="FQ134" s="3" t="s">
        <v>255</v>
      </c>
      <c r="FR134" s="3" t="s">
        <v>874</v>
      </c>
      <c r="FS134" s="46">
        <v>45338</v>
      </c>
      <c r="FT134" s="3">
        <v>222511</v>
      </c>
      <c r="FU134" s="3">
        <v>0</v>
      </c>
      <c r="FV134" s="3" t="s">
        <v>875</v>
      </c>
      <c r="FW134" s="3"/>
      <c r="FX134" s="3" t="s">
        <v>224</v>
      </c>
      <c r="FY134" s="3"/>
      <c r="FZ134" s="3"/>
      <c r="GA134" s="3" t="s">
        <v>258</v>
      </c>
      <c r="GB134" s="3"/>
      <c r="GC134" s="46">
        <v>45398</v>
      </c>
      <c r="GD134" s="46">
        <v>45398</v>
      </c>
      <c r="GE134" s="46">
        <v>45398</v>
      </c>
      <c r="GF134" s="3" t="s">
        <v>876</v>
      </c>
      <c r="GG134" s="3" t="s">
        <v>550</v>
      </c>
      <c r="GH134" s="3"/>
      <c r="GI134" s="3"/>
    </row>
    <row r="135" spans="1:191" s="2" customFormat="1" ht="11.25" hidden="1" x14ac:dyDescent="0.2">
      <c r="A135" s="43" t="str">
        <f t="shared" si="2"/>
        <v>No Stock at Base</v>
      </c>
      <c r="B135" s="43" t="str">
        <f>IF(OR(A135="No Stock at Base",A135="Low Stock at Base",A135="Remote Pick - Low Stock"),_xlfn.XLOOKUP(O135,PO!M:M,PO!N:N,"No PO",0,1),"-")</f>
        <v>4500003445/00010 - Due Date 45383</v>
      </c>
      <c r="C135" s="43" t="str">
        <f>IF(OR(A135="No Stock at Base",A135="Low Stock at Base",A135="Remote Stock - Low Stock"),_xlfn.XLOOKUP(O135,PR!K:K,PR!L:L,"No Req or Processed",0,1),"-")</f>
        <v>PDC - MAC NG (DU01)1000007452 / 00097 - Due Date 30/04/2024</v>
      </c>
      <c r="D135" s="44"/>
      <c r="E135" s="32" t="s">
        <v>890</v>
      </c>
      <c r="F135" s="3"/>
      <c r="G135" s="3" t="s">
        <v>191</v>
      </c>
      <c r="H135" s="3" t="s">
        <v>853</v>
      </c>
      <c r="I135" s="3" t="s">
        <v>854</v>
      </c>
      <c r="J135" s="3" t="s">
        <v>194</v>
      </c>
      <c r="K135" s="6">
        <v>45341</v>
      </c>
      <c r="L135" s="50">
        <v>45398</v>
      </c>
      <c r="M135" s="6">
        <v>45398</v>
      </c>
      <c r="N135" s="6">
        <v>45398</v>
      </c>
      <c r="O135" s="32" t="s">
        <v>1256</v>
      </c>
      <c r="P135" s="3" t="s">
        <v>1257</v>
      </c>
      <c r="Q135" s="3">
        <v>30</v>
      </c>
      <c r="R135" s="3">
        <v>30</v>
      </c>
      <c r="S135" s="45">
        <v>1</v>
      </c>
      <c r="T135" s="13">
        <v>0</v>
      </c>
      <c r="U135" s="13">
        <v>0</v>
      </c>
      <c r="V135" s="3" t="s">
        <v>1258</v>
      </c>
      <c r="W135" s="3" t="s">
        <v>880</v>
      </c>
      <c r="X135" s="3" t="s">
        <v>199</v>
      </c>
      <c r="Y135" s="3" t="s">
        <v>596</v>
      </c>
      <c r="Z135" s="3" t="s">
        <v>858</v>
      </c>
      <c r="AA135" s="3" t="s">
        <v>951</v>
      </c>
      <c r="AB135" s="3">
        <v>38</v>
      </c>
      <c r="AC135" s="3" t="s">
        <v>952</v>
      </c>
      <c r="AD135" s="3" t="s">
        <v>861</v>
      </c>
      <c r="AE135" s="46">
        <v>45383</v>
      </c>
      <c r="AF135" s="46">
        <v>45388</v>
      </c>
      <c r="AG135" s="3" t="s">
        <v>205</v>
      </c>
      <c r="AH135" s="3"/>
      <c r="AI135" s="3" t="s">
        <v>206</v>
      </c>
      <c r="AJ135" s="3" t="s">
        <v>890</v>
      </c>
      <c r="AK135" s="3" t="s">
        <v>207</v>
      </c>
      <c r="AL135" s="3" t="s">
        <v>648</v>
      </c>
      <c r="AM135" s="3" t="s">
        <v>649</v>
      </c>
      <c r="AN135" s="3" t="s">
        <v>862</v>
      </c>
      <c r="AO135" s="3" t="s">
        <v>863</v>
      </c>
      <c r="AP135" s="3" t="s">
        <v>864</v>
      </c>
      <c r="AQ135" s="3">
        <v>38</v>
      </c>
      <c r="AR135" s="3"/>
      <c r="AS135" s="3"/>
      <c r="AT135" s="3" t="s">
        <v>382</v>
      </c>
      <c r="AU135" s="3" t="s">
        <v>214</v>
      </c>
      <c r="AV135" s="3"/>
      <c r="AW135" s="46">
        <v>45341</v>
      </c>
      <c r="AX135" s="3">
        <v>100</v>
      </c>
      <c r="AY135" s="3">
        <v>0</v>
      </c>
      <c r="AZ135" s="3">
        <v>0</v>
      </c>
      <c r="BA135" s="3">
        <v>0</v>
      </c>
      <c r="BB135" s="46">
        <v>45386</v>
      </c>
      <c r="BC135" s="46">
        <v>45396</v>
      </c>
      <c r="BD135" s="46">
        <v>45398</v>
      </c>
      <c r="BE135" s="3"/>
      <c r="BF135" s="3"/>
      <c r="BG135" s="46">
        <v>45388</v>
      </c>
      <c r="BH135" s="3"/>
      <c r="BI135" s="3"/>
      <c r="BJ135" s="46">
        <v>45698</v>
      </c>
      <c r="BK135" s="47">
        <v>0</v>
      </c>
      <c r="BL135" s="3"/>
      <c r="BM135" s="3"/>
      <c r="BN135" s="46">
        <v>45390</v>
      </c>
      <c r="BO135" s="46">
        <v>45398</v>
      </c>
      <c r="BP135" s="3" t="s">
        <v>953</v>
      </c>
      <c r="BQ135" s="3"/>
      <c r="BR135" s="48">
        <v>0</v>
      </c>
      <c r="BS135" s="48">
        <v>2</v>
      </c>
      <c r="BT135" s="48">
        <v>2</v>
      </c>
      <c r="BU135" s="47">
        <v>0</v>
      </c>
      <c r="BV135" s="47">
        <v>0</v>
      </c>
      <c r="BW135" s="49">
        <v>0</v>
      </c>
      <c r="BX135" s="3"/>
      <c r="BY135" s="3"/>
      <c r="BZ135" s="17">
        <v>0</v>
      </c>
      <c r="CA135" s="3" t="s">
        <v>223</v>
      </c>
      <c r="CB135" s="3" t="s">
        <v>315</v>
      </c>
      <c r="CC135" s="3" t="s">
        <v>225</v>
      </c>
      <c r="CD135" s="3"/>
      <c r="CE135" s="3">
        <v>0</v>
      </c>
      <c r="CF135" s="3"/>
      <c r="CG135" s="3"/>
      <c r="CH135" s="3">
        <v>0</v>
      </c>
      <c r="CI135" s="3"/>
      <c r="CJ135" s="3"/>
      <c r="CK135" s="3"/>
      <c r="CL135" s="3" t="s">
        <v>935</v>
      </c>
      <c r="CM135" s="3" t="s">
        <v>232</v>
      </c>
      <c r="CN135" s="46">
        <v>45390</v>
      </c>
      <c r="CO135" s="3"/>
      <c r="CP135" s="3" t="s">
        <v>233</v>
      </c>
      <c r="CQ135" s="3" t="s">
        <v>233</v>
      </c>
      <c r="CR135" s="3" t="s">
        <v>234</v>
      </c>
      <c r="CS135" s="3" t="s">
        <v>1259</v>
      </c>
      <c r="CT135" s="46">
        <v>45390</v>
      </c>
      <c r="CU135" s="3" t="s">
        <v>1260</v>
      </c>
      <c r="CV135" s="3"/>
      <c r="CW135" s="3"/>
      <c r="CX135" s="3"/>
      <c r="CY135" s="3" t="s">
        <v>237</v>
      </c>
      <c r="CZ135" s="3" t="s">
        <v>238</v>
      </c>
      <c r="DA135" s="3" t="s">
        <v>872</v>
      </c>
      <c r="DB135" s="3"/>
      <c r="DC135" s="3"/>
      <c r="DD135" s="3" t="s">
        <v>1261</v>
      </c>
      <c r="DE135" s="3"/>
      <c r="DF135" s="3"/>
      <c r="DG135" s="48">
        <v>7</v>
      </c>
      <c r="DH135" s="48">
        <v>7</v>
      </c>
      <c r="DI135" s="3"/>
      <c r="DJ135" s="47">
        <v>1</v>
      </c>
      <c r="DK135" s="3"/>
      <c r="DL135" s="3" t="s">
        <v>241</v>
      </c>
      <c r="DM135" s="3" t="s">
        <v>242</v>
      </c>
      <c r="DN135" s="3"/>
      <c r="DO135" s="3"/>
      <c r="DP135" s="47">
        <v>0</v>
      </c>
      <c r="DQ135" s="3" t="s">
        <v>205</v>
      </c>
      <c r="DR135" s="3" t="s">
        <v>243</v>
      </c>
      <c r="DS135" s="3">
        <v>5</v>
      </c>
      <c r="DT135" s="3" t="s">
        <v>191</v>
      </c>
      <c r="DU135" s="3" t="s">
        <v>935</v>
      </c>
      <c r="DV135" s="46">
        <v>45372</v>
      </c>
      <c r="DW135" s="3"/>
      <c r="DX135" s="47">
        <v>1</v>
      </c>
      <c r="DY135" s="3" t="s">
        <v>245</v>
      </c>
      <c r="DZ135" s="46">
        <v>45388</v>
      </c>
      <c r="EA135" s="3">
        <v>38</v>
      </c>
      <c r="EB135" s="17">
        <v>0</v>
      </c>
      <c r="EC135" s="3"/>
      <c r="ED135" s="3">
        <v>0</v>
      </c>
      <c r="EE135" s="3"/>
      <c r="EF135" s="3"/>
      <c r="EG135" s="3">
        <v>0</v>
      </c>
      <c r="EH135" s="47">
        <v>0</v>
      </c>
      <c r="EI135" s="3"/>
      <c r="EJ135" s="3" t="s">
        <v>246</v>
      </c>
      <c r="EK135" s="3">
        <v>1000220196</v>
      </c>
      <c r="EL135" s="3" t="s">
        <v>247</v>
      </c>
      <c r="EM135" s="3"/>
      <c r="EN135" s="3"/>
      <c r="EO135" s="3"/>
      <c r="EP135" s="3" t="s">
        <v>858</v>
      </c>
      <c r="EQ135" s="3">
        <v>100</v>
      </c>
      <c r="ER135" s="3"/>
      <c r="ES135" s="3"/>
      <c r="ET135" s="3">
        <v>0</v>
      </c>
      <c r="EU135" s="47">
        <v>1</v>
      </c>
      <c r="EV135" s="3" t="s">
        <v>245</v>
      </c>
      <c r="EW135" s="47">
        <v>0</v>
      </c>
      <c r="EX135" s="3" t="s">
        <v>249</v>
      </c>
      <c r="EY135" s="3" t="s">
        <v>206</v>
      </c>
      <c r="EZ135" s="3"/>
      <c r="FA135" s="46">
        <v>45390</v>
      </c>
      <c r="FB135" s="3" t="s">
        <v>584</v>
      </c>
      <c r="FC135" s="3"/>
      <c r="FD135" s="3"/>
      <c r="FE135" s="3"/>
      <c r="FF135" s="3"/>
      <c r="FG135" s="3">
        <v>10</v>
      </c>
      <c r="FH135" s="3" t="s">
        <v>243</v>
      </c>
      <c r="FI135" s="3"/>
      <c r="FJ135" s="3"/>
      <c r="FK135" s="3"/>
      <c r="FL135" s="3" t="s">
        <v>253</v>
      </c>
      <c r="FM135" s="47">
        <v>0</v>
      </c>
      <c r="FN135" s="3"/>
      <c r="FO135" s="3"/>
      <c r="FP135" s="3" t="s">
        <v>254</v>
      </c>
      <c r="FQ135" s="3" t="s">
        <v>255</v>
      </c>
      <c r="FR135" s="3" t="s">
        <v>874</v>
      </c>
      <c r="FS135" s="46">
        <v>45338</v>
      </c>
      <c r="FT135" s="3">
        <v>222511</v>
      </c>
      <c r="FU135" s="3">
        <v>0</v>
      </c>
      <c r="FV135" s="3" t="s">
        <v>875</v>
      </c>
      <c r="FW135" s="3"/>
      <c r="FX135" s="3" t="s">
        <v>224</v>
      </c>
      <c r="FY135" s="3"/>
      <c r="FZ135" s="3"/>
      <c r="GA135" s="3" t="s">
        <v>258</v>
      </c>
      <c r="GB135" s="3"/>
      <c r="GC135" s="46">
        <v>45398</v>
      </c>
      <c r="GD135" s="46">
        <v>45398</v>
      </c>
      <c r="GE135" s="46">
        <v>45398</v>
      </c>
      <c r="GF135" s="3" t="s">
        <v>876</v>
      </c>
      <c r="GG135" s="3" t="s">
        <v>550</v>
      </c>
      <c r="GH135" s="3"/>
      <c r="GI135" s="3"/>
    </row>
    <row r="136" spans="1:191" s="3" customFormat="1" ht="11.25" hidden="1" x14ac:dyDescent="0.2">
      <c r="A136" s="43" t="str">
        <f t="shared" si="2"/>
        <v>No Stock at Base</v>
      </c>
      <c r="B136" s="43" t="str">
        <f>IF(OR(A136="No Stock at Base",A136="Low Stock at Base",A136="Remote Pick - Low Stock"),_xlfn.XLOOKUP(O136,PO!M:M,PO!N:N,"No PO",0,1),"-")</f>
        <v xml:space="preserve">4500001105/00010 - Due Date </v>
      </c>
      <c r="C136" s="43" t="str">
        <f>IF(OR(A136="No Stock at Base",A136="Low Stock at Base",A136="Remote Stock - Low Stock"),_xlfn.XLOOKUP(O136,PR!K:K,PR!L:L,"No Req or Processed",0,1),"-")</f>
        <v>Macedon - MAC NG (DU50)1000007398 / 00111 - Due Date 14/04/2024</v>
      </c>
      <c r="D136" s="44"/>
      <c r="E136" s="58" t="s">
        <v>462</v>
      </c>
      <c r="F136" s="32"/>
      <c r="G136" s="3" t="s">
        <v>191</v>
      </c>
      <c r="H136" s="32" t="s">
        <v>853</v>
      </c>
      <c r="I136" s="32" t="s">
        <v>854</v>
      </c>
      <c r="J136" s="3" t="s">
        <v>194</v>
      </c>
      <c r="K136" s="6">
        <v>45341</v>
      </c>
      <c r="L136" s="37">
        <v>45398</v>
      </c>
      <c r="M136" s="6">
        <v>45398</v>
      </c>
      <c r="N136" s="6">
        <v>45398</v>
      </c>
      <c r="O136" s="58" t="s">
        <v>1217</v>
      </c>
      <c r="P136" s="32" t="s">
        <v>1218</v>
      </c>
      <c r="Q136" s="3">
        <v>30</v>
      </c>
      <c r="R136" s="3">
        <v>30</v>
      </c>
      <c r="S136" s="61">
        <v>5</v>
      </c>
      <c r="T136" s="13">
        <v>0</v>
      </c>
      <c r="U136" s="13">
        <v>0</v>
      </c>
      <c r="V136" s="3" t="s">
        <v>1262</v>
      </c>
      <c r="W136" s="3" t="s">
        <v>980</v>
      </c>
      <c r="X136" s="3" t="s">
        <v>981</v>
      </c>
      <c r="Y136" s="3" t="s">
        <v>982</v>
      </c>
      <c r="Z136" s="2"/>
      <c r="AA136" s="32" t="s">
        <v>1111</v>
      </c>
      <c r="AB136" s="32">
        <v>111</v>
      </c>
      <c r="AC136" s="32"/>
      <c r="AD136" s="32"/>
      <c r="AE136" s="32"/>
      <c r="AF136" s="46">
        <v>45398</v>
      </c>
      <c r="AJ136" s="3" t="s">
        <v>462</v>
      </c>
      <c r="AK136" s="3" t="s">
        <v>207</v>
      </c>
      <c r="AL136" s="3" t="s">
        <v>648</v>
      </c>
      <c r="AM136" s="3" t="s">
        <v>649</v>
      </c>
      <c r="AN136" s="3" t="s">
        <v>862</v>
      </c>
      <c r="AO136" s="3" t="s">
        <v>863</v>
      </c>
      <c r="AP136" s="3" t="s">
        <v>864</v>
      </c>
      <c r="AQ136" s="3">
        <v>111</v>
      </c>
      <c r="AT136" s="3" t="s">
        <v>1263</v>
      </c>
      <c r="AX136" s="3">
        <v>0</v>
      </c>
      <c r="AY136" s="3">
        <v>0</v>
      </c>
      <c r="AZ136" s="3">
        <v>0</v>
      </c>
      <c r="BA136" s="3">
        <v>0</v>
      </c>
      <c r="BB136" s="46">
        <v>45396</v>
      </c>
      <c r="BD136" s="46">
        <v>45398</v>
      </c>
      <c r="BJ136" s="46">
        <v>45698</v>
      </c>
      <c r="BK136" s="47">
        <v>0</v>
      </c>
      <c r="BP136" s="3" t="s">
        <v>1264</v>
      </c>
      <c r="BR136" s="48">
        <v>0</v>
      </c>
      <c r="BS136" s="48">
        <v>0</v>
      </c>
      <c r="BT136" s="48">
        <v>2</v>
      </c>
      <c r="BU136" s="47">
        <v>0</v>
      </c>
      <c r="BV136" s="47">
        <v>0</v>
      </c>
      <c r="BW136" s="49">
        <v>0</v>
      </c>
      <c r="BZ136" s="17">
        <v>0</v>
      </c>
      <c r="CB136" s="3" t="s">
        <v>224</v>
      </c>
      <c r="CC136" s="3" t="s">
        <v>225</v>
      </c>
      <c r="CE136" s="3">
        <v>0</v>
      </c>
      <c r="CH136" s="3">
        <v>0</v>
      </c>
      <c r="CM136" s="3" t="s">
        <v>232</v>
      </c>
      <c r="CP136" s="3" t="s">
        <v>233</v>
      </c>
      <c r="CQ136" s="3" t="s">
        <v>233</v>
      </c>
      <c r="CR136" s="3" t="s">
        <v>234</v>
      </c>
      <c r="CS136" s="3" t="s">
        <v>1228</v>
      </c>
      <c r="CY136" s="3" t="s">
        <v>237</v>
      </c>
      <c r="CZ136" s="3" t="s">
        <v>238</v>
      </c>
      <c r="DA136" s="3" t="s">
        <v>872</v>
      </c>
      <c r="DG136" s="48">
        <v>7</v>
      </c>
      <c r="DH136" s="48">
        <v>0</v>
      </c>
      <c r="DJ136" s="47">
        <v>0</v>
      </c>
      <c r="DL136" s="3" t="s">
        <v>241</v>
      </c>
      <c r="DM136" s="3" t="s">
        <v>242</v>
      </c>
      <c r="DP136" s="47">
        <v>0</v>
      </c>
      <c r="DS136" s="3">
        <v>5</v>
      </c>
      <c r="DT136" s="3" t="s">
        <v>191</v>
      </c>
      <c r="DV136" s="46">
        <v>45384</v>
      </c>
      <c r="DX136" s="47">
        <v>5</v>
      </c>
      <c r="DY136" s="3" t="s">
        <v>1044</v>
      </c>
      <c r="DZ136" s="46">
        <v>45398</v>
      </c>
      <c r="EA136" s="3">
        <v>0</v>
      </c>
      <c r="EB136" s="17">
        <v>0</v>
      </c>
      <c r="ED136" s="3">
        <v>0</v>
      </c>
      <c r="EG136" s="3">
        <v>0</v>
      </c>
      <c r="EH136" s="47">
        <v>0</v>
      </c>
      <c r="EK136" s="3">
        <v>1000220196</v>
      </c>
      <c r="EQ136" s="3">
        <v>0</v>
      </c>
      <c r="ET136" s="3">
        <v>0</v>
      </c>
      <c r="EU136" s="47">
        <v>0</v>
      </c>
      <c r="EW136" s="47">
        <v>0</v>
      </c>
      <c r="FB136" s="3" t="s">
        <v>584</v>
      </c>
      <c r="FG136" s="3">
        <v>0</v>
      </c>
      <c r="FL136" s="3" t="s">
        <v>253</v>
      </c>
      <c r="FM136" s="47">
        <v>0</v>
      </c>
      <c r="FP136" s="3" t="s">
        <v>254</v>
      </c>
      <c r="FQ136" s="3" t="s">
        <v>255</v>
      </c>
      <c r="FR136" s="3" t="s">
        <v>874</v>
      </c>
      <c r="FS136" s="46">
        <v>45338</v>
      </c>
      <c r="FT136" s="3">
        <v>0</v>
      </c>
      <c r="FU136" s="3">
        <v>0</v>
      </c>
      <c r="FV136" s="3" t="s">
        <v>875</v>
      </c>
      <c r="FX136" s="3" t="s">
        <v>224</v>
      </c>
      <c r="GA136" s="3" t="s">
        <v>258</v>
      </c>
      <c r="GC136" s="46">
        <v>45398</v>
      </c>
      <c r="GD136" s="46">
        <v>45398</v>
      </c>
      <c r="GE136" s="46">
        <v>45398</v>
      </c>
      <c r="GF136" s="3" t="s">
        <v>876</v>
      </c>
      <c r="GG136" s="3" t="s">
        <v>550</v>
      </c>
    </row>
    <row r="137" spans="1:191" s="3" customFormat="1" ht="11.25" hidden="1" x14ac:dyDescent="0.2">
      <c r="A137" s="11" t="str">
        <f t="shared" si="2"/>
        <v>Low Stock at Base</v>
      </c>
      <c r="B137" s="11" t="str">
        <f>IF(OR(A137="No Stock at Base",A137="Low Stock at Base",A137="Remote Pick - Low Stock"),_xlfn.XLOOKUP(O137,PO!M:M,PO!N:N,"No PO",0,1),"-")</f>
        <v xml:space="preserve">4500003342/00020 - Due Date </v>
      </c>
      <c r="C137" s="11" t="str">
        <f>IF(OR(A137="No Stock at Base",A137="Low Stock at Base",A137="Remote Stock - Low Stock"),_xlfn.XLOOKUP(O137,PR!K:K,PR!L:L,"No Req or Processed",0,1),"-")</f>
        <v>No Req or Processed</v>
      </c>
      <c r="D137" s="12"/>
      <c r="E137" s="58" t="s">
        <v>790</v>
      </c>
      <c r="F137" s="33"/>
      <c r="G137" s="3" t="s">
        <v>191</v>
      </c>
      <c r="H137" s="32" t="s">
        <v>853</v>
      </c>
      <c r="I137" s="32" t="s">
        <v>854</v>
      </c>
      <c r="J137" s="3" t="s">
        <v>194</v>
      </c>
      <c r="K137" s="6">
        <v>45341</v>
      </c>
      <c r="L137" s="79">
        <v>45398</v>
      </c>
      <c r="M137" s="6">
        <v>45398</v>
      </c>
      <c r="N137" s="6">
        <v>45398</v>
      </c>
      <c r="O137" s="58" t="s">
        <v>1265</v>
      </c>
      <c r="P137" s="32" t="s">
        <v>1266</v>
      </c>
      <c r="Q137" s="3">
        <v>30</v>
      </c>
      <c r="R137" s="3">
        <v>30</v>
      </c>
      <c r="S137" s="82">
        <v>25</v>
      </c>
      <c r="T137" s="13">
        <v>0</v>
      </c>
      <c r="U137" s="13">
        <v>15</v>
      </c>
      <c r="V137" s="2"/>
      <c r="W137" s="3" t="s">
        <v>524</v>
      </c>
      <c r="X137" s="3" t="s">
        <v>199</v>
      </c>
      <c r="Y137" s="3" t="s">
        <v>596</v>
      </c>
      <c r="Z137" s="3" t="s">
        <v>858</v>
      </c>
      <c r="AA137" s="32" t="s">
        <v>919</v>
      </c>
      <c r="AB137" s="32">
        <v>22</v>
      </c>
      <c r="AC137" s="32" t="s">
        <v>920</v>
      </c>
      <c r="AD137" s="32" t="s">
        <v>884</v>
      </c>
      <c r="AE137" s="94">
        <v>45419</v>
      </c>
      <c r="AF137" s="6">
        <v>45384</v>
      </c>
      <c r="AG137" s="3" t="s">
        <v>205</v>
      </c>
      <c r="AH137" s="2"/>
      <c r="AI137" s="3" t="s">
        <v>206</v>
      </c>
      <c r="AJ137" s="3" t="s">
        <v>790</v>
      </c>
      <c r="AK137" s="3" t="s">
        <v>207</v>
      </c>
      <c r="AL137" s="3" t="s">
        <v>648</v>
      </c>
      <c r="AM137" s="3" t="s">
        <v>649</v>
      </c>
      <c r="AN137" s="3" t="s">
        <v>862</v>
      </c>
      <c r="AO137" s="3" t="s">
        <v>863</v>
      </c>
      <c r="AP137" s="3" t="s">
        <v>864</v>
      </c>
      <c r="AQ137" s="3">
        <v>22</v>
      </c>
      <c r="AR137" s="2"/>
      <c r="AS137" s="6">
        <v>45367</v>
      </c>
      <c r="AT137" s="3" t="s">
        <v>282</v>
      </c>
      <c r="AU137" s="3" t="s">
        <v>214</v>
      </c>
      <c r="AV137" s="2"/>
      <c r="AW137" s="6">
        <v>45341</v>
      </c>
      <c r="AX137" s="3">
        <v>20</v>
      </c>
      <c r="AY137" s="14">
        <v>0</v>
      </c>
      <c r="AZ137" s="14">
        <v>0</v>
      </c>
      <c r="BA137" s="14">
        <v>0</v>
      </c>
      <c r="BB137" s="6">
        <v>45379</v>
      </c>
      <c r="BC137" s="6">
        <v>45396</v>
      </c>
      <c r="BD137" s="6">
        <v>45398</v>
      </c>
      <c r="BE137" s="2"/>
      <c r="BF137" s="2"/>
      <c r="BG137" s="6">
        <v>45384</v>
      </c>
      <c r="BH137" s="3" t="s">
        <v>803</v>
      </c>
      <c r="BI137" s="3" t="s">
        <v>216</v>
      </c>
      <c r="BJ137" s="6">
        <v>45698</v>
      </c>
      <c r="BK137" s="13">
        <v>10</v>
      </c>
      <c r="BL137" s="3" t="s">
        <v>1267</v>
      </c>
      <c r="BM137" s="3" t="s">
        <v>1268</v>
      </c>
      <c r="BN137" s="6">
        <v>45365</v>
      </c>
      <c r="BO137" s="6">
        <v>45350</v>
      </c>
      <c r="BP137" s="3" t="s">
        <v>1091</v>
      </c>
      <c r="BQ137" s="3" t="s">
        <v>1269</v>
      </c>
      <c r="BR137" s="15">
        <v>0</v>
      </c>
      <c r="BS137" s="15">
        <v>2</v>
      </c>
      <c r="BT137" s="15">
        <v>5</v>
      </c>
      <c r="BU137" s="13">
        <v>10</v>
      </c>
      <c r="BV137" s="13">
        <v>25</v>
      </c>
      <c r="BW137" s="16">
        <v>10</v>
      </c>
      <c r="BX137" s="3" t="s">
        <v>1270</v>
      </c>
      <c r="BY137" s="3" t="s">
        <v>1242</v>
      </c>
      <c r="BZ137" s="17">
        <v>0</v>
      </c>
      <c r="CA137" s="3" t="s">
        <v>223</v>
      </c>
      <c r="CB137" s="3" t="s">
        <v>315</v>
      </c>
      <c r="CC137" s="3" t="s">
        <v>225</v>
      </c>
      <c r="CD137" s="3" t="s">
        <v>1243</v>
      </c>
      <c r="CE137" s="3">
        <v>2024</v>
      </c>
      <c r="CF137" s="3" t="s">
        <v>1271</v>
      </c>
      <c r="CG137" s="3" t="s">
        <v>1245</v>
      </c>
      <c r="CH137" s="3">
        <v>2024</v>
      </c>
      <c r="CI137" s="3" t="s">
        <v>229</v>
      </c>
      <c r="CJ137" s="3" t="s">
        <v>1272</v>
      </c>
      <c r="CK137" s="3" t="s">
        <v>1242</v>
      </c>
      <c r="CL137" s="3" t="s">
        <v>1246</v>
      </c>
      <c r="CM137" s="3" t="s">
        <v>232</v>
      </c>
      <c r="CN137" s="6">
        <v>45390</v>
      </c>
      <c r="CO137" s="2"/>
      <c r="CP137" s="3" t="s">
        <v>233</v>
      </c>
      <c r="CQ137" s="3" t="s">
        <v>233</v>
      </c>
      <c r="CR137" s="3" t="s">
        <v>234</v>
      </c>
      <c r="CS137" s="3" t="s">
        <v>1273</v>
      </c>
      <c r="CT137" s="6">
        <v>45390</v>
      </c>
      <c r="CU137" s="3" t="s">
        <v>1274</v>
      </c>
      <c r="CV137" s="3" t="s">
        <v>1275</v>
      </c>
      <c r="CW137" s="2"/>
      <c r="CX137" s="2"/>
      <c r="CY137" s="3" t="s">
        <v>237</v>
      </c>
      <c r="CZ137" s="3" t="s">
        <v>238</v>
      </c>
      <c r="DA137" s="3" t="s">
        <v>872</v>
      </c>
      <c r="DB137" s="2"/>
      <c r="DC137" s="2"/>
      <c r="DD137" s="3" t="s">
        <v>1276</v>
      </c>
      <c r="DE137" s="2"/>
      <c r="DF137" s="2"/>
      <c r="DG137" s="15">
        <v>14</v>
      </c>
      <c r="DH137" s="15">
        <v>7</v>
      </c>
      <c r="DI137" s="2"/>
      <c r="DJ137" s="13">
        <v>25</v>
      </c>
      <c r="DK137" s="2"/>
      <c r="DL137" s="3" t="s">
        <v>241</v>
      </c>
      <c r="DM137" s="3" t="s">
        <v>242</v>
      </c>
      <c r="DN137" s="2"/>
      <c r="DO137" s="2"/>
      <c r="DP137" s="13">
        <v>0</v>
      </c>
      <c r="DQ137" s="3" t="s">
        <v>205</v>
      </c>
      <c r="DR137" s="3" t="s">
        <v>243</v>
      </c>
      <c r="DS137" s="3">
        <v>5</v>
      </c>
      <c r="DT137" s="3" t="s">
        <v>191</v>
      </c>
      <c r="DU137" s="3" t="s">
        <v>935</v>
      </c>
      <c r="DV137" s="6">
        <v>45358</v>
      </c>
      <c r="DW137" s="2"/>
      <c r="DX137" s="13">
        <v>15</v>
      </c>
      <c r="DY137" s="3" t="s">
        <v>245</v>
      </c>
      <c r="DZ137" s="6">
        <v>45384</v>
      </c>
      <c r="EA137" s="3">
        <v>22</v>
      </c>
      <c r="EB137" s="17">
        <v>0</v>
      </c>
      <c r="EC137" s="2"/>
      <c r="ED137" s="3">
        <v>0</v>
      </c>
      <c r="EE137" s="2"/>
      <c r="EF137" s="2"/>
      <c r="EG137" s="3">
        <v>0</v>
      </c>
      <c r="EH137" s="13">
        <v>0</v>
      </c>
      <c r="EI137" s="2"/>
      <c r="EJ137" s="3" t="s">
        <v>246</v>
      </c>
      <c r="EK137" s="3">
        <v>1000220196</v>
      </c>
      <c r="EL137" s="3" t="s">
        <v>247</v>
      </c>
      <c r="EM137" s="3" t="s">
        <v>248</v>
      </c>
      <c r="EN137" s="2"/>
      <c r="EO137" s="2"/>
      <c r="EP137" s="3" t="s">
        <v>858</v>
      </c>
      <c r="EQ137" s="3">
        <v>20</v>
      </c>
      <c r="ER137" s="2"/>
      <c r="ES137" s="2"/>
      <c r="ET137" s="3">
        <v>0</v>
      </c>
      <c r="EU137" s="13">
        <v>25</v>
      </c>
      <c r="EV137" s="3" t="s">
        <v>245</v>
      </c>
      <c r="EW137" s="13">
        <v>0</v>
      </c>
      <c r="EX137" s="3" t="s">
        <v>249</v>
      </c>
      <c r="EY137" s="3" t="s">
        <v>206</v>
      </c>
      <c r="EZ137" s="3" t="s">
        <v>820</v>
      </c>
      <c r="FA137" s="6">
        <v>45390</v>
      </c>
      <c r="FB137" s="3" t="s">
        <v>584</v>
      </c>
      <c r="FC137" s="3" t="s">
        <v>245</v>
      </c>
      <c r="FD137" s="2"/>
      <c r="FE137" s="2"/>
      <c r="FF137" s="2"/>
      <c r="FG137" s="3">
        <v>20</v>
      </c>
      <c r="FH137" s="3" t="s">
        <v>243</v>
      </c>
      <c r="FI137" s="3" t="s">
        <v>325</v>
      </c>
      <c r="FJ137" s="2"/>
      <c r="FK137" s="3" t="s">
        <v>821</v>
      </c>
      <c r="FL137" s="3" t="s">
        <v>253</v>
      </c>
      <c r="FM137" s="13">
        <v>10</v>
      </c>
      <c r="FN137" s="2"/>
      <c r="FO137" s="2"/>
      <c r="FP137" s="3" t="s">
        <v>254</v>
      </c>
      <c r="FQ137" s="3" t="s">
        <v>255</v>
      </c>
      <c r="FR137" s="3" t="s">
        <v>874</v>
      </c>
      <c r="FS137" s="6">
        <v>45338</v>
      </c>
      <c r="FT137" s="3">
        <v>222511</v>
      </c>
      <c r="FU137" s="3">
        <v>0</v>
      </c>
      <c r="FV137" s="3" t="s">
        <v>875</v>
      </c>
      <c r="FW137" s="2"/>
      <c r="FX137" s="3" t="s">
        <v>224</v>
      </c>
      <c r="FY137" s="2"/>
      <c r="FZ137" s="2"/>
      <c r="GA137" s="3" t="s">
        <v>258</v>
      </c>
      <c r="GB137" s="2"/>
      <c r="GC137" s="6">
        <v>45398</v>
      </c>
      <c r="GD137" s="6">
        <v>45398</v>
      </c>
      <c r="GE137" s="6">
        <v>45398</v>
      </c>
      <c r="GF137" s="3" t="s">
        <v>876</v>
      </c>
      <c r="GG137" s="3" t="s">
        <v>550</v>
      </c>
      <c r="GH137" s="2"/>
      <c r="GI137" s="3" t="s">
        <v>914</v>
      </c>
    </row>
    <row r="138" spans="1:191" s="2" customFormat="1" ht="11.25" hidden="1" x14ac:dyDescent="0.2">
      <c r="A138" s="43" t="str">
        <f t="shared" si="2"/>
        <v>No Stock at Base</v>
      </c>
      <c r="B138" s="43" t="str">
        <f>IF(OR(A138="No Stock at Base",A138="Low Stock at Base",A138="Remote Pick - Low Stock"),_xlfn.XLOOKUP(O138,PO!M:M,PO!N:N,"No PO",0,1),"-")</f>
        <v>4500009340/00040 - Due Date 45405</v>
      </c>
      <c r="C138" s="43" t="str">
        <f>IF(OR(A138="No Stock at Base",A138="Low Stock at Base",A138="Remote Stock - Low Stock"),_xlfn.XLOOKUP(O138,PR!K:K,PR!L:L,"No Req or Processed",0,1),"-")</f>
        <v>No Req or Processed</v>
      </c>
      <c r="D138" s="44"/>
      <c r="E138" s="32" t="s">
        <v>462</v>
      </c>
      <c r="F138" s="3"/>
      <c r="G138" s="3" t="s">
        <v>191</v>
      </c>
      <c r="H138" s="3" t="s">
        <v>853</v>
      </c>
      <c r="I138" s="3" t="s">
        <v>854</v>
      </c>
      <c r="J138" s="3" t="s">
        <v>194</v>
      </c>
      <c r="K138" s="6">
        <v>45341</v>
      </c>
      <c r="L138" s="50">
        <v>45398</v>
      </c>
      <c r="M138" s="6">
        <v>45398</v>
      </c>
      <c r="N138" s="6">
        <v>45398</v>
      </c>
      <c r="O138" s="32" t="s">
        <v>1277</v>
      </c>
      <c r="P138" s="3" t="s">
        <v>1278</v>
      </c>
      <c r="Q138" s="3">
        <v>30</v>
      </c>
      <c r="R138" s="3">
        <v>30</v>
      </c>
      <c r="S138" s="45">
        <v>2</v>
      </c>
      <c r="T138" s="13">
        <v>0</v>
      </c>
      <c r="U138" s="13">
        <v>0</v>
      </c>
      <c r="V138" s="3" t="s">
        <v>1279</v>
      </c>
      <c r="W138" s="3" t="s">
        <v>880</v>
      </c>
      <c r="X138" s="3" t="s">
        <v>199</v>
      </c>
      <c r="Y138" s="3" t="s">
        <v>881</v>
      </c>
      <c r="Z138" s="3" t="s">
        <v>858</v>
      </c>
      <c r="AA138" s="3" t="s">
        <v>882</v>
      </c>
      <c r="AB138" s="3">
        <v>86</v>
      </c>
      <c r="AC138" s="3" t="s">
        <v>883</v>
      </c>
      <c r="AD138" s="3" t="s">
        <v>884</v>
      </c>
      <c r="AE138" s="46">
        <v>45405</v>
      </c>
      <c r="AF138" s="46">
        <v>45510</v>
      </c>
      <c r="AG138" s="3" t="s">
        <v>205</v>
      </c>
      <c r="AH138" s="3"/>
      <c r="AI138" s="3" t="s">
        <v>206</v>
      </c>
      <c r="AJ138" s="3" t="s">
        <v>462</v>
      </c>
      <c r="AK138" s="3" t="s">
        <v>207</v>
      </c>
      <c r="AL138" s="3" t="s">
        <v>648</v>
      </c>
      <c r="AM138" s="3" t="s">
        <v>649</v>
      </c>
      <c r="AN138" s="3" t="s">
        <v>862</v>
      </c>
      <c r="AO138" s="3" t="s">
        <v>863</v>
      </c>
      <c r="AP138" s="3" t="s">
        <v>864</v>
      </c>
      <c r="AQ138" s="3">
        <v>86</v>
      </c>
      <c r="AR138" s="3"/>
      <c r="AS138" s="3"/>
      <c r="AT138" s="3" t="s">
        <v>1280</v>
      </c>
      <c r="AU138" s="3" t="s">
        <v>214</v>
      </c>
      <c r="AV138" s="3"/>
      <c r="AW138" s="46">
        <v>45341</v>
      </c>
      <c r="AX138" s="3">
        <v>330</v>
      </c>
      <c r="AY138" s="3">
        <v>0</v>
      </c>
      <c r="AZ138" s="3">
        <v>0</v>
      </c>
      <c r="BA138" s="3">
        <v>60</v>
      </c>
      <c r="BB138" s="46">
        <v>45447</v>
      </c>
      <c r="BC138" s="46">
        <v>45396</v>
      </c>
      <c r="BD138" s="46">
        <v>45398</v>
      </c>
      <c r="BE138" s="3"/>
      <c r="BF138" s="3"/>
      <c r="BG138" s="46">
        <v>45450</v>
      </c>
      <c r="BH138" s="3"/>
      <c r="BI138" s="3"/>
      <c r="BJ138" s="46">
        <v>45698</v>
      </c>
      <c r="BK138" s="47">
        <v>0</v>
      </c>
      <c r="BL138" s="3"/>
      <c r="BM138" s="3"/>
      <c r="BN138" s="46">
        <v>45390</v>
      </c>
      <c r="BO138" s="46">
        <v>45398</v>
      </c>
      <c r="BP138" s="3"/>
      <c r="BQ138" s="3"/>
      <c r="BR138" s="48">
        <v>0</v>
      </c>
      <c r="BS138" s="48">
        <v>2</v>
      </c>
      <c r="BT138" s="48">
        <v>3</v>
      </c>
      <c r="BU138" s="47">
        <v>0</v>
      </c>
      <c r="BV138" s="47">
        <v>0</v>
      </c>
      <c r="BW138" s="49">
        <v>0</v>
      </c>
      <c r="BX138" s="3"/>
      <c r="BY138" s="3"/>
      <c r="BZ138" s="17">
        <v>0</v>
      </c>
      <c r="CA138" s="3" t="s">
        <v>223</v>
      </c>
      <c r="CB138" s="3" t="s">
        <v>224</v>
      </c>
      <c r="CC138" s="3" t="s">
        <v>225</v>
      </c>
      <c r="CD138" s="3"/>
      <c r="CE138" s="3">
        <v>0</v>
      </c>
      <c r="CF138" s="3"/>
      <c r="CG138" s="3"/>
      <c r="CH138" s="3">
        <v>0</v>
      </c>
      <c r="CI138" s="3"/>
      <c r="CJ138" s="3"/>
      <c r="CK138" s="3"/>
      <c r="CL138" s="3" t="s">
        <v>886</v>
      </c>
      <c r="CM138" s="3" t="s">
        <v>232</v>
      </c>
      <c r="CN138" s="46">
        <v>45390</v>
      </c>
      <c r="CO138" s="3"/>
      <c r="CP138" s="3" t="s">
        <v>233</v>
      </c>
      <c r="CQ138" s="3" t="s">
        <v>233</v>
      </c>
      <c r="CR138" s="3" t="s">
        <v>234</v>
      </c>
      <c r="CS138" s="3" t="s">
        <v>1281</v>
      </c>
      <c r="CT138" s="46">
        <v>45390</v>
      </c>
      <c r="CU138" s="3" t="s">
        <v>1282</v>
      </c>
      <c r="CV138" s="3"/>
      <c r="CW138" s="3"/>
      <c r="CX138" s="3"/>
      <c r="CY138" s="3" t="s">
        <v>237</v>
      </c>
      <c r="CZ138" s="3" t="s">
        <v>238</v>
      </c>
      <c r="DA138" s="3" t="s">
        <v>872</v>
      </c>
      <c r="DB138" s="3"/>
      <c r="DC138" s="3"/>
      <c r="DD138" s="3" t="s">
        <v>1283</v>
      </c>
      <c r="DE138" s="3"/>
      <c r="DF138" s="3"/>
      <c r="DG138" s="48">
        <v>60</v>
      </c>
      <c r="DH138" s="48">
        <v>60</v>
      </c>
      <c r="DI138" s="3"/>
      <c r="DJ138" s="47">
        <v>2</v>
      </c>
      <c r="DK138" s="3"/>
      <c r="DL138" s="3" t="s">
        <v>241</v>
      </c>
      <c r="DM138" s="3" t="s">
        <v>242</v>
      </c>
      <c r="DN138" s="3"/>
      <c r="DO138" s="3"/>
      <c r="DP138" s="47">
        <v>0</v>
      </c>
      <c r="DQ138" s="3" t="s">
        <v>205</v>
      </c>
      <c r="DR138" s="3" t="s">
        <v>243</v>
      </c>
      <c r="DS138" s="3">
        <v>5</v>
      </c>
      <c r="DT138" s="3" t="s">
        <v>191</v>
      </c>
      <c r="DU138" s="3" t="s">
        <v>886</v>
      </c>
      <c r="DV138" s="46">
        <v>45378</v>
      </c>
      <c r="DW138" s="3"/>
      <c r="DX138" s="47">
        <v>2</v>
      </c>
      <c r="DY138" s="3" t="s">
        <v>245</v>
      </c>
      <c r="DZ138" s="46">
        <v>45450</v>
      </c>
      <c r="EA138" s="3">
        <v>86</v>
      </c>
      <c r="EB138" s="17">
        <v>0</v>
      </c>
      <c r="EC138" s="3"/>
      <c r="ED138" s="3">
        <v>0</v>
      </c>
      <c r="EE138" s="3"/>
      <c r="EF138" s="3"/>
      <c r="EG138" s="3">
        <v>0</v>
      </c>
      <c r="EH138" s="47">
        <v>0</v>
      </c>
      <c r="EI138" s="3"/>
      <c r="EJ138" s="3" t="s">
        <v>246</v>
      </c>
      <c r="EK138" s="3">
        <v>1000220196</v>
      </c>
      <c r="EL138" s="3" t="s">
        <v>247</v>
      </c>
      <c r="EM138" s="3"/>
      <c r="EN138" s="3"/>
      <c r="EO138" s="3"/>
      <c r="EP138" s="3" t="s">
        <v>858</v>
      </c>
      <c r="EQ138" s="3">
        <v>330</v>
      </c>
      <c r="ER138" s="3"/>
      <c r="ES138" s="3"/>
      <c r="ET138" s="3">
        <v>0</v>
      </c>
      <c r="EU138" s="47">
        <v>2</v>
      </c>
      <c r="EV138" s="3" t="s">
        <v>245</v>
      </c>
      <c r="EW138" s="47">
        <v>0</v>
      </c>
      <c r="EX138" s="3" t="s">
        <v>249</v>
      </c>
      <c r="EY138" s="3" t="s">
        <v>206</v>
      </c>
      <c r="EZ138" s="3"/>
      <c r="FA138" s="46">
        <v>45390</v>
      </c>
      <c r="FB138" s="3"/>
      <c r="FC138" s="3"/>
      <c r="FD138" s="3"/>
      <c r="FE138" s="3"/>
      <c r="FF138" s="3"/>
      <c r="FG138" s="3">
        <v>40</v>
      </c>
      <c r="FH138" s="3" t="s">
        <v>243</v>
      </c>
      <c r="FI138" s="3"/>
      <c r="FJ138" s="3"/>
      <c r="FK138" s="3"/>
      <c r="FL138" s="3" t="s">
        <v>253</v>
      </c>
      <c r="FM138" s="47">
        <v>0</v>
      </c>
      <c r="FN138" s="3"/>
      <c r="FO138" s="3"/>
      <c r="FP138" s="3" t="s">
        <v>254</v>
      </c>
      <c r="FQ138" s="3" t="s">
        <v>255</v>
      </c>
      <c r="FR138" s="3" t="s">
        <v>874</v>
      </c>
      <c r="FS138" s="46">
        <v>45338</v>
      </c>
      <c r="FT138" s="3">
        <v>222511</v>
      </c>
      <c r="FU138" s="3">
        <v>0</v>
      </c>
      <c r="FV138" s="3" t="s">
        <v>875</v>
      </c>
      <c r="FW138" s="3"/>
      <c r="FX138" s="3" t="s">
        <v>224</v>
      </c>
      <c r="FY138" s="3"/>
      <c r="FZ138" s="3"/>
      <c r="GA138" s="3" t="s">
        <v>258</v>
      </c>
      <c r="GB138" s="3"/>
      <c r="GC138" s="46">
        <v>45398</v>
      </c>
      <c r="GD138" s="46">
        <v>45398</v>
      </c>
      <c r="GE138" s="46">
        <v>45398</v>
      </c>
      <c r="GF138" s="3" t="s">
        <v>876</v>
      </c>
      <c r="GG138" s="3" t="s">
        <v>550</v>
      </c>
      <c r="GH138" s="3"/>
      <c r="GI138" s="3"/>
    </row>
    <row r="139" spans="1:191" s="2" customFormat="1" ht="11.25" hidden="1" x14ac:dyDescent="0.2">
      <c r="A139" s="11" t="str">
        <f t="shared" si="2"/>
        <v>Stock Available at Base</v>
      </c>
      <c r="B139" s="11" t="str">
        <f>IF(OR(A139="No Stock at Base",A139="Low Stock at Base",A139="Remote Pick - Low Stock"),_xlfn.XLOOKUP(O139,PO!M:M,PO!N:N,"No PO",0,1),"-")</f>
        <v>-</v>
      </c>
      <c r="C139" s="11" t="str">
        <f>IF(OR(A139="No Stock at Base",A139="Low Stock at Base",A139="Remote Stock - Low Stock"),_xlfn.XLOOKUP(O139,PR!K:K,PR!L:L,"No Req or Processed",0,1),"-")</f>
        <v>-</v>
      </c>
      <c r="D139" s="12"/>
      <c r="E139" s="32" t="s">
        <v>890</v>
      </c>
      <c r="G139" s="3" t="s">
        <v>191</v>
      </c>
      <c r="H139" s="3" t="s">
        <v>853</v>
      </c>
      <c r="I139" s="3" t="s">
        <v>854</v>
      </c>
      <c r="J139" s="3" t="s">
        <v>194</v>
      </c>
      <c r="K139" s="6">
        <v>45341</v>
      </c>
      <c r="L139" s="30">
        <v>45398</v>
      </c>
      <c r="M139" s="6">
        <v>45398</v>
      </c>
      <c r="N139" s="6">
        <v>45398</v>
      </c>
      <c r="O139" s="32" t="s">
        <v>1284</v>
      </c>
      <c r="P139" s="3" t="s">
        <v>1285</v>
      </c>
      <c r="Q139" s="3">
        <v>30</v>
      </c>
      <c r="R139" s="3">
        <v>30</v>
      </c>
      <c r="S139" s="9">
        <v>50</v>
      </c>
      <c r="T139" s="13">
        <v>0</v>
      </c>
      <c r="U139" s="13">
        <v>50</v>
      </c>
      <c r="V139" s="3" t="s">
        <v>1286</v>
      </c>
      <c r="W139" s="3" t="s">
        <v>445</v>
      </c>
      <c r="X139" s="3" t="s">
        <v>199</v>
      </c>
      <c r="Y139" s="3" t="s">
        <v>596</v>
      </c>
      <c r="Z139" s="3" t="s">
        <v>858</v>
      </c>
      <c r="AA139" s="3" t="s">
        <v>893</v>
      </c>
      <c r="AB139" s="3">
        <v>55</v>
      </c>
      <c r="AC139" s="3" t="s">
        <v>894</v>
      </c>
      <c r="AD139" s="3" t="s">
        <v>884</v>
      </c>
      <c r="AE139" s="6">
        <v>45372</v>
      </c>
      <c r="AF139" s="6">
        <v>45388</v>
      </c>
      <c r="AG139" s="3" t="s">
        <v>205</v>
      </c>
      <c r="AI139" s="3" t="s">
        <v>206</v>
      </c>
      <c r="AJ139" s="3" t="s">
        <v>890</v>
      </c>
      <c r="AK139" s="3" t="s">
        <v>207</v>
      </c>
      <c r="AL139" s="3" t="s">
        <v>648</v>
      </c>
      <c r="AM139" s="3" t="s">
        <v>649</v>
      </c>
      <c r="AN139" s="3" t="s">
        <v>862</v>
      </c>
      <c r="AO139" s="3" t="s">
        <v>863</v>
      </c>
      <c r="AP139" s="3" t="s">
        <v>864</v>
      </c>
      <c r="AQ139" s="3">
        <v>55</v>
      </c>
      <c r="AT139" s="3" t="s">
        <v>1287</v>
      </c>
      <c r="AU139" s="3" t="s">
        <v>214</v>
      </c>
      <c r="AW139" s="6">
        <v>45341</v>
      </c>
      <c r="AX139" s="3">
        <v>160</v>
      </c>
      <c r="AY139" s="14">
        <v>0</v>
      </c>
      <c r="AZ139" s="14">
        <v>0</v>
      </c>
      <c r="BA139" s="14">
        <v>0</v>
      </c>
      <c r="BB139" s="6">
        <v>45385</v>
      </c>
      <c r="BC139" s="6">
        <v>45396</v>
      </c>
      <c r="BD139" s="6">
        <v>45398</v>
      </c>
      <c r="BG139" s="6">
        <v>45388</v>
      </c>
      <c r="BJ139" s="6">
        <v>45698</v>
      </c>
      <c r="BK139" s="13">
        <v>0</v>
      </c>
      <c r="BM139" s="3" t="s">
        <v>1288</v>
      </c>
      <c r="BN139" s="6">
        <v>45390</v>
      </c>
      <c r="BO139" s="6">
        <v>45363</v>
      </c>
      <c r="BP139" s="3" t="s">
        <v>898</v>
      </c>
      <c r="BR139" s="15">
        <v>0</v>
      </c>
      <c r="BS139" s="15">
        <v>2</v>
      </c>
      <c r="BT139" s="15">
        <v>3</v>
      </c>
      <c r="BU139" s="13">
        <v>0</v>
      </c>
      <c r="BV139" s="13">
        <v>50</v>
      </c>
      <c r="BW139" s="18">
        <v>0</v>
      </c>
      <c r="BX139" s="3" t="s">
        <v>1289</v>
      </c>
      <c r="BZ139" s="17">
        <v>0</v>
      </c>
      <c r="CA139" s="3" t="s">
        <v>223</v>
      </c>
      <c r="CB139" s="3" t="s">
        <v>315</v>
      </c>
      <c r="CC139" s="3" t="s">
        <v>225</v>
      </c>
      <c r="CE139" s="3">
        <v>0</v>
      </c>
      <c r="CF139" s="3" t="s">
        <v>1290</v>
      </c>
      <c r="CH139" s="3">
        <v>0</v>
      </c>
      <c r="CI139" s="3" t="s">
        <v>229</v>
      </c>
      <c r="CJ139" s="3" t="s">
        <v>1016</v>
      </c>
      <c r="CL139" s="3" t="s">
        <v>911</v>
      </c>
      <c r="CM139" s="3" t="s">
        <v>232</v>
      </c>
      <c r="CN139" s="6">
        <v>45390</v>
      </c>
      <c r="CP139" s="3" t="s">
        <v>233</v>
      </c>
      <c r="CQ139" s="3" t="s">
        <v>233</v>
      </c>
      <c r="CR139" s="3" t="s">
        <v>234</v>
      </c>
      <c r="CS139" s="3" t="s">
        <v>1017</v>
      </c>
      <c r="CT139" s="6">
        <v>45390</v>
      </c>
      <c r="CU139" s="3" t="s">
        <v>1291</v>
      </c>
      <c r="CY139" s="3" t="s">
        <v>237</v>
      </c>
      <c r="CZ139" s="3" t="s">
        <v>238</v>
      </c>
      <c r="DA139" s="3" t="s">
        <v>872</v>
      </c>
      <c r="DD139" s="3" t="s">
        <v>1292</v>
      </c>
      <c r="DG139" s="15">
        <v>7</v>
      </c>
      <c r="DH139" s="15">
        <v>7</v>
      </c>
      <c r="DJ139" s="13">
        <v>50</v>
      </c>
      <c r="DL139" s="3" t="s">
        <v>241</v>
      </c>
      <c r="DM139" s="3" t="s">
        <v>242</v>
      </c>
      <c r="DP139" s="13">
        <v>0</v>
      </c>
      <c r="DQ139" s="3" t="s">
        <v>205</v>
      </c>
      <c r="DR139" s="3" t="s">
        <v>243</v>
      </c>
      <c r="DS139" s="3">
        <v>5</v>
      </c>
      <c r="DT139" s="3" t="s">
        <v>191</v>
      </c>
      <c r="DU139" s="3" t="s">
        <v>911</v>
      </c>
      <c r="DV139" s="6">
        <v>45371</v>
      </c>
      <c r="DX139" s="13">
        <v>50</v>
      </c>
      <c r="DY139" s="3" t="s">
        <v>947</v>
      </c>
      <c r="DZ139" s="6">
        <v>45388</v>
      </c>
      <c r="EA139" s="3">
        <v>55</v>
      </c>
      <c r="EB139" s="17">
        <v>0</v>
      </c>
      <c r="ED139" s="3">
        <v>0</v>
      </c>
      <c r="EG139" s="3">
        <v>0</v>
      </c>
      <c r="EH139" s="13">
        <v>0</v>
      </c>
      <c r="EJ139" s="3" t="s">
        <v>246</v>
      </c>
      <c r="EK139" s="3">
        <v>1000220196</v>
      </c>
      <c r="EL139" s="3" t="s">
        <v>247</v>
      </c>
      <c r="EP139" s="3" t="s">
        <v>858</v>
      </c>
      <c r="EQ139" s="3">
        <v>160</v>
      </c>
      <c r="ET139" s="3">
        <v>0</v>
      </c>
      <c r="EU139" s="13">
        <v>50</v>
      </c>
      <c r="EV139" s="3" t="s">
        <v>947</v>
      </c>
      <c r="EW139" s="13">
        <v>0</v>
      </c>
      <c r="EX139" s="3" t="s">
        <v>249</v>
      </c>
      <c r="EY139" s="3" t="s">
        <v>206</v>
      </c>
      <c r="FA139" s="6">
        <v>45390</v>
      </c>
      <c r="FB139" s="3" t="s">
        <v>584</v>
      </c>
      <c r="FG139" s="3">
        <v>40</v>
      </c>
      <c r="FH139" s="3" t="s">
        <v>243</v>
      </c>
      <c r="FL139" s="3" t="s">
        <v>253</v>
      </c>
      <c r="FM139" s="13">
        <v>0</v>
      </c>
      <c r="FP139" s="3" t="s">
        <v>254</v>
      </c>
      <c r="FQ139" s="3" t="s">
        <v>255</v>
      </c>
      <c r="FR139" s="3" t="s">
        <v>874</v>
      </c>
      <c r="FS139" s="6">
        <v>45338</v>
      </c>
      <c r="FT139" s="3">
        <v>222511</v>
      </c>
      <c r="FU139" s="3">
        <v>0</v>
      </c>
      <c r="FV139" s="3" t="s">
        <v>875</v>
      </c>
      <c r="FX139" s="3" t="s">
        <v>224</v>
      </c>
      <c r="GA139" s="3" t="s">
        <v>258</v>
      </c>
      <c r="GC139" s="6">
        <v>45398</v>
      </c>
      <c r="GD139" s="6">
        <v>45398</v>
      </c>
      <c r="GE139" s="6">
        <v>45398</v>
      </c>
      <c r="GF139" s="3" t="s">
        <v>876</v>
      </c>
      <c r="GG139" s="3" t="s">
        <v>550</v>
      </c>
    </row>
    <row r="140" spans="1:191" s="2" customFormat="1" ht="11.25" hidden="1" x14ac:dyDescent="0.2">
      <c r="A140" s="43" t="str">
        <f t="shared" si="2"/>
        <v>No Stock at Base</v>
      </c>
      <c r="B140" s="43" t="str">
        <f>IF(OR(A140="No Stock at Base",A140="Low Stock at Base",A140="Remote Pick - Low Stock"),_xlfn.XLOOKUP(O140,PO!M:M,PO!N:N,"No PO",0,1),"-")</f>
        <v>4500009340/00050 - Due Date 45405</v>
      </c>
      <c r="C140" s="43" t="str">
        <f>IF(OR(A140="No Stock at Base",A140="Low Stock at Base",A140="Remote Stock - Low Stock"),_xlfn.XLOOKUP(O140,PR!K:K,PR!L:L,"No Req or Processed",0,1),"-")</f>
        <v>No Req or Processed</v>
      </c>
      <c r="D140" s="44"/>
      <c r="E140" s="32" t="s">
        <v>462</v>
      </c>
      <c r="F140" s="3"/>
      <c r="G140" s="3" t="s">
        <v>191</v>
      </c>
      <c r="H140" s="3" t="s">
        <v>853</v>
      </c>
      <c r="I140" s="3" t="s">
        <v>854</v>
      </c>
      <c r="J140" s="3" t="s">
        <v>194</v>
      </c>
      <c r="K140" s="6">
        <v>45341</v>
      </c>
      <c r="L140" s="50">
        <v>45398</v>
      </c>
      <c r="M140" s="6">
        <v>45398</v>
      </c>
      <c r="N140" s="6">
        <v>45398</v>
      </c>
      <c r="O140" s="32" t="s">
        <v>1293</v>
      </c>
      <c r="P140" s="3" t="s">
        <v>1294</v>
      </c>
      <c r="Q140" s="3">
        <v>30</v>
      </c>
      <c r="R140" s="3">
        <v>30</v>
      </c>
      <c r="S140" s="90">
        <v>30</v>
      </c>
      <c r="T140" s="13">
        <v>0</v>
      </c>
      <c r="U140" s="13">
        <v>0</v>
      </c>
      <c r="V140" s="3" t="s">
        <v>1295</v>
      </c>
      <c r="W140" s="3" t="s">
        <v>880</v>
      </c>
      <c r="X140" s="3" t="s">
        <v>199</v>
      </c>
      <c r="Y140" s="3" t="s">
        <v>881</v>
      </c>
      <c r="Z140" s="3" t="s">
        <v>858</v>
      </c>
      <c r="AA140" s="3" t="s">
        <v>882</v>
      </c>
      <c r="AB140" s="3">
        <v>87</v>
      </c>
      <c r="AC140" s="3" t="s">
        <v>883</v>
      </c>
      <c r="AD140" s="3" t="s">
        <v>884</v>
      </c>
      <c r="AE140" s="46">
        <v>45405</v>
      </c>
      <c r="AF140" s="46">
        <v>45510</v>
      </c>
      <c r="AG140" s="3" t="s">
        <v>205</v>
      </c>
      <c r="AH140" s="3"/>
      <c r="AI140" s="3" t="s">
        <v>206</v>
      </c>
      <c r="AJ140" s="3" t="s">
        <v>462</v>
      </c>
      <c r="AK140" s="3" t="s">
        <v>207</v>
      </c>
      <c r="AL140" s="3" t="s">
        <v>648</v>
      </c>
      <c r="AM140" s="3" t="s">
        <v>649</v>
      </c>
      <c r="AN140" s="3" t="s">
        <v>862</v>
      </c>
      <c r="AO140" s="3" t="s">
        <v>863</v>
      </c>
      <c r="AP140" s="3" t="s">
        <v>864</v>
      </c>
      <c r="AQ140" s="3">
        <v>87</v>
      </c>
      <c r="AR140" s="3"/>
      <c r="AS140" s="3"/>
      <c r="AT140" s="3" t="s">
        <v>1296</v>
      </c>
      <c r="AU140" s="3" t="s">
        <v>214</v>
      </c>
      <c r="AV140" s="3"/>
      <c r="AW140" s="46">
        <v>45341</v>
      </c>
      <c r="AX140" s="3">
        <v>340</v>
      </c>
      <c r="AY140" s="3">
        <v>0</v>
      </c>
      <c r="AZ140" s="3">
        <v>0</v>
      </c>
      <c r="BA140" s="3">
        <v>60</v>
      </c>
      <c r="BB140" s="46">
        <v>45447</v>
      </c>
      <c r="BC140" s="46">
        <v>45396</v>
      </c>
      <c r="BD140" s="46">
        <v>45398</v>
      </c>
      <c r="BE140" s="3"/>
      <c r="BF140" s="3"/>
      <c r="BG140" s="46">
        <v>45450</v>
      </c>
      <c r="BH140" s="3"/>
      <c r="BI140" s="3"/>
      <c r="BJ140" s="46">
        <v>45698</v>
      </c>
      <c r="BK140" s="47">
        <v>0</v>
      </c>
      <c r="BL140" s="3"/>
      <c r="BM140" s="3"/>
      <c r="BN140" s="46">
        <v>45390</v>
      </c>
      <c r="BO140" s="46">
        <v>45398</v>
      </c>
      <c r="BP140" s="3"/>
      <c r="BQ140" s="3"/>
      <c r="BR140" s="48">
        <v>0</v>
      </c>
      <c r="BS140" s="48">
        <v>2</v>
      </c>
      <c r="BT140" s="48">
        <v>3</v>
      </c>
      <c r="BU140" s="47">
        <v>0</v>
      </c>
      <c r="BV140" s="47">
        <v>0</v>
      </c>
      <c r="BW140" s="49">
        <v>0</v>
      </c>
      <c r="BX140" s="3"/>
      <c r="BY140" s="3"/>
      <c r="BZ140" s="17">
        <v>0</v>
      </c>
      <c r="CA140" s="3" t="s">
        <v>223</v>
      </c>
      <c r="CB140" s="3" t="s">
        <v>224</v>
      </c>
      <c r="CC140" s="3" t="s">
        <v>225</v>
      </c>
      <c r="CD140" s="3"/>
      <c r="CE140" s="3">
        <v>0</v>
      </c>
      <c r="CF140" s="3"/>
      <c r="CG140" s="3"/>
      <c r="CH140" s="3">
        <v>0</v>
      </c>
      <c r="CI140" s="3"/>
      <c r="CJ140" s="3"/>
      <c r="CK140" s="3"/>
      <c r="CL140" s="3" t="s">
        <v>886</v>
      </c>
      <c r="CM140" s="3" t="s">
        <v>232</v>
      </c>
      <c r="CN140" s="46">
        <v>45390</v>
      </c>
      <c r="CO140" s="3"/>
      <c r="CP140" s="3" t="s">
        <v>233</v>
      </c>
      <c r="CQ140" s="3" t="s">
        <v>233</v>
      </c>
      <c r="CR140" s="3" t="s">
        <v>234</v>
      </c>
      <c r="CS140" s="3" t="s">
        <v>1297</v>
      </c>
      <c r="CT140" s="46">
        <v>45390</v>
      </c>
      <c r="CU140" s="3" t="s">
        <v>1298</v>
      </c>
      <c r="CV140" s="3"/>
      <c r="CW140" s="3"/>
      <c r="CX140" s="3"/>
      <c r="CY140" s="3" t="s">
        <v>237</v>
      </c>
      <c r="CZ140" s="3" t="s">
        <v>238</v>
      </c>
      <c r="DA140" s="3" t="s">
        <v>872</v>
      </c>
      <c r="DB140" s="3"/>
      <c r="DC140" s="3"/>
      <c r="DD140" s="3" t="s">
        <v>1299</v>
      </c>
      <c r="DE140" s="3"/>
      <c r="DF140" s="3"/>
      <c r="DG140" s="48">
        <v>60</v>
      </c>
      <c r="DH140" s="48">
        <v>60</v>
      </c>
      <c r="DI140" s="3"/>
      <c r="DJ140" s="47">
        <v>30</v>
      </c>
      <c r="DK140" s="3"/>
      <c r="DL140" s="3" t="s">
        <v>241</v>
      </c>
      <c r="DM140" s="3" t="s">
        <v>242</v>
      </c>
      <c r="DN140" s="3"/>
      <c r="DO140" s="3"/>
      <c r="DP140" s="47">
        <v>0</v>
      </c>
      <c r="DQ140" s="3" t="s">
        <v>205</v>
      </c>
      <c r="DR140" s="3" t="s">
        <v>243</v>
      </c>
      <c r="DS140" s="3">
        <v>5</v>
      </c>
      <c r="DT140" s="3" t="s">
        <v>191</v>
      </c>
      <c r="DU140" s="3" t="s">
        <v>886</v>
      </c>
      <c r="DV140" s="46">
        <v>45378</v>
      </c>
      <c r="DW140" s="3"/>
      <c r="DX140" s="47">
        <v>30</v>
      </c>
      <c r="DY140" s="3" t="s">
        <v>1300</v>
      </c>
      <c r="DZ140" s="46">
        <v>45450</v>
      </c>
      <c r="EA140" s="3">
        <v>87</v>
      </c>
      <c r="EB140" s="17">
        <v>0</v>
      </c>
      <c r="EC140" s="3"/>
      <c r="ED140" s="3">
        <v>0</v>
      </c>
      <c r="EE140" s="3"/>
      <c r="EF140" s="3"/>
      <c r="EG140" s="3">
        <v>0</v>
      </c>
      <c r="EH140" s="47">
        <v>0</v>
      </c>
      <c r="EI140" s="3"/>
      <c r="EJ140" s="3" t="s">
        <v>246</v>
      </c>
      <c r="EK140" s="3">
        <v>1000220196</v>
      </c>
      <c r="EL140" s="3" t="s">
        <v>247</v>
      </c>
      <c r="EM140" s="3"/>
      <c r="EN140" s="3"/>
      <c r="EO140" s="3"/>
      <c r="EP140" s="3" t="s">
        <v>858</v>
      </c>
      <c r="EQ140" s="3">
        <v>340</v>
      </c>
      <c r="ER140" s="3"/>
      <c r="ES140" s="3"/>
      <c r="ET140" s="3">
        <v>0</v>
      </c>
      <c r="EU140" s="47">
        <v>30</v>
      </c>
      <c r="EV140" s="3" t="s">
        <v>1300</v>
      </c>
      <c r="EW140" s="47">
        <v>0</v>
      </c>
      <c r="EX140" s="3" t="s">
        <v>249</v>
      </c>
      <c r="EY140" s="3" t="s">
        <v>206</v>
      </c>
      <c r="EZ140" s="3"/>
      <c r="FA140" s="46">
        <v>45390</v>
      </c>
      <c r="FB140" s="3"/>
      <c r="FC140" s="3"/>
      <c r="FD140" s="3"/>
      <c r="FE140" s="3"/>
      <c r="FF140" s="3"/>
      <c r="FG140" s="3">
        <v>50</v>
      </c>
      <c r="FH140" s="3" t="s">
        <v>243</v>
      </c>
      <c r="FI140" s="3"/>
      <c r="FJ140" s="3"/>
      <c r="FK140" s="3"/>
      <c r="FL140" s="3" t="s">
        <v>253</v>
      </c>
      <c r="FM140" s="47">
        <v>0</v>
      </c>
      <c r="FN140" s="3"/>
      <c r="FO140" s="3"/>
      <c r="FP140" s="3" t="s">
        <v>254</v>
      </c>
      <c r="FQ140" s="3" t="s">
        <v>255</v>
      </c>
      <c r="FR140" s="3" t="s">
        <v>874</v>
      </c>
      <c r="FS140" s="46">
        <v>45338</v>
      </c>
      <c r="FT140" s="3">
        <v>222511</v>
      </c>
      <c r="FU140" s="3">
        <v>0</v>
      </c>
      <c r="FV140" s="3" t="s">
        <v>875</v>
      </c>
      <c r="FW140" s="3"/>
      <c r="FX140" s="3" t="s">
        <v>224</v>
      </c>
      <c r="FY140" s="3"/>
      <c r="FZ140" s="3"/>
      <c r="GA140" s="3" t="s">
        <v>258</v>
      </c>
      <c r="GB140" s="3"/>
      <c r="GC140" s="46">
        <v>45398</v>
      </c>
      <c r="GD140" s="46">
        <v>45398</v>
      </c>
      <c r="GE140" s="46">
        <v>45398</v>
      </c>
      <c r="GF140" s="3" t="s">
        <v>876</v>
      </c>
      <c r="GG140" s="3" t="s">
        <v>550</v>
      </c>
      <c r="GH140" s="3"/>
      <c r="GI140" s="3"/>
    </row>
    <row r="141" spans="1:191" s="3" customFormat="1" ht="11.25" hidden="1" x14ac:dyDescent="0.2">
      <c r="A141" s="11" t="str">
        <f t="shared" si="2"/>
        <v>No Stock at Base</v>
      </c>
      <c r="B141" s="11" t="str">
        <f>IF(OR(A141="No Stock at Base",A141="Low Stock at Base",A141="Remote Pick - Low Stock"),_xlfn.XLOOKUP(O141,PO!M:M,PO!N:N,"No PO",0,1),"-")</f>
        <v xml:space="preserve">4500003380/00020 - Due Date </v>
      </c>
      <c r="C141" s="11" t="str">
        <f>IF(OR(A141="No Stock at Base",A141="Low Stock at Base",A141="Remote Stock - Low Stock"),_xlfn.XLOOKUP(O141,PR!K:K,PR!L:L,"No Req or Processed",0,1),"-")</f>
        <v>No Req or Processed</v>
      </c>
      <c r="D141" s="12"/>
      <c r="E141" s="58" t="s">
        <v>1301</v>
      </c>
      <c r="F141" s="33"/>
      <c r="G141" s="3" t="s">
        <v>191</v>
      </c>
      <c r="H141" s="32" t="s">
        <v>853</v>
      </c>
      <c r="I141" s="32" t="s">
        <v>854</v>
      </c>
      <c r="J141" s="3" t="s">
        <v>194</v>
      </c>
      <c r="K141" s="6">
        <v>45341</v>
      </c>
      <c r="L141" s="79">
        <v>45398</v>
      </c>
      <c r="M141" s="6">
        <v>45398</v>
      </c>
      <c r="N141" s="6">
        <v>45398</v>
      </c>
      <c r="O141" s="58" t="s">
        <v>1302</v>
      </c>
      <c r="P141" s="32" t="s">
        <v>1303</v>
      </c>
      <c r="Q141" s="3">
        <v>30</v>
      </c>
      <c r="R141" s="3">
        <v>30</v>
      </c>
      <c r="S141" s="82">
        <v>5</v>
      </c>
      <c r="T141" s="13">
        <v>0</v>
      </c>
      <c r="U141" s="13">
        <v>0</v>
      </c>
      <c r="V141" s="2"/>
      <c r="W141" s="3" t="s">
        <v>524</v>
      </c>
      <c r="X141" s="3" t="s">
        <v>199</v>
      </c>
      <c r="Y141" s="3" t="s">
        <v>596</v>
      </c>
      <c r="Z141" s="3" t="s">
        <v>858</v>
      </c>
      <c r="AA141" s="32" t="s">
        <v>1099</v>
      </c>
      <c r="AB141" s="32">
        <v>32</v>
      </c>
      <c r="AC141" s="32" t="s">
        <v>1100</v>
      </c>
      <c r="AD141" s="32" t="s">
        <v>1101</v>
      </c>
      <c r="AE141" s="94">
        <v>45356</v>
      </c>
      <c r="AF141" s="6">
        <v>45388</v>
      </c>
      <c r="AG141" s="3" t="s">
        <v>205</v>
      </c>
      <c r="AH141" s="2"/>
      <c r="AI141" s="3" t="s">
        <v>206</v>
      </c>
      <c r="AJ141" s="3" t="s">
        <v>1301</v>
      </c>
      <c r="AK141" s="3" t="s">
        <v>207</v>
      </c>
      <c r="AL141" s="3" t="s">
        <v>648</v>
      </c>
      <c r="AM141" s="3" t="s">
        <v>649</v>
      </c>
      <c r="AN141" s="3" t="s">
        <v>862</v>
      </c>
      <c r="AO141" s="3" t="s">
        <v>863</v>
      </c>
      <c r="AP141" s="3" t="s">
        <v>864</v>
      </c>
      <c r="AQ141" s="3">
        <v>32</v>
      </c>
      <c r="AR141" s="6">
        <v>45378</v>
      </c>
      <c r="AS141" s="6">
        <v>45360</v>
      </c>
      <c r="AT141" s="3" t="s">
        <v>392</v>
      </c>
      <c r="AU141" s="3" t="s">
        <v>214</v>
      </c>
      <c r="AV141" s="3" t="s">
        <v>1304</v>
      </c>
      <c r="AW141" s="6">
        <v>45341</v>
      </c>
      <c r="AX141" s="3">
        <v>90</v>
      </c>
      <c r="AY141" s="14">
        <v>0</v>
      </c>
      <c r="AZ141" s="14">
        <v>0</v>
      </c>
      <c r="BA141" s="14">
        <v>0</v>
      </c>
      <c r="BB141" s="6">
        <v>45385</v>
      </c>
      <c r="BC141" s="6">
        <v>45396</v>
      </c>
      <c r="BD141" s="6">
        <v>45398</v>
      </c>
      <c r="BE141" s="2"/>
      <c r="BF141" s="2"/>
      <c r="BG141" s="6">
        <v>45388</v>
      </c>
      <c r="BH141" s="3" t="s">
        <v>1305</v>
      </c>
      <c r="BI141" s="3" t="s">
        <v>216</v>
      </c>
      <c r="BJ141" s="6">
        <v>45698</v>
      </c>
      <c r="BK141" s="13">
        <v>5</v>
      </c>
      <c r="BL141" s="3" t="s">
        <v>1306</v>
      </c>
      <c r="BM141" s="3" t="s">
        <v>1307</v>
      </c>
      <c r="BN141" s="6">
        <v>45358</v>
      </c>
      <c r="BO141" s="6">
        <v>45357</v>
      </c>
      <c r="BP141" s="3" t="s">
        <v>1103</v>
      </c>
      <c r="BQ141" s="3" t="s">
        <v>1308</v>
      </c>
      <c r="BR141" s="15">
        <v>0</v>
      </c>
      <c r="BS141" s="15">
        <v>2</v>
      </c>
      <c r="BT141" s="15">
        <v>3</v>
      </c>
      <c r="BU141" s="13">
        <v>5</v>
      </c>
      <c r="BV141" s="13">
        <v>5</v>
      </c>
      <c r="BW141" s="16">
        <v>5</v>
      </c>
      <c r="BX141" s="3" t="s">
        <v>1309</v>
      </c>
      <c r="BY141" s="3" t="s">
        <v>1310</v>
      </c>
      <c r="BZ141" s="17">
        <v>0</v>
      </c>
      <c r="CA141" s="3" t="s">
        <v>223</v>
      </c>
      <c r="CB141" s="3" t="s">
        <v>315</v>
      </c>
      <c r="CC141" s="3" t="s">
        <v>225</v>
      </c>
      <c r="CD141" s="3" t="s">
        <v>1311</v>
      </c>
      <c r="CE141" s="3">
        <v>2024</v>
      </c>
      <c r="CF141" s="3" t="s">
        <v>1312</v>
      </c>
      <c r="CG141" s="3" t="s">
        <v>1313</v>
      </c>
      <c r="CH141" s="3">
        <v>2024</v>
      </c>
      <c r="CI141" s="3" t="s">
        <v>229</v>
      </c>
      <c r="CJ141" s="3" t="s">
        <v>1314</v>
      </c>
      <c r="CK141" s="3" t="s">
        <v>1310</v>
      </c>
      <c r="CL141" s="3" t="s">
        <v>1315</v>
      </c>
      <c r="CM141" s="3" t="s">
        <v>232</v>
      </c>
      <c r="CN141" s="6">
        <v>45390</v>
      </c>
      <c r="CO141" s="2"/>
      <c r="CP141" s="3" t="s">
        <v>233</v>
      </c>
      <c r="CQ141" s="3" t="s">
        <v>233</v>
      </c>
      <c r="CR141" s="3" t="s">
        <v>234</v>
      </c>
      <c r="CS141" s="3" t="s">
        <v>1316</v>
      </c>
      <c r="CT141" s="6">
        <v>45390</v>
      </c>
      <c r="CU141" s="3" t="s">
        <v>1317</v>
      </c>
      <c r="CV141" s="3" t="s">
        <v>1318</v>
      </c>
      <c r="CW141" s="2"/>
      <c r="CX141" s="2"/>
      <c r="CY141" s="3" t="s">
        <v>237</v>
      </c>
      <c r="CZ141" s="3" t="s">
        <v>238</v>
      </c>
      <c r="DA141" s="3" t="s">
        <v>872</v>
      </c>
      <c r="DB141" s="2"/>
      <c r="DC141" s="2"/>
      <c r="DD141" s="3" t="s">
        <v>1319</v>
      </c>
      <c r="DE141" s="2"/>
      <c r="DF141" s="2"/>
      <c r="DG141" s="15">
        <v>7</v>
      </c>
      <c r="DH141" s="15">
        <v>7</v>
      </c>
      <c r="DI141" s="2"/>
      <c r="DJ141" s="13">
        <v>5</v>
      </c>
      <c r="DK141" s="2"/>
      <c r="DL141" s="3" t="s">
        <v>241</v>
      </c>
      <c r="DM141" s="3" t="s">
        <v>242</v>
      </c>
      <c r="DN141" s="2"/>
      <c r="DO141" s="2"/>
      <c r="DP141" s="13">
        <v>0</v>
      </c>
      <c r="DQ141" s="3" t="s">
        <v>205</v>
      </c>
      <c r="DR141" s="3" t="s">
        <v>243</v>
      </c>
      <c r="DS141" s="3">
        <v>5</v>
      </c>
      <c r="DT141" s="3" t="s">
        <v>191</v>
      </c>
      <c r="DU141" s="3" t="s">
        <v>935</v>
      </c>
      <c r="DV141" s="6">
        <v>45371</v>
      </c>
      <c r="DW141" s="2"/>
      <c r="DX141" s="13">
        <v>0</v>
      </c>
      <c r="DY141" s="3" t="s">
        <v>245</v>
      </c>
      <c r="DZ141" s="6">
        <v>45388</v>
      </c>
      <c r="EA141" s="3">
        <v>32</v>
      </c>
      <c r="EB141" s="17">
        <v>0</v>
      </c>
      <c r="EC141" s="2"/>
      <c r="ED141" s="3">
        <v>0</v>
      </c>
      <c r="EE141" s="2"/>
      <c r="EF141" s="2"/>
      <c r="EG141" s="3">
        <v>0</v>
      </c>
      <c r="EH141" s="13">
        <v>0</v>
      </c>
      <c r="EI141" s="2"/>
      <c r="EJ141" s="3" t="s">
        <v>246</v>
      </c>
      <c r="EK141" s="3">
        <v>1000220196</v>
      </c>
      <c r="EL141" s="3" t="s">
        <v>247</v>
      </c>
      <c r="EM141" s="3" t="s">
        <v>248</v>
      </c>
      <c r="EN141" s="2"/>
      <c r="EO141" s="2"/>
      <c r="EP141" s="3" t="s">
        <v>858</v>
      </c>
      <c r="EQ141" s="3">
        <v>90</v>
      </c>
      <c r="ER141" s="2"/>
      <c r="ES141" s="2"/>
      <c r="ET141" s="3">
        <v>0</v>
      </c>
      <c r="EU141" s="13">
        <v>5</v>
      </c>
      <c r="EV141" s="3" t="s">
        <v>245</v>
      </c>
      <c r="EW141" s="13">
        <v>0</v>
      </c>
      <c r="EX141" s="3" t="s">
        <v>249</v>
      </c>
      <c r="EY141" s="3" t="s">
        <v>206</v>
      </c>
      <c r="EZ141" s="3" t="s">
        <v>1320</v>
      </c>
      <c r="FA141" s="6">
        <v>45390</v>
      </c>
      <c r="FB141" s="3" t="s">
        <v>584</v>
      </c>
      <c r="FC141" s="3" t="s">
        <v>245</v>
      </c>
      <c r="FD141" s="2"/>
      <c r="FE141" s="2"/>
      <c r="FF141" s="6">
        <v>45358</v>
      </c>
      <c r="FG141" s="3">
        <v>20</v>
      </c>
      <c r="FH141" s="3" t="s">
        <v>243</v>
      </c>
      <c r="FI141" s="3" t="s">
        <v>251</v>
      </c>
      <c r="FJ141" s="2"/>
      <c r="FK141" s="3" t="s">
        <v>1321</v>
      </c>
      <c r="FL141" s="3" t="s">
        <v>253</v>
      </c>
      <c r="FM141" s="13">
        <v>5</v>
      </c>
      <c r="FN141" s="2"/>
      <c r="FO141" s="2"/>
      <c r="FP141" s="3" t="s">
        <v>254</v>
      </c>
      <c r="FQ141" s="3" t="s">
        <v>255</v>
      </c>
      <c r="FR141" s="3" t="s">
        <v>874</v>
      </c>
      <c r="FS141" s="6">
        <v>45338</v>
      </c>
      <c r="FT141" s="3">
        <v>222511</v>
      </c>
      <c r="FU141" s="3">
        <v>0</v>
      </c>
      <c r="FV141" s="3" t="s">
        <v>875</v>
      </c>
      <c r="FW141" s="2"/>
      <c r="FX141" s="3" t="s">
        <v>224</v>
      </c>
      <c r="FY141" s="2"/>
      <c r="FZ141" s="2"/>
      <c r="GA141" s="3" t="s">
        <v>258</v>
      </c>
      <c r="GB141" s="2"/>
      <c r="GC141" s="6">
        <v>45398</v>
      </c>
      <c r="GD141" s="6">
        <v>45398</v>
      </c>
      <c r="GE141" s="6">
        <v>45398</v>
      </c>
      <c r="GF141" s="3" t="s">
        <v>876</v>
      </c>
      <c r="GG141" s="3" t="s">
        <v>550</v>
      </c>
      <c r="GH141" s="2"/>
      <c r="GI141" s="3" t="s">
        <v>914</v>
      </c>
    </row>
    <row r="142" spans="1:191" s="2" customFormat="1" ht="11.25" hidden="1" x14ac:dyDescent="0.2">
      <c r="A142" s="11" t="str">
        <f t="shared" si="2"/>
        <v>In Transit via Road</v>
      </c>
      <c r="B142" s="11" t="str">
        <f>IF(OR(A142="No Stock at Base",A142="Low Stock at Base",A142="Remote Pick - Low Stock"),_xlfn.XLOOKUP(O142,PO!M:M,PO!N:N,"No PO",0,1),"-")</f>
        <v>-</v>
      </c>
      <c r="C142" s="11" t="str">
        <f>IF(OR(A142="No Stock at Base",A142="Low Stock at Base",A142="Remote Stock - Low Stock"),_xlfn.XLOOKUP(O142,PR!K:K,PR!L:L,"No Req or Processed",0,1),"-")</f>
        <v>-</v>
      </c>
      <c r="D142" s="12"/>
      <c r="E142" s="32"/>
      <c r="G142" s="3" t="s">
        <v>191</v>
      </c>
      <c r="H142" s="3" t="s">
        <v>853</v>
      </c>
      <c r="I142" s="3" t="s">
        <v>854</v>
      </c>
      <c r="J142" s="3" t="s">
        <v>194</v>
      </c>
      <c r="K142" s="6">
        <v>45341</v>
      </c>
      <c r="L142" s="30">
        <v>45398</v>
      </c>
      <c r="M142" s="6">
        <v>45398</v>
      </c>
      <c r="N142" s="6">
        <v>45398</v>
      </c>
      <c r="O142" s="32" t="s">
        <v>1161</v>
      </c>
      <c r="P142" s="3" t="s">
        <v>1162</v>
      </c>
      <c r="Q142" s="3">
        <v>30</v>
      </c>
      <c r="R142" s="3">
        <v>30</v>
      </c>
      <c r="S142" s="4">
        <v>4</v>
      </c>
      <c r="T142" s="13">
        <v>0</v>
      </c>
      <c r="U142" s="13">
        <v>0</v>
      </c>
      <c r="V142" s="3" t="s">
        <v>1322</v>
      </c>
      <c r="W142" s="3" t="s">
        <v>918</v>
      </c>
      <c r="X142" s="3" t="s">
        <v>199</v>
      </c>
      <c r="Y142" s="3" t="s">
        <v>596</v>
      </c>
      <c r="Z142" s="3" t="s">
        <v>858</v>
      </c>
      <c r="AA142" s="3" t="s">
        <v>951</v>
      </c>
      <c r="AB142" s="3">
        <v>42</v>
      </c>
      <c r="AC142" s="3" t="s">
        <v>1164</v>
      </c>
      <c r="AD142" s="3" t="s">
        <v>1165</v>
      </c>
      <c r="AE142" s="6">
        <v>45344</v>
      </c>
      <c r="AF142" s="6">
        <v>45407</v>
      </c>
      <c r="AG142" s="3" t="s">
        <v>205</v>
      </c>
      <c r="AI142" s="3" t="s">
        <v>206</v>
      </c>
      <c r="AJ142" s="3" t="s">
        <v>1166</v>
      </c>
      <c r="AK142" s="3" t="s">
        <v>207</v>
      </c>
      <c r="AL142" s="3" t="s">
        <v>648</v>
      </c>
      <c r="AM142" s="3" t="s">
        <v>649</v>
      </c>
      <c r="AN142" s="3" t="s">
        <v>862</v>
      </c>
      <c r="AO142" s="3" t="s">
        <v>863</v>
      </c>
      <c r="AP142" s="3" t="s">
        <v>864</v>
      </c>
      <c r="AQ142" s="3">
        <v>42</v>
      </c>
      <c r="AR142" s="6">
        <v>45365</v>
      </c>
      <c r="AS142" s="6">
        <v>45364</v>
      </c>
      <c r="AT142" s="3" t="s">
        <v>424</v>
      </c>
      <c r="AU142" s="3" t="s">
        <v>214</v>
      </c>
      <c r="AW142" s="6">
        <v>45341</v>
      </c>
      <c r="AX142" s="3">
        <v>120</v>
      </c>
      <c r="AY142" s="14">
        <v>0</v>
      </c>
      <c r="AZ142" s="14">
        <v>0</v>
      </c>
      <c r="BA142" s="14">
        <v>19</v>
      </c>
      <c r="BB142" s="6">
        <v>45385</v>
      </c>
      <c r="BC142" s="6">
        <v>45373</v>
      </c>
      <c r="BD142" s="6">
        <v>45398</v>
      </c>
      <c r="BG142" s="6">
        <v>45388</v>
      </c>
      <c r="BH142" s="3" t="s">
        <v>1323</v>
      </c>
      <c r="BI142" s="3" t="s">
        <v>216</v>
      </c>
      <c r="BJ142" s="6">
        <v>45698</v>
      </c>
      <c r="BK142" s="13">
        <v>12</v>
      </c>
      <c r="BL142" s="3" t="s">
        <v>1168</v>
      </c>
      <c r="BM142" s="3" t="s">
        <v>1169</v>
      </c>
      <c r="BN142" s="6">
        <v>45365</v>
      </c>
      <c r="BO142" s="6">
        <v>45362</v>
      </c>
      <c r="BP142" s="3" t="s">
        <v>1170</v>
      </c>
      <c r="BR142" s="15">
        <v>0</v>
      </c>
      <c r="BS142" s="15">
        <v>2</v>
      </c>
      <c r="BT142" s="15">
        <v>3</v>
      </c>
      <c r="BU142" s="13">
        <v>0</v>
      </c>
      <c r="BV142" s="13">
        <v>4</v>
      </c>
      <c r="BW142" s="16">
        <v>4</v>
      </c>
      <c r="BX142" s="3" t="s">
        <v>1171</v>
      </c>
      <c r="BY142" s="3" t="s">
        <v>1172</v>
      </c>
      <c r="BZ142" s="17">
        <v>0</v>
      </c>
      <c r="CA142" s="3" t="s">
        <v>223</v>
      </c>
      <c r="CB142" s="3" t="s">
        <v>315</v>
      </c>
      <c r="CC142" s="3" t="s">
        <v>225</v>
      </c>
      <c r="CD142" s="3" t="s">
        <v>1324</v>
      </c>
      <c r="CE142" s="3">
        <v>2024</v>
      </c>
      <c r="CF142" s="3" t="s">
        <v>1174</v>
      </c>
      <c r="CH142" s="3">
        <v>0</v>
      </c>
      <c r="CI142" s="3" t="s">
        <v>229</v>
      </c>
      <c r="CJ142" s="3" t="s">
        <v>1171</v>
      </c>
      <c r="CK142" s="3" t="s">
        <v>1172</v>
      </c>
      <c r="CL142" s="3" t="s">
        <v>1175</v>
      </c>
      <c r="CM142" s="3" t="s">
        <v>232</v>
      </c>
      <c r="CN142" s="6">
        <v>45369</v>
      </c>
      <c r="CP142" s="3" t="s">
        <v>233</v>
      </c>
      <c r="CQ142" s="3" t="s">
        <v>233</v>
      </c>
      <c r="CR142" s="3" t="s">
        <v>234</v>
      </c>
      <c r="CS142" s="3" t="s">
        <v>1176</v>
      </c>
      <c r="CT142" s="6">
        <v>45369</v>
      </c>
      <c r="CU142" s="3" t="s">
        <v>1177</v>
      </c>
      <c r="CV142" s="3" t="s">
        <v>1178</v>
      </c>
      <c r="CY142" s="3" t="s">
        <v>237</v>
      </c>
      <c r="CZ142" s="3" t="s">
        <v>238</v>
      </c>
      <c r="DA142" s="3" t="s">
        <v>872</v>
      </c>
      <c r="DD142" s="3" t="s">
        <v>1179</v>
      </c>
      <c r="DG142" s="15">
        <v>7</v>
      </c>
      <c r="DH142" s="15">
        <v>7</v>
      </c>
      <c r="DJ142" s="13">
        <v>4</v>
      </c>
      <c r="DL142" s="3" t="s">
        <v>241</v>
      </c>
      <c r="DM142" s="3" t="s">
        <v>242</v>
      </c>
      <c r="DP142" s="13">
        <v>0</v>
      </c>
      <c r="DQ142" s="3" t="s">
        <v>205</v>
      </c>
      <c r="DR142" s="3" t="s">
        <v>243</v>
      </c>
      <c r="DS142" s="3">
        <v>5</v>
      </c>
      <c r="DT142" s="3" t="s">
        <v>191</v>
      </c>
      <c r="DU142" s="3" t="s">
        <v>935</v>
      </c>
      <c r="DV142" s="6">
        <v>45371</v>
      </c>
      <c r="DX142" s="13">
        <v>4</v>
      </c>
      <c r="DY142" s="3" t="s">
        <v>245</v>
      </c>
      <c r="DZ142" s="6">
        <v>45388</v>
      </c>
      <c r="EA142" s="3">
        <v>42</v>
      </c>
      <c r="EB142" s="17">
        <v>0</v>
      </c>
      <c r="ED142" s="3">
        <v>0</v>
      </c>
      <c r="EG142" s="3">
        <v>0</v>
      </c>
      <c r="EH142" s="13">
        <v>0</v>
      </c>
      <c r="EJ142" s="3" t="s">
        <v>246</v>
      </c>
      <c r="EK142" s="3">
        <v>1000220196</v>
      </c>
      <c r="EL142" s="3" t="s">
        <v>247</v>
      </c>
      <c r="EM142" s="3" t="s">
        <v>248</v>
      </c>
      <c r="EP142" s="3" t="s">
        <v>858</v>
      </c>
      <c r="EQ142" s="3">
        <v>120</v>
      </c>
      <c r="ET142" s="3">
        <v>0</v>
      </c>
      <c r="EU142" s="13">
        <v>4</v>
      </c>
      <c r="EV142" s="3" t="s">
        <v>245</v>
      </c>
      <c r="EW142" s="13">
        <v>4</v>
      </c>
      <c r="EX142" s="3" t="s">
        <v>249</v>
      </c>
      <c r="EY142" s="3" t="s">
        <v>206</v>
      </c>
      <c r="EZ142" s="3" t="s">
        <v>1180</v>
      </c>
      <c r="FA142" s="6">
        <v>45369</v>
      </c>
      <c r="FB142" s="3" t="s">
        <v>584</v>
      </c>
      <c r="FC142" s="3" t="s">
        <v>245</v>
      </c>
      <c r="FG142" s="3">
        <v>10</v>
      </c>
      <c r="FH142" s="3" t="s">
        <v>243</v>
      </c>
      <c r="FI142" s="3" t="s">
        <v>251</v>
      </c>
      <c r="FK142" s="3" t="s">
        <v>1181</v>
      </c>
      <c r="FL142" s="3" t="s">
        <v>253</v>
      </c>
      <c r="FM142" s="13">
        <v>0</v>
      </c>
      <c r="FP142" s="3" t="s">
        <v>254</v>
      </c>
      <c r="FQ142" s="3" t="s">
        <v>255</v>
      </c>
      <c r="FR142" s="3" t="s">
        <v>874</v>
      </c>
      <c r="FS142" s="6">
        <v>45338</v>
      </c>
      <c r="FT142" s="3">
        <v>222511</v>
      </c>
      <c r="FU142" s="3">
        <v>0</v>
      </c>
      <c r="FV142" s="3" t="s">
        <v>875</v>
      </c>
      <c r="FX142" s="3" t="s">
        <v>224</v>
      </c>
      <c r="GA142" s="3" t="s">
        <v>258</v>
      </c>
      <c r="GC142" s="6">
        <v>45398</v>
      </c>
      <c r="GD142" s="6">
        <v>45398</v>
      </c>
      <c r="GE142" s="6">
        <v>45398</v>
      </c>
      <c r="GF142" s="3" t="s">
        <v>876</v>
      </c>
      <c r="GG142" s="3" t="s">
        <v>550</v>
      </c>
    </row>
    <row r="143" spans="1:191" s="3" customFormat="1" ht="11.25" hidden="1" x14ac:dyDescent="0.2">
      <c r="A143" s="43" t="str">
        <f t="shared" si="2"/>
        <v>No Stock at Base</v>
      </c>
      <c r="B143" s="43" t="str">
        <f>IF(OR(A143="No Stock at Base",A143="Low Stock at Base",A143="Remote Pick - Low Stock"),_xlfn.XLOOKUP(O143,PO!M:M,PO!N:N,"No PO",0,1),"-")</f>
        <v>4500006100/00020 - Due Date 45383</v>
      </c>
      <c r="C143" s="43" t="str">
        <f>IF(OR(A143="No Stock at Base",A143="Low Stock at Base",A143="Remote Stock - Low Stock"),_xlfn.XLOOKUP(O143,PR!K:K,PR!L:L,"No Req or Processed",0,1),"-")</f>
        <v>No Req or Processed</v>
      </c>
      <c r="D143" s="44"/>
      <c r="E143" s="58" t="s">
        <v>261</v>
      </c>
      <c r="F143" s="32"/>
      <c r="G143" s="3" t="s">
        <v>191</v>
      </c>
      <c r="H143" s="32" t="s">
        <v>1325</v>
      </c>
      <c r="I143" s="32" t="s">
        <v>1326</v>
      </c>
      <c r="J143" s="3" t="s">
        <v>194</v>
      </c>
      <c r="K143" s="6">
        <v>45292</v>
      </c>
      <c r="L143" s="37">
        <v>45400</v>
      </c>
      <c r="M143" s="6">
        <v>45400</v>
      </c>
      <c r="N143" s="6">
        <v>45400</v>
      </c>
      <c r="O143" s="58" t="s">
        <v>1327</v>
      </c>
      <c r="P143" s="32" t="s">
        <v>1328</v>
      </c>
      <c r="Q143" s="3">
        <v>30</v>
      </c>
      <c r="R143" s="3">
        <v>30</v>
      </c>
      <c r="S143" s="59">
        <v>1</v>
      </c>
      <c r="T143" s="13">
        <v>0</v>
      </c>
      <c r="U143" s="13">
        <v>0</v>
      </c>
      <c r="V143" s="3" t="s">
        <v>1329</v>
      </c>
      <c r="W143" s="3" t="s">
        <v>880</v>
      </c>
      <c r="X143" s="3" t="s">
        <v>199</v>
      </c>
      <c r="Y143" s="3" t="s">
        <v>1330</v>
      </c>
      <c r="Z143" s="3" t="s">
        <v>1331</v>
      </c>
      <c r="AA143" s="32" t="s">
        <v>1332</v>
      </c>
      <c r="AB143" s="32">
        <v>5</v>
      </c>
      <c r="AC143" s="32" t="s">
        <v>1333</v>
      </c>
      <c r="AD143" s="32" t="s">
        <v>1334</v>
      </c>
      <c r="AE143" s="35">
        <v>45383</v>
      </c>
      <c r="AF143" s="46">
        <v>45396</v>
      </c>
      <c r="AG143" s="3" t="s">
        <v>205</v>
      </c>
      <c r="AI143" s="3" t="s">
        <v>206</v>
      </c>
      <c r="AJ143" s="3" t="s">
        <v>261</v>
      </c>
      <c r="AK143" s="3" t="s">
        <v>207</v>
      </c>
      <c r="AL143" s="3" t="s">
        <v>648</v>
      </c>
      <c r="AM143" s="3" t="s">
        <v>649</v>
      </c>
      <c r="AN143" s="3" t="s">
        <v>1335</v>
      </c>
      <c r="AO143" s="3" t="s">
        <v>801</v>
      </c>
      <c r="AP143" s="3" t="s">
        <v>1336</v>
      </c>
      <c r="AQ143" s="3">
        <v>5</v>
      </c>
      <c r="AT143" s="3" t="s">
        <v>434</v>
      </c>
      <c r="AU143" s="3" t="s">
        <v>214</v>
      </c>
      <c r="AW143" s="46">
        <v>45356</v>
      </c>
      <c r="AX143" s="3">
        <v>20</v>
      </c>
      <c r="AY143" s="3">
        <v>0</v>
      </c>
      <c r="AZ143" s="3">
        <v>0</v>
      </c>
      <c r="BA143" s="3">
        <v>2</v>
      </c>
      <c r="BB143" s="46">
        <v>45391</v>
      </c>
      <c r="BC143" s="46">
        <v>45398</v>
      </c>
      <c r="BD143" s="46">
        <v>45400</v>
      </c>
      <c r="BG143" s="46">
        <v>45394</v>
      </c>
      <c r="BJ143" s="46">
        <v>45416</v>
      </c>
      <c r="BK143" s="47">
        <v>0</v>
      </c>
      <c r="BN143" s="46">
        <v>45392</v>
      </c>
      <c r="BO143" s="46">
        <v>45400</v>
      </c>
      <c r="BP143" s="3" t="s">
        <v>219</v>
      </c>
      <c r="BR143" s="48">
        <v>0</v>
      </c>
      <c r="BS143" s="48">
        <v>2</v>
      </c>
      <c r="BT143" s="48">
        <v>3</v>
      </c>
      <c r="BU143" s="47">
        <v>0</v>
      </c>
      <c r="BV143" s="47">
        <v>0</v>
      </c>
      <c r="BW143" s="49">
        <v>0</v>
      </c>
      <c r="BZ143" s="17">
        <v>0</v>
      </c>
      <c r="CA143" s="3" t="s">
        <v>223</v>
      </c>
      <c r="CB143" s="3" t="s">
        <v>224</v>
      </c>
      <c r="CC143" s="3" t="s">
        <v>225</v>
      </c>
      <c r="CE143" s="3">
        <v>0</v>
      </c>
      <c r="CH143" s="3">
        <v>0</v>
      </c>
      <c r="CL143" s="3" t="s">
        <v>1337</v>
      </c>
      <c r="CM143" s="3" t="s">
        <v>232</v>
      </c>
      <c r="CN143" s="46">
        <v>45392</v>
      </c>
      <c r="CP143" s="3" t="s">
        <v>233</v>
      </c>
      <c r="CQ143" s="3" t="s">
        <v>233</v>
      </c>
      <c r="CR143" s="3" t="s">
        <v>234</v>
      </c>
      <c r="CS143" s="3" t="s">
        <v>1338</v>
      </c>
      <c r="CT143" s="46">
        <v>45392</v>
      </c>
      <c r="CY143" s="3" t="s">
        <v>237</v>
      </c>
      <c r="CZ143" s="3" t="s">
        <v>238</v>
      </c>
      <c r="DA143" s="3" t="s">
        <v>1339</v>
      </c>
      <c r="DD143" s="3" t="s">
        <v>1340</v>
      </c>
      <c r="DG143" s="48">
        <v>28</v>
      </c>
      <c r="DH143" s="48">
        <v>28</v>
      </c>
      <c r="DJ143" s="47">
        <v>1</v>
      </c>
      <c r="DL143" s="3" t="s">
        <v>241</v>
      </c>
      <c r="DM143" s="3" t="s">
        <v>242</v>
      </c>
      <c r="DP143" s="47">
        <v>0</v>
      </c>
      <c r="DQ143" s="3" t="s">
        <v>205</v>
      </c>
      <c r="DR143" s="3" t="s">
        <v>243</v>
      </c>
      <c r="DS143" s="3">
        <v>5</v>
      </c>
      <c r="DT143" s="3" t="s">
        <v>191</v>
      </c>
      <c r="DU143" s="3" t="s">
        <v>1337</v>
      </c>
      <c r="DV143" s="46">
        <v>45356</v>
      </c>
      <c r="DX143" s="47">
        <v>1</v>
      </c>
      <c r="DY143" s="3" t="s">
        <v>245</v>
      </c>
      <c r="DZ143" s="46">
        <v>45394</v>
      </c>
      <c r="EA143" s="3">
        <v>5</v>
      </c>
      <c r="EB143" s="17">
        <v>0</v>
      </c>
      <c r="ED143" s="3">
        <v>0</v>
      </c>
      <c r="EG143" s="3">
        <v>0</v>
      </c>
      <c r="EH143" s="47">
        <v>0</v>
      </c>
      <c r="EJ143" s="3" t="s">
        <v>246</v>
      </c>
      <c r="EK143" s="3">
        <v>1000207769</v>
      </c>
      <c r="EL143" s="3" t="s">
        <v>247</v>
      </c>
      <c r="EP143" s="3" t="s">
        <v>1331</v>
      </c>
      <c r="EQ143" s="3">
        <v>20</v>
      </c>
      <c r="ET143" s="3">
        <v>0</v>
      </c>
      <c r="EU143" s="47">
        <v>1</v>
      </c>
      <c r="EV143" s="3" t="s">
        <v>245</v>
      </c>
      <c r="EW143" s="47">
        <v>0</v>
      </c>
      <c r="EX143" s="3" t="s">
        <v>249</v>
      </c>
      <c r="EY143" s="3" t="s">
        <v>206</v>
      </c>
      <c r="FA143" s="46">
        <v>45392</v>
      </c>
      <c r="FB143" s="3" t="s">
        <v>219</v>
      </c>
      <c r="FG143" s="3">
        <v>20</v>
      </c>
      <c r="FH143" s="3" t="s">
        <v>243</v>
      </c>
      <c r="FL143" s="3" t="s">
        <v>253</v>
      </c>
      <c r="FM143" s="47">
        <v>0</v>
      </c>
      <c r="FP143" s="3" t="s">
        <v>254</v>
      </c>
      <c r="FQ143" s="3" t="s">
        <v>255</v>
      </c>
      <c r="FR143" s="3" t="s">
        <v>256</v>
      </c>
      <c r="FS143" s="46">
        <v>45290</v>
      </c>
      <c r="FT143" s="3">
        <v>208386</v>
      </c>
      <c r="FU143" s="3">
        <v>0</v>
      </c>
      <c r="FV143" s="3" t="s">
        <v>257</v>
      </c>
      <c r="FX143" s="3" t="s">
        <v>224</v>
      </c>
      <c r="GA143" s="3" t="s">
        <v>258</v>
      </c>
      <c r="GC143" s="46">
        <v>45400</v>
      </c>
      <c r="GD143" s="46">
        <v>45400</v>
      </c>
      <c r="GE143" s="46">
        <v>45400</v>
      </c>
      <c r="GF143" s="3" t="s">
        <v>1341</v>
      </c>
      <c r="GG143" s="3" t="s">
        <v>260</v>
      </c>
    </row>
    <row r="144" spans="1:191" s="3" customFormat="1" ht="11.25" hidden="1" x14ac:dyDescent="0.2">
      <c r="A144" s="11" t="str">
        <f t="shared" si="2"/>
        <v>Remote Stock - Stock Available</v>
      </c>
      <c r="B144" s="11" t="str">
        <f>IF(OR(A144="No Stock at Base",A144="Low Stock at Base",A144="Remote Pick - Low Stock"),_xlfn.XLOOKUP(O144,PO!M:M,PO!N:N,"No PO",0,1),"-")</f>
        <v>-</v>
      </c>
      <c r="C144" s="11" t="str">
        <f>IF(OR(A144="No Stock at Base",A144="Low Stock at Base",A144="Remote Stock - Low Stock"),_xlfn.XLOOKUP(O144,PR!K:K,PR!L:L,"No Req or Processed",0,1),"-")</f>
        <v>-</v>
      </c>
      <c r="D144" s="12"/>
      <c r="E144" s="58" t="s">
        <v>462</v>
      </c>
      <c r="F144" s="32" t="s">
        <v>1342</v>
      </c>
      <c r="G144" s="3" t="s">
        <v>191</v>
      </c>
      <c r="H144" s="32" t="s">
        <v>1343</v>
      </c>
      <c r="I144" s="32" t="s">
        <v>1344</v>
      </c>
      <c r="J144" s="3" t="s">
        <v>194</v>
      </c>
      <c r="K144" s="6">
        <v>45293</v>
      </c>
      <c r="L144" s="79">
        <v>45400</v>
      </c>
      <c r="M144" s="6">
        <v>45299</v>
      </c>
      <c r="N144" s="6">
        <v>45400</v>
      </c>
      <c r="O144" s="58" t="s">
        <v>1345</v>
      </c>
      <c r="P144" s="32" t="s">
        <v>1346</v>
      </c>
      <c r="Q144" s="3">
        <v>30</v>
      </c>
      <c r="R144" s="3">
        <v>30</v>
      </c>
      <c r="S144" s="82">
        <v>1</v>
      </c>
      <c r="T144" s="13">
        <v>1</v>
      </c>
      <c r="U144" s="13">
        <v>0</v>
      </c>
      <c r="V144" s="2"/>
      <c r="W144" s="2"/>
      <c r="X144" s="3" t="s">
        <v>274</v>
      </c>
      <c r="Y144" s="2"/>
      <c r="Z144" s="2"/>
      <c r="AA144" s="33"/>
      <c r="AB144" s="32">
        <v>0</v>
      </c>
      <c r="AC144" s="33"/>
      <c r="AD144" s="33"/>
      <c r="AE144" s="33"/>
      <c r="AF144" s="2"/>
      <c r="AG144" s="2"/>
      <c r="AH144" s="2"/>
      <c r="AI144" s="3" t="s">
        <v>206</v>
      </c>
      <c r="AJ144" s="3" t="s">
        <v>462</v>
      </c>
      <c r="AK144" s="3" t="s">
        <v>207</v>
      </c>
      <c r="AL144" s="3" t="s">
        <v>466</v>
      </c>
      <c r="AM144" s="3" t="s">
        <v>467</v>
      </c>
      <c r="AN144" s="3" t="s">
        <v>1347</v>
      </c>
      <c r="AO144" s="3" t="s">
        <v>1348</v>
      </c>
      <c r="AP144" s="3" t="s">
        <v>1349</v>
      </c>
      <c r="AQ144" s="3">
        <v>24</v>
      </c>
      <c r="AR144" s="2"/>
      <c r="AS144" s="2"/>
      <c r="AT144" s="3" t="s">
        <v>292</v>
      </c>
      <c r="AU144" s="2"/>
      <c r="AV144" s="2"/>
      <c r="AW144" s="2"/>
      <c r="AX144" s="3">
        <v>0</v>
      </c>
      <c r="AY144" s="14">
        <v>0</v>
      </c>
      <c r="AZ144" s="14">
        <v>0</v>
      </c>
      <c r="BA144" s="14">
        <v>0</v>
      </c>
      <c r="BB144" s="2"/>
      <c r="BC144" s="2"/>
      <c r="BD144" s="6">
        <v>45400</v>
      </c>
      <c r="BE144" s="2"/>
      <c r="BF144" s="2"/>
      <c r="BG144" s="2"/>
      <c r="BH144" s="2"/>
      <c r="BI144" s="2"/>
      <c r="BJ144" s="6">
        <v>45454</v>
      </c>
      <c r="BK144" s="13">
        <v>0</v>
      </c>
      <c r="BL144" s="2"/>
      <c r="BM144" s="2"/>
      <c r="BN144" s="2"/>
      <c r="BO144" s="2"/>
      <c r="BP144" s="2"/>
      <c r="BQ144" s="2"/>
      <c r="BR144" s="15">
        <v>0</v>
      </c>
      <c r="BS144" s="15">
        <v>0</v>
      </c>
      <c r="BT144" s="15">
        <v>0</v>
      </c>
      <c r="BU144" s="13">
        <v>0</v>
      </c>
      <c r="BV144" s="13">
        <v>0</v>
      </c>
      <c r="BW144" s="18">
        <v>0</v>
      </c>
      <c r="BX144" s="2"/>
      <c r="BY144" s="2"/>
      <c r="BZ144" s="17">
        <v>0</v>
      </c>
      <c r="CA144" s="2"/>
      <c r="CB144" s="3" t="s">
        <v>276</v>
      </c>
      <c r="CC144" s="3" t="s">
        <v>225</v>
      </c>
      <c r="CD144" s="2"/>
      <c r="CE144" s="3">
        <v>0</v>
      </c>
      <c r="CF144" s="2"/>
      <c r="CG144" s="2"/>
      <c r="CH144" s="3">
        <v>0</v>
      </c>
      <c r="CI144" s="2"/>
      <c r="CJ144" s="2"/>
      <c r="CK144" s="2"/>
      <c r="CL144" s="2"/>
      <c r="CM144" s="3" t="s">
        <v>232</v>
      </c>
      <c r="CN144" s="2"/>
      <c r="CO144" s="2"/>
      <c r="CP144" s="3" t="s">
        <v>233</v>
      </c>
      <c r="CQ144" s="3" t="s">
        <v>233</v>
      </c>
      <c r="CR144" s="3" t="s">
        <v>234</v>
      </c>
      <c r="CS144" s="3" t="s">
        <v>1350</v>
      </c>
      <c r="CT144" s="2"/>
      <c r="CU144" s="2"/>
      <c r="CV144" s="2"/>
      <c r="CW144" s="2"/>
      <c r="CX144" s="2"/>
      <c r="CY144" s="3" t="s">
        <v>292</v>
      </c>
      <c r="CZ144" s="3" t="s">
        <v>238</v>
      </c>
      <c r="DA144" s="3" t="s">
        <v>1351</v>
      </c>
      <c r="DB144" s="2"/>
      <c r="DC144" s="2"/>
      <c r="DD144" s="2"/>
      <c r="DE144" s="2"/>
      <c r="DF144" s="2"/>
      <c r="DG144" s="15">
        <v>0</v>
      </c>
      <c r="DH144" s="15">
        <v>0</v>
      </c>
      <c r="DI144" s="2"/>
      <c r="DJ144" s="13">
        <v>0</v>
      </c>
      <c r="DK144" s="2"/>
      <c r="DL144" s="2"/>
      <c r="DM144" s="2"/>
      <c r="DN144" s="2"/>
      <c r="DO144" s="2"/>
      <c r="DP144" s="13">
        <v>0</v>
      </c>
      <c r="DQ144" s="2"/>
      <c r="DR144" s="2"/>
      <c r="DS144" s="2"/>
      <c r="DT144" s="3" t="s">
        <v>191</v>
      </c>
      <c r="DU144" s="2"/>
      <c r="DV144" s="2"/>
      <c r="DW144" s="2"/>
      <c r="DX144" s="13">
        <v>1</v>
      </c>
      <c r="DY144" s="3" t="s">
        <v>245</v>
      </c>
      <c r="DZ144" s="2"/>
      <c r="EA144" s="3">
        <v>0</v>
      </c>
      <c r="EB144" s="17">
        <v>0</v>
      </c>
      <c r="EC144" s="2"/>
      <c r="ED144" s="3">
        <v>0</v>
      </c>
      <c r="EE144" s="2"/>
      <c r="EF144" s="2"/>
      <c r="EG144" s="3">
        <v>0</v>
      </c>
      <c r="EH144" s="13">
        <v>0</v>
      </c>
      <c r="EI144" s="3" t="s">
        <v>474</v>
      </c>
      <c r="EJ144" s="2"/>
      <c r="EK144" s="3">
        <v>1000210078</v>
      </c>
      <c r="EL144" s="2"/>
      <c r="EM144" s="2"/>
      <c r="EN144" s="3" t="s">
        <v>279</v>
      </c>
      <c r="EO144" s="3" t="s">
        <v>279</v>
      </c>
      <c r="EP144" s="2"/>
      <c r="EQ144" s="3">
        <v>0</v>
      </c>
      <c r="ER144" s="2"/>
      <c r="ES144" s="2"/>
      <c r="ET144" s="3">
        <v>0</v>
      </c>
      <c r="EU144" s="13">
        <v>0</v>
      </c>
      <c r="EV144" s="2"/>
      <c r="EW144" s="13">
        <v>0</v>
      </c>
      <c r="EX144" s="2"/>
      <c r="EY144" s="2"/>
      <c r="EZ144" s="2"/>
      <c r="FA144" s="2"/>
      <c r="FB144" s="2"/>
      <c r="FC144" s="2"/>
      <c r="FD144" s="2"/>
      <c r="FE144" s="2"/>
      <c r="FF144" s="2"/>
      <c r="FG144" s="3">
        <v>0</v>
      </c>
      <c r="FH144" s="2"/>
      <c r="FI144" s="2"/>
      <c r="FJ144" s="2"/>
      <c r="FK144" s="2"/>
      <c r="FL144" s="3" t="s">
        <v>253</v>
      </c>
      <c r="FM144" s="13">
        <v>0</v>
      </c>
      <c r="FN144" s="2"/>
      <c r="FO144" s="6">
        <v>45299</v>
      </c>
      <c r="FP144" s="3" t="s">
        <v>254</v>
      </c>
      <c r="FQ144" s="3" t="s">
        <v>255</v>
      </c>
      <c r="FR144" s="3" t="s">
        <v>256</v>
      </c>
      <c r="FS144" s="6">
        <v>45290</v>
      </c>
      <c r="FT144" s="3">
        <v>0</v>
      </c>
      <c r="FU144" s="3">
        <v>0</v>
      </c>
      <c r="FV144" s="3" t="s">
        <v>257</v>
      </c>
      <c r="FW144" s="2"/>
      <c r="FX144" s="3" t="s">
        <v>276</v>
      </c>
      <c r="FY144" s="2"/>
      <c r="FZ144" s="2"/>
      <c r="GA144" s="3" t="s">
        <v>258</v>
      </c>
      <c r="GB144" s="3" t="s">
        <v>1342</v>
      </c>
      <c r="GC144" s="6">
        <v>45400</v>
      </c>
      <c r="GD144" s="6">
        <v>45299</v>
      </c>
      <c r="GE144" s="6">
        <v>45299</v>
      </c>
      <c r="GF144" s="3" t="s">
        <v>1352</v>
      </c>
      <c r="GG144" s="3" t="s">
        <v>260</v>
      </c>
      <c r="GH144" s="2"/>
      <c r="GI144" s="2"/>
    </row>
    <row r="145" spans="1:191" s="3" customFormat="1" ht="11.25" hidden="1" x14ac:dyDescent="0.2">
      <c r="A145" s="11" t="str">
        <f t="shared" si="2"/>
        <v>Remote Stock - Stock Available</v>
      </c>
      <c r="B145" s="11" t="str">
        <f>IF(OR(A145="No Stock at Base",A145="Low Stock at Base",A145="Remote Pick - Low Stock"),_xlfn.XLOOKUP(O145,PO!M:M,PO!N:N,"No PO",0,1),"-")</f>
        <v>-</v>
      </c>
      <c r="C145" s="11" t="str">
        <f>IF(OR(A145="No Stock at Base",A145="Low Stock at Base",A145="Remote Stock - Low Stock"),_xlfn.XLOOKUP(O145,PR!K:K,PR!L:L,"No Req or Processed",0,1),"-")</f>
        <v>-</v>
      </c>
      <c r="D145" s="12"/>
      <c r="E145" s="58" t="s">
        <v>462</v>
      </c>
      <c r="F145" s="32" t="s">
        <v>1342</v>
      </c>
      <c r="G145" s="3" t="s">
        <v>191</v>
      </c>
      <c r="H145" s="32" t="s">
        <v>1343</v>
      </c>
      <c r="I145" s="32" t="s">
        <v>1344</v>
      </c>
      <c r="J145" s="3" t="s">
        <v>194</v>
      </c>
      <c r="K145" s="6">
        <v>45293</v>
      </c>
      <c r="L145" s="79">
        <v>45400</v>
      </c>
      <c r="M145" s="6">
        <v>45299</v>
      </c>
      <c r="N145" s="6">
        <v>45400</v>
      </c>
      <c r="O145" s="58" t="s">
        <v>1353</v>
      </c>
      <c r="P145" s="32" t="s">
        <v>1354</v>
      </c>
      <c r="Q145" s="3">
        <v>30</v>
      </c>
      <c r="R145" s="3">
        <v>30</v>
      </c>
      <c r="S145" s="82">
        <v>1</v>
      </c>
      <c r="T145" s="13">
        <v>1</v>
      </c>
      <c r="U145" s="13">
        <v>0</v>
      </c>
      <c r="V145" s="2"/>
      <c r="W145" s="2"/>
      <c r="X145" s="3" t="s">
        <v>274</v>
      </c>
      <c r="Y145" s="2"/>
      <c r="Z145" s="2"/>
      <c r="AA145" s="33"/>
      <c r="AB145" s="32">
        <v>0</v>
      </c>
      <c r="AC145" s="33"/>
      <c r="AD145" s="33"/>
      <c r="AE145" s="33"/>
      <c r="AF145" s="2"/>
      <c r="AG145" s="2"/>
      <c r="AH145" s="2"/>
      <c r="AI145" s="3" t="s">
        <v>206</v>
      </c>
      <c r="AJ145" s="3" t="s">
        <v>462</v>
      </c>
      <c r="AK145" s="3" t="s">
        <v>207</v>
      </c>
      <c r="AL145" s="3" t="s">
        <v>466</v>
      </c>
      <c r="AM145" s="3" t="s">
        <v>467</v>
      </c>
      <c r="AN145" s="3" t="s">
        <v>1347</v>
      </c>
      <c r="AO145" s="3" t="s">
        <v>1348</v>
      </c>
      <c r="AP145" s="3" t="s">
        <v>1349</v>
      </c>
      <c r="AQ145" s="3">
        <v>28</v>
      </c>
      <c r="AR145" s="2"/>
      <c r="AS145" s="2"/>
      <c r="AT145" s="3" t="s">
        <v>368</v>
      </c>
      <c r="AU145" s="2"/>
      <c r="AV145" s="2"/>
      <c r="AW145" s="2"/>
      <c r="AX145" s="3">
        <v>0</v>
      </c>
      <c r="AY145" s="14">
        <v>0</v>
      </c>
      <c r="AZ145" s="14">
        <v>0</v>
      </c>
      <c r="BA145" s="14">
        <v>0</v>
      </c>
      <c r="BB145" s="2"/>
      <c r="BC145" s="2"/>
      <c r="BD145" s="6">
        <v>45400</v>
      </c>
      <c r="BE145" s="2"/>
      <c r="BF145" s="2"/>
      <c r="BG145" s="2"/>
      <c r="BH145" s="2"/>
      <c r="BI145" s="2"/>
      <c r="BJ145" s="6">
        <v>45454</v>
      </c>
      <c r="BK145" s="13">
        <v>0</v>
      </c>
      <c r="BL145" s="2"/>
      <c r="BM145" s="2"/>
      <c r="BN145" s="2"/>
      <c r="BO145" s="2"/>
      <c r="BP145" s="2"/>
      <c r="BQ145" s="2"/>
      <c r="BR145" s="15">
        <v>0</v>
      </c>
      <c r="BS145" s="15">
        <v>0</v>
      </c>
      <c r="BT145" s="15">
        <v>0</v>
      </c>
      <c r="BU145" s="13">
        <v>0</v>
      </c>
      <c r="BV145" s="13">
        <v>0</v>
      </c>
      <c r="BW145" s="18">
        <v>0</v>
      </c>
      <c r="BX145" s="2"/>
      <c r="BY145" s="2"/>
      <c r="BZ145" s="17">
        <v>0</v>
      </c>
      <c r="CA145" s="2"/>
      <c r="CB145" s="3" t="s">
        <v>276</v>
      </c>
      <c r="CC145" s="3" t="s">
        <v>225</v>
      </c>
      <c r="CD145" s="2"/>
      <c r="CE145" s="3">
        <v>0</v>
      </c>
      <c r="CF145" s="2"/>
      <c r="CG145" s="2"/>
      <c r="CH145" s="3">
        <v>0</v>
      </c>
      <c r="CI145" s="2"/>
      <c r="CJ145" s="2"/>
      <c r="CK145" s="2"/>
      <c r="CL145" s="2"/>
      <c r="CM145" s="3" t="s">
        <v>232</v>
      </c>
      <c r="CN145" s="2"/>
      <c r="CO145" s="2"/>
      <c r="CP145" s="3" t="s">
        <v>233</v>
      </c>
      <c r="CQ145" s="3" t="s">
        <v>233</v>
      </c>
      <c r="CR145" s="3" t="s">
        <v>234</v>
      </c>
      <c r="CS145" s="3" t="s">
        <v>1355</v>
      </c>
      <c r="CT145" s="2"/>
      <c r="CU145" s="2"/>
      <c r="CV145" s="2"/>
      <c r="CW145" s="2"/>
      <c r="CX145" s="2"/>
      <c r="CY145" s="3" t="s">
        <v>292</v>
      </c>
      <c r="CZ145" s="3" t="s">
        <v>238</v>
      </c>
      <c r="DA145" s="3" t="s">
        <v>1351</v>
      </c>
      <c r="DB145" s="2"/>
      <c r="DC145" s="2"/>
      <c r="DD145" s="2"/>
      <c r="DE145" s="2"/>
      <c r="DF145" s="2"/>
      <c r="DG145" s="15">
        <v>0</v>
      </c>
      <c r="DH145" s="15">
        <v>0</v>
      </c>
      <c r="DI145" s="2"/>
      <c r="DJ145" s="13">
        <v>0</v>
      </c>
      <c r="DK145" s="2"/>
      <c r="DL145" s="2"/>
      <c r="DM145" s="2"/>
      <c r="DN145" s="2"/>
      <c r="DO145" s="2"/>
      <c r="DP145" s="13">
        <v>0</v>
      </c>
      <c r="DQ145" s="2"/>
      <c r="DR145" s="2"/>
      <c r="DS145" s="2"/>
      <c r="DT145" s="3" t="s">
        <v>191</v>
      </c>
      <c r="DU145" s="2"/>
      <c r="DV145" s="2"/>
      <c r="DW145" s="2"/>
      <c r="DX145" s="13">
        <v>1</v>
      </c>
      <c r="DY145" s="3" t="s">
        <v>245</v>
      </c>
      <c r="DZ145" s="2"/>
      <c r="EA145" s="3">
        <v>0</v>
      </c>
      <c r="EB145" s="17">
        <v>0</v>
      </c>
      <c r="EC145" s="2"/>
      <c r="ED145" s="3">
        <v>0</v>
      </c>
      <c r="EE145" s="2"/>
      <c r="EF145" s="2"/>
      <c r="EG145" s="3">
        <v>0</v>
      </c>
      <c r="EH145" s="13">
        <v>0</v>
      </c>
      <c r="EI145" s="3" t="s">
        <v>474</v>
      </c>
      <c r="EJ145" s="2"/>
      <c r="EK145" s="3">
        <v>1000210078</v>
      </c>
      <c r="EL145" s="2"/>
      <c r="EM145" s="2"/>
      <c r="EN145" s="3" t="s">
        <v>279</v>
      </c>
      <c r="EO145" s="3" t="s">
        <v>279</v>
      </c>
      <c r="EP145" s="2"/>
      <c r="EQ145" s="3">
        <v>0</v>
      </c>
      <c r="ER145" s="2"/>
      <c r="ES145" s="2"/>
      <c r="ET145" s="3">
        <v>0</v>
      </c>
      <c r="EU145" s="13">
        <v>0</v>
      </c>
      <c r="EV145" s="2"/>
      <c r="EW145" s="13">
        <v>0</v>
      </c>
      <c r="EX145" s="2"/>
      <c r="EY145" s="2"/>
      <c r="EZ145" s="2"/>
      <c r="FA145" s="2"/>
      <c r="FB145" s="2"/>
      <c r="FC145" s="2"/>
      <c r="FD145" s="2"/>
      <c r="FE145" s="2"/>
      <c r="FF145" s="2"/>
      <c r="FG145" s="3">
        <v>0</v>
      </c>
      <c r="FH145" s="2"/>
      <c r="FI145" s="2"/>
      <c r="FJ145" s="2"/>
      <c r="FK145" s="2"/>
      <c r="FL145" s="3" t="s">
        <v>253</v>
      </c>
      <c r="FM145" s="13">
        <v>0</v>
      </c>
      <c r="FN145" s="2"/>
      <c r="FO145" s="6">
        <v>45299</v>
      </c>
      <c r="FP145" s="3" t="s">
        <v>254</v>
      </c>
      <c r="FQ145" s="3" t="s">
        <v>255</v>
      </c>
      <c r="FR145" s="3" t="s">
        <v>256</v>
      </c>
      <c r="FS145" s="6">
        <v>45290</v>
      </c>
      <c r="FT145" s="3">
        <v>0</v>
      </c>
      <c r="FU145" s="3">
        <v>0</v>
      </c>
      <c r="FV145" s="3" t="s">
        <v>257</v>
      </c>
      <c r="FW145" s="2"/>
      <c r="FX145" s="3" t="s">
        <v>276</v>
      </c>
      <c r="FY145" s="2"/>
      <c r="FZ145" s="2"/>
      <c r="GA145" s="3" t="s">
        <v>258</v>
      </c>
      <c r="GB145" s="3" t="s">
        <v>1342</v>
      </c>
      <c r="GC145" s="6">
        <v>45400</v>
      </c>
      <c r="GD145" s="6">
        <v>45299</v>
      </c>
      <c r="GE145" s="6">
        <v>45299</v>
      </c>
      <c r="GF145" s="3" t="s">
        <v>1352</v>
      </c>
      <c r="GG145" s="3" t="s">
        <v>260</v>
      </c>
      <c r="GH145" s="2"/>
      <c r="GI145" s="2"/>
    </row>
    <row r="146" spans="1:191" s="2" customFormat="1" ht="11.25" hidden="1" x14ac:dyDescent="0.2">
      <c r="A146" s="11" t="str">
        <f t="shared" si="2"/>
        <v>Remote Stock - Stock Available</v>
      </c>
      <c r="B146" s="11" t="str">
        <f>IF(OR(A146="No Stock at Base",A146="Low Stock at Base",A146="Remote Pick - Low Stock"),_xlfn.XLOOKUP(O146,PO!M:M,PO!N:N,"No PO",0,1),"-")</f>
        <v>-</v>
      </c>
      <c r="C146" s="11" t="str">
        <f>IF(OR(A146="No Stock at Base",A146="Low Stock at Base",A146="Remote Stock - Low Stock"),_xlfn.XLOOKUP(O146,PR!K:K,PR!L:L,"No Req or Processed",0,1),"-")</f>
        <v>-</v>
      </c>
      <c r="D146" s="12"/>
      <c r="E146" s="32" t="s">
        <v>462</v>
      </c>
      <c r="F146" s="3" t="s">
        <v>1342</v>
      </c>
      <c r="G146" s="3" t="s">
        <v>191</v>
      </c>
      <c r="H146" s="3" t="s">
        <v>1343</v>
      </c>
      <c r="I146" s="3" t="s">
        <v>1344</v>
      </c>
      <c r="J146" s="3" t="s">
        <v>194</v>
      </c>
      <c r="K146" s="6">
        <v>45293</v>
      </c>
      <c r="L146" s="30">
        <v>45400</v>
      </c>
      <c r="M146" s="6">
        <v>45299</v>
      </c>
      <c r="N146" s="6">
        <v>45400</v>
      </c>
      <c r="O146" s="32" t="s">
        <v>1356</v>
      </c>
      <c r="P146" s="3" t="s">
        <v>1357</v>
      </c>
      <c r="Q146" s="3">
        <v>30</v>
      </c>
      <c r="R146" s="3">
        <v>30</v>
      </c>
      <c r="S146" s="4">
        <v>1</v>
      </c>
      <c r="T146" s="13">
        <v>1</v>
      </c>
      <c r="U146" s="13">
        <v>0</v>
      </c>
      <c r="X146" s="3" t="s">
        <v>274</v>
      </c>
      <c r="AB146" s="3">
        <v>0</v>
      </c>
      <c r="AI146" s="3" t="s">
        <v>206</v>
      </c>
      <c r="AJ146" s="3" t="s">
        <v>462</v>
      </c>
      <c r="AK146" s="3" t="s">
        <v>207</v>
      </c>
      <c r="AL146" s="3" t="s">
        <v>466</v>
      </c>
      <c r="AM146" s="3" t="s">
        <v>467</v>
      </c>
      <c r="AN146" s="3" t="s">
        <v>1347</v>
      </c>
      <c r="AO146" s="3" t="s">
        <v>1348</v>
      </c>
      <c r="AP146" s="3" t="s">
        <v>1349</v>
      </c>
      <c r="AQ146" s="3">
        <v>27</v>
      </c>
      <c r="AT146" s="3" t="s">
        <v>275</v>
      </c>
      <c r="AX146" s="3">
        <v>0</v>
      </c>
      <c r="AY146" s="14">
        <v>0</v>
      </c>
      <c r="AZ146" s="14">
        <v>0</v>
      </c>
      <c r="BA146" s="14">
        <v>0</v>
      </c>
      <c r="BD146" s="6">
        <v>45400</v>
      </c>
      <c r="BJ146" s="6">
        <v>45454</v>
      </c>
      <c r="BK146" s="13">
        <v>0</v>
      </c>
      <c r="BR146" s="15">
        <v>0</v>
      </c>
      <c r="BS146" s="15">
        <v>0</v>
      </c>
      <c r="BT146" s="15">
        <v>0</v>
      </c>
      <c r="BU146" s="13">
        <v>0</v>
      </c>
      <c r="BV146" s="13">
        <v>0</v>
      </c>
      <c r="BW146" s="18">
        <v>0</v>
      </c>
      <c r="BZ146" s="17">
        <v>0</v>
      </c>
      <c r="CB146" s="3" t="s">
        <v>276</v>
      </c>
      <c r="CC146" s="3" t="s">
        <v>225</v>
      </c>
      <c r="CE146" s="3">
        <v>0</v>
      </c>
      <c r="CH146" s="3">
        <v>0</v>
      </c>
      <c r="CM146" s="3" t="s">
        <v>232</v>
      </c>
      <c r="CP146" s="3" t="s">
        <v>233</v>
      </c>
      <c r="CQ146" s="3" t="s">
        <v>233</v>
      </c>
      <c r="CR146" s="3" t="s">
        <v>234</v>
      </c>
      <c r="CS146" s="3" t="s">
        <v>1358</v>
      </c>
      <c r="CY146" s="3" t="s">
        <v>292</v>
      </c>
      <c r="CZ146" s="3" t="s">
        <v>238</v>
      </c>
      <c r="DA146" s="3" t="s">
        <v>1351</v>
      </c>
      <c r="DG146" s="15">
        <v>0</v>
      </c>
      <c r="DH146" s="15">
        <v>0</v>
      </c>
      <c r="DJ146" s="13">
        <v>0</v>
      </c>
      <c r="DP146" s="13">
        <v>0</v>
      </c>
      <c r="DT146" s="3" t="s">
        <v>191</v>
      </c>
      <c r="DX146" s="13">
        <v>1</v>
      </c>
      <c r="DY146" s="3" t="s">
        <v>245</v>
      </c>
      <c r="EA146" s="3">
        <v>0</v>
      </c>
      <c r="EB146" s="17">
        <v>0</v>
      </c>
      <c r="ED146" s="3">
        <v>0</v>
      </c>
      <c r="EG146" s="3">
        <v>0</v>
      </c>
      <c r="EH146" s="13">
        <v>0</v>
      </c>
      <c r="EI146" s="3" t="s">
        <v>474</v>
      </c>
      <c r="EK146" s="3">
        <v>1000210078</v>
      </c>
      <c r="EN146" s="3" t="s">
        <v>279</v>
      </c>
      <c r="EO146" s="3" t="s">
        <v>279</v>
      </c>
      <c r="EQ146" s="3">
        <v>0</v>
      </c>
      <c r="ET146" s="3">
        <v>0</v>
      </c>
      <c r="EU146" s="13">
        <v>0</v>
      </c>
      <c r="EW146" s="13">
        <v>0</v>
      </c>
      <c r="FG146" s="3">
        <v>0</v>
      </c>
      <c r="FL146" s="3" t="s">
        <v>253</v>
      </c>
      <c r="FM146" s="13">
        <v>0</v>
      </c>
      <c r="FO146" s="6">
        <v>45299</v>
      </c>
      <c r="FP146" s="3" t="s">
        <v>254</v>
      </c>
      <c r="FQ146" s="3" t="s">
        <v>255</v>
      </c>
      <c r="FR146" s="3" t="s">
        <v>256</v>
      </c>
      <c r="FS146" s="6">
        <v>45290</v>
      </c>
      <c r="FT146" s="3">
        <v>0</v>
      </c>
      <c r="FU146" s="3">
        <v>0</v>
      </c>
      <c r="FV146" s="3" t="s">
        <v>257</v>
      </c>
      <c r="FX146" s="3" t="s">
        <v>276</v>
      </c>
      <c r="GA146" s="3" t="s">
        <v>258</v>
      </c>
      <c r="GB146" s="3" t="s">
        <v>1342</v>
      </c>
      <c r="GC146" s="6">
        <v>45400</v>
      </c>
      <c r="GD146" s="6">
        <v>45299</v>
      </c>
      <c r="GE146" s="6">
        <v>45299</v>
      </c>
      <c r="GF146" s="3" t="s">
        <v>1352</v>
      </c>
      <c r="GG146" s="3" t="s">
        <v>260</v>
      </c>
    </row>
    <row r="147" spans="1:191" s="3" customFormat="1" ht="11.25" hidden="1" x14ac:dyDescent="0.2">
      <c r="A147" s="11" t="str">
        <f t="shared" si="2"/>
        <v>Remote Stock - Stock Available</v>
      </c>
      <c r="B147" s="11" t="str">
        <f>IF(OR(A147="No Stock at Base",A147="Low Stock at Base",A147="Remote Pick - Low Stock"),_xlfn.XLOOKUP(O147,PO!M:M,PO!N:N,"No PO",0,1),"-")</f>
        <v>-</v>
      </c>
      <c r="C147" s="11" t="str">
        <f>IF(OR(A147="No Stock at Base",A147="Low Stock at Base",A147="Remote Stock - Low Stock"),_xlfn.XLOOKUP(O147,PR!K:K,PR!L:L,"No Req or Processed",0,1),"-")</f>
        <v>-</v>
      </c>
      <c r="D147" s="12"/>
      <c r="E147" s="58" t="s">
        <v>462</v>
      </c>
      <c r="F147" s="32" t="s">
        <v>1342</v>
      </c>
      <c r="G147" s="3" t="s">
        <v>191</v>
      </c>
      <c r="H147" s="32" t="s">
        <v>1343</v>
      </c>
      <c r="I147" s="32" t="s">
        <v>1344</v>
      </c>
      <c r="J147" s="3" t="s">
        <v>194</v>
      </c>
      <c r="K147" s="6">
        <v>45293</v>
      </c>
      <c r="L147" s="79">
        <v>45400</v>
      </c>
      <c r="M147" s="6">
        <v>45299</v>
      </c>
      <c r="N147" s="6">
        <v>45400</v>
      </c>
      <c r="O147" s="58" t="s">
        <v>1359</v>
      </c>
      <c r="P147" s="32" t="s">
        <v>1360</v>
      </c>
      <c r="Q147" s="3">
        <v>30</v>
      </c>
      <c r="R147" s="3">
        <v>30</v>
      </c>
      <c r="S147" s="82">
        <v>1</v>
      </c>
      <c r="T147" s="13">
        <v>1</v>
      </c>
      <c r="U147" s="13">
        <v>0</v>
      </c>
      <c r="V147" s="2"/>
      <c r="W147" s="2"/>
      <c r="X147" s="3" t="s">
        <v>274</v>
      </c>
      <c r="Y147" s="2"/>
      <c r="Z147" s="2"/>
      <c r="AA147" s="33"/>
      <c r="AB147" s="32">
        <v>0</v>
      </c>
      <c r="AC147" s="33"/>
      <c r="AD147" s="33"/>
      <c r="AE147" s="33"/>
      <c r="AF147" s="2"/>
      <c r="AG147" s="2"/>
      <c r="AH147" s="2"/>
      <c r="AI147" s="3" t="s">
        <v>206</v>
      </c>
      <c r="AJ147" s="3" t="s">
        <v>462</v>
      </c>
      <c r="AK147" s="3" t="s">
        <v>207</v>
      </c>
      <c r="AL147" s="3" t="s">
        <v>466</v>
      </c>
      <c r="AM147" s="3" t="s">
        <v>467</v>
      </c>
      <c r="AN147" s="3" t="s">
        <v>1347</v>
      </c>
      <c r="AO147" s="3" t="s">
        <v>1348</v>
      </c>
      <c r="AP147" s="3" t="s">
        <v>1349</v>
      </c>
      <c r="AQ147" s="3">
        <v>22</v>
      </c>
      <c r="AR147" s="2"/>
      <c r="AS147" s="2"/>
      <c r="AT147" s="3" t="s">
        <v>213</v>
      </c>
      <c r="AU147" s="2"/>
      <c r="AV147" s="2"/>
      <c r="AW147" s="2"/>
      <c r="AX147" s="3">
        <v>0</v>
      </c>
      <c r="AY147" s="14">
        <v>0</v>
      </c>
      <c r="AZ147" s="14">
        <v>0</v>
      </c>
      <c r="BA147" s="14">
        <v>0</v>
      </c>
      <c r="BB147" s="2"/>
      <c r="BC147" s="2"/>
      <c r="BD147" s="6">
        <v>45400</v>
      </c>
      <c r="BE147" s="2"/>
      <c r="BF147" s="2"/>
      <c r="BG147" s="2"/>
      <c r="BH147" s="2"/>
      <c r="BI147" s="2"/>
      <c r="BJ147" s="6">
        <v>45454</v>
      </c>
      <c r="BK147" s="13">
        <v>0</v>
      </c>
      <c r="BL147" s="2"/>
      <c r="BM147" s="2"/>
      <c r="BN147" s="2"/>
      <c r="BO147" s="2"/>
      <c r="BP147" s="2"/>
      <c r="BQ147" s="2"/>
      <c r="BR147" s="15">
        <v>0</v>
      </c>
      <c r="BS147" s="15">
        <v>0</v>
      </c>
      <c r="BT147" s="15">
        <v>0</v>
      </c>
      <c r="BU147" s="13">
        <v>0</v>
      </c>
      <c r="BV147" s="13">
        <v>0</v>
      </c>
      <c r="BW147" s="18">
        <v>0</v>
      </c>
      <c r="BX147" s="2"/>
      <c r="BY147" s="2"/>
      <c r="BZ147" s="17">
        <v>0</v>
      </c>
      <c r="CA147" s="2"/>
      <c r="CB147" s="3" t="s">
        <v>276</v>
      </c>
      <c r="CC147" s="3" t="s">
        <v>225</v>
      </c>
      <c r="CD147" s="2"/>
      <c r="CE147" s="3">
        <v>0</v>
      </c>
      <c r="CF147" s="2"/>
      <c r="CG147" s="2"/>
      <c r="CH147" s="3">
        <v>0</v>
      </c>
      <c r="CI147" s="2"/>
      <c r="CJ147" s="2"/>
      <c r="CK147" s="2"/>
      <c r="CL147" s="2"/>
      <c r="CM147" s="3" t="s">
        <v>232</v>
      </c>
      <c r="CN147" s="2"/>
      <c r="CO147" s="2"/>
      <c r="CP147" s="3" t="s">
        <v>233</v>
      </c>
      <c r="CQ147" s="3" t="s">
        <v>233</v>
      </c>
      <c r="CR147" s="3" t="s">
        <v>234</v>
      </c>
      <c r="CS147" s="3" t="s">
        <v>1361</v>
      </c>
      <c r="CT147" s="2"/>
      <c r="CU147" s="2"/>
      <c r="CV147" s="2"/>
      <c r="CW147" s="2"/>
      <c r="CX147" s="2"/>
      <c r="CY147" s="3" t="s">
        <v>292</v>
      </c>
      <c r="CZ147" s="3" t="s">
        <v>238</v>
      </c>
      <c r="DA147" s="3" t="s">
        <v>1351</v>
      </c>
      <c r="DB147" s="2"/>
      <c r="DC147" s="2"/>
      <c r="DD147" s="2"/>
      <c r="DE147" s="2"/>
      <c r="DF147" s="2"/>
      <c r="DG147" s="15">
        <v>0</v>
      </c>
      <c r="DH147" s="15">
        <v>0</v>
      </c>
      <c r="DI147" s="2"/>
      <c r="DJ147" s="13">
        <v>0</v>
      </c>
      <c r="DK147" s="2"/>
      <c r="DL147" s="2"/>
      <c r="DM147" s="2"/>
      <c r="DN147" s="2"/>
      <c r="DO147" s="2"/>
      <c r="DP147" s="13">
        <v>0</v>
      </c>
      <c r="DQ147" s="2"/>
      <c r="DR147" s="2"/>
      <c r="DS147" s="2"/>
      <c r="DT147" s="3" t="s">
        <v>191</v>
      </c>
      <c r="DU147" s="2"/>
      <c r="DV147" s="2"/>
      <c r="DW147" s="2"/>
      <c r="DX147" s="13">
        <v>1</v>
      </c>
      <c r="DY147" s="3" t="s">
        <v>245</v>
      </c>
      <c r="DZ147" s="2"/>
      <c r="EA147" s="3">
        <v>0</v>
      </c>
      <c r="EB147" s="17">
        <v>0</v>
      </c>
      <c r="EC147" s="2"/>
      <c r="ED147" s="3">
        <v>0</v>
      </c>
      <c r="EE147" s="2"/>
      <c r="EF147" s="2"/>
      <c r="EG147" s="3">
        <v>0</v>
      </c>
      <c r="EH147" s="13">
        <v>0</v>
      </c>
      <c r="EI147" s="3" t="s">
        <v>474</v>
      </c>
      <c r="EJ147" s="2"/>
      <c r="EK147" s="3">
        <v>1000210078</v>
      </c>
      <c r="EL147" s="2"/>
      <c r="EM147" s="2"/>
      <c r="EN147" s="3" t="s">
        <v>279</v>
      </c>
      <c r="EO147" s="3" t="s">
        <v>279</v>
      </c>
      <c r="EP147" s="2"/>
      <c r="EQ147" s="3">
        <v>0</v>
      </c>
      <c r="ER147" s="2"/>
      <c r="ES147" s="2"/>
      <c r="ET147" s="3">
        <v>0</v>
      </c>
      <c r="EU147" s="13">
        <v>0</v>
      </c>
      <c r="EV147" s="2"/>
      <c r="EW147" s="13">
        <v>0</v>
      </c>
      <c r="EX147" s="2"/>
      <c r="EY147" s="2"/>
      <c r="EZ147" s="2"/>
      <c r="FA147" s="2"/>
      <c r="FB147" s="2"/>
      <c r="FC147" s="2"/>
      <c r="FD147" s="2"/>
      <c r="FE147" s="2"/>
      <c r="FF147" s="2"/>
      <c r="FG147" s="3">
        <v>0</v>
      </c>
      <c r="FH147" s="2"/>
      <c r="FI147" s="2"/>
      <c r="FJ147" s="2"/>
      <c r="FK147" s="2"/>
      <c r="FL147" s="3" t="s">
        <v>253</v>
      </c>
      <c r="FM147" s="13">
        <v>0</v>
      </c>
      <c r="FN147" s="2"/>
      <c r="FO147" s="6">
        <v>45299</v>
      </c>
      <c r="FP147" s="3" t="s">
        <v>254</v>
      </c>
      <c r="FQ147" s="3" t="s">
        <v>255</v>
      </c>
      <c r="FR147" s="3" t="s">
        <v>256</v>
      </c>
      <c r="FS147" s="6">
        <v>45290</v>
      </c>
      <c r="FT147" s="3">
        <v>0</v>
      </c>
      <c r="FU147" s="3">
        <v>0</v>
      </c>
      <c r="FV147" s="3" t="s">
        <v>257</v>
      </c>
      <c r="FW147" s="2"/>
      <c r="FX147" s="3" t="s">
        <v>276</v>
      </c>
      <c r="FY147" s="2"/>
      <c r="FZ147" s="2"/>
      <c r="GA147" s="3" t="s">
        <v>258</v>
      </c>
      <c r="GB147" s="3" t="s">
        <v>1342</v>
      </c>
      <c r="GC147" s="6">
        <v>45400</v>
      </c>
      <c r="GD147" s="6">
        <v>45299</v>
      </c>
      <c r="GE147" s="6">
        <v>45299</v>
      </c>
      <c r="GF147" s="3" t="s">
        <v>1352</v>
      </c>
      <c r="GG147" s="3" t="s">
        <v>260</v>
      </c>
      <c r="GH147" s="2"/>
      <c r="GI147" s="2"/>
    </row>
    <row r="148" spans="1:191" s="2" customFormat="1" ht="11.25" hidden="1" x14ac:dyDescent="0.2">
      <c r="A148" s="11" t="str">
        <f t="shared" si="2"/>
        <v>Remote Stock - Stock Available</v>
      </c>
      <c r="B148" s="11" t="str">
        <f>IF(OR(A148="No Stock at Base",A148="Low Stock at Base",A148="Remote Pick - Low Stock"),_xlfn.XLOOKUP(O148,PO!M:M,PO!N:N,"No PO",0,1),"-")</f>
        <v>-</v>
      </c>
      <c r="C148" s="11" t="str">
        <f>IF(OR(A148="No Stock at Base",A148="Low Stock at Base",A148="Remote Stock - Low Stock"),_xlfn.XLOOKUP(O148,PR!K:K,PR!L:L,"No Req or Processed",0,1),"-")</f>
        <v>-</v>
      </c>
      <c r="D148" s="12"/>
      <c r="E148" s="32" t="s">
        <v>462</v>
      </c>
      <c r="F148" s="3" t="s">
        <v>1342</v>
      </c>
      <c r="G148" s="3" t="s">
        <v>191</v>
      </c>
      <c r="H148" s="3" t="s">
        <v>1343</v>
      </c>
      <c r="I148" s="3" t="s">
        <v>1344</v>
      </c>
      <c r="J148" s="3" t="s">
        <v>194</v>
      </c>
      <c r="K148" s="6">
        <v>45293</v>
      </c>
      <c r="L148" s="30">
        <v>45400</v>
      </c>
      <c r="M148" s="6">
        <v>45299</v>
      </c>
      <c r="N148" s="6">
        <v>45400</v>
      </c>
      <c r="O148" s="32" t="s">
        <v>1362</v>
      </c>
      <c r="P148" s="3" t="s">
        <v>1363</v>
      </c>
      <c r="Q148" s="3">
        <v>30</v>
      </c>
      <c r="R148" s="3">
        <v>30</v>
      </c>
      <c r="S148" s="4">
        <v>1</v>
      </c>
      <c r="T148" s="13">
        <v>1</v>
      </c>
      <c r="U148" s="13">
        <v>0</v>
      </c>
      <c r="X148" s="3" t="s">
        <v>274</v>
      </c>
      <c r="AB148" s="3">
        <v>0</v>
      </c>
      <c r="AI148" s="3" t="s">
        <v>206</v>
      </c>
      <c r="AJ148" s="3" t="s">
        <v>462</v>
      </c>
      <c r="AK148" s="3" t="s">
        <v>207</v>
      </c>
      <c r="AL148" s="3" t="s">
        <v>466</v>
      </c>
      <c r="AM148" s="3" t="s">
        <v>467</v>
      </c>
      <c r="AN148" s="3" t="s">
        <v>1347</v>
      </c>
      <c r="AO148" s="3" t="s">
        <v>1348</v>
      </c>
      <c r="AP148" s="3" t="s">
        <v>1349</v>
      </c>
      <c r="AQ148" s="3">
        <v>23</v>
      </c>
      <c r="AT148" s="3" t="s">
        <v>372</v>
      </c>
      <c r="AX148" s="3">
        <v>0</v>
      </c>
      <c r="AY148" s="14">
        <v>0</v>
      </c>
      <c r="AZ148" s="14">
        <v>0</v>
      </c>
      <c r="BA148" s="14">
        <v>0</v>
      </c>
      <c r="BD148" s="6">
        <v>45400</v>
      </c>
      <c r="BJ148" s="6">
        <v>45454</v>
      </c>
      <c r="BK148" s="13">
        <v>0</v>
      </c>
      <c r="BR148" s="15">
        <v>0</v>
      </c>
      <c r="BS148" s="15">
        <v>0</v>
      </c>
      <c r="BT148" s="15">
        <v>0</v>
      </c>
      <c r="BU148" s="13">
        <v>0</v>
      </c>
      <c r="BV148" s="13">
        <v>0</v>
      </c>
      <c r="BW148" s="18">
        <v>0</v>
      </c>
      <c r="BZ148" s="17">
        <v>0</v>
      </c>
      <c r="CB148" s="3" t="s">
        <v>276</v>
      </c>
      <c r="CC148" s="3" t="s">
        <v>225</v>
      </c>
      <c r="CE148" s="3">
        <v>0</v>
      </c>
      <c r="CH148" s="3">
        <v>0</v>
      </c>
      <c r="CM148" s="3" t="s">
        <v>232</v>
      </c>
      <c r="CP148" s="3" t="s">
        <v>233</v>
      </c>
      <c r="CQ148" s="3" t="s">
        <v>233</v>
      </c>
      <c r="CR148" s="3" t="s">
        <v>234</v>
      </c>
      <c r="CS148" s="3" t="s">
        <v>1364</v>
      </c>
      <c r="CY148" s="3" t="s">
        <v>292</v>
      </c>
      <c r="CZ148" s="3" t="s">
        <v>238</v>
      </c>
      <c r="DA148" s="3" t="s">
        <v>1351</v>
      </c>
      <c r="DG148" s="15">
        <v>0</v>
      </c>
      <c r="DH148" s="15">
        <v>0</v>
      </c>
      <c r="DJ148" s="13">
        <v>0</v>
      </c>
      <c r="DP148" s="13">
        <v>0</v>
      </c>
      <c r="DT148" s="3" t="s">
        <v>191</v>
      </c>
      <c r="DX148" s="13">
        <v>1</v>
      </c>
      <c r="DY148" s="3" t="s">
        <v>245</v>
      </c>
      <c r="EA148" s="3">
        <v>0</v>
      </c>
      <c r="EB148" s="17">
        <v>0</v>
      </c>
      <c r="ED148" s="3">
        <v>0</v>
      </c>
      <c r="EG148" s="3">
        <v>0</v>
      </c>
      <c r="EH148" s="13">
        <v>0</v>
      </c>
      <c r="EI148" s="3" t="s">
        <v>474</v>
      </c>
      <c r="EK148" s="3">
        <v>1000210078</v>
      </c>
      <c r="EN148" s="3" t="s">
        <v>279</v>
      </c>
      <c r="EO148" s="3" t="s">
        <v>279</v>
      </c>
      <c r="EQ148" s="3">
        <v>0</v>
      </c>
      <c r="ET148" s="3">
        <v>0</v>
      </c>
      <c r="EU148" s="13">
        <v>0</v>
      </c>
      <c r="EW148" s="13">
        <v>0</v>
      </c>
      <c r="FG148" s="3">
        <v>0</v>
      </c>
      <c r="FL148" s="3" t="s">
        <v>253</v>
      </c>
      <c r="FM148" s="13">
        <v>0</v>
      </c>
      <c r="FO148" s="6">
        <v>45299</v>
      </c>
      <c r="FP148" s="3" t="s">
        <v>254</v>
      </c>
      <c r="FQ148" s="3" t="s">
        <v>255</v>
      </c>
      <c r="FR148" s="3" t="s">
        <v>256</v>
      </c>
      <c r="FS148" s="6">
        <v>45290</v>
      </c>
      <c r="FT148" s="3">
        <v>0</v>
      </c>
      <c r="FU148" s="3">
        <v>0</v>
      </c>
      <c r="FV148" s="3" t="s">
        <v>257</v>
      </c>
      <c r="FX148" s="3" t="s">
        <v>276</v>
      </c>
      <c r="GA148" s="3" t="s">
        <v>258</v>
      </c>
      <c r="GB148" s="3" t="s">
        <v>1342</v>
      </c>
      <c r="GC148" s="6">
        <v>45400</v>
      </c>
      <c r="GD148" s="6">
        <v>45299</v>
      </c>
      <c r="GE148" s="6">
        <v>45299</v>
      </c>
      <c r="GF148" s="3" t="s">
        <v>1352</v>
      </c>
      <c r="GG148" s="3" t="s">
        <v>260</v>
      </c>
    </row>
    <row r="149" spans="1:191" s="3" customFormat="1" ht="11.25" hidden="1" x14ac:dyDescent="0.2">
      <c r="A149" s="11" t="str">
        <f t="shared" si="2"/>
        <v>Remote Stock - Stock Available</v>
      </c>
      <c r="B149" s="11" t="str">
        <f>IF(OR(A149="No Stock at Base",A149="Low Stock at Base",A149="Remote Pick - Low Stock"),_xlfn.XLOOKUP(O149,PO!M:M,PO!N:N,"No PO",0,1),"-")</f>
        <v>-</v>
      </c>
      <c r="C149" s="11" t="str">
        <f>IF(OR(A149="No Stock at Base",A149="Low Stock at Base",A149="Remote Stock - Low Stock"),_xlfn.XLOOKUP(O149,PR!K:K,PR!L:L,"No Req or Processed",0,1),"-")</f>
        <v>-</v>
      </c>
      <c r="D149" s="12"/>
      <c r="E149" s="58" t="s">
        <v>462</v>
      </c>
      <c r="F149" s="32" t="s">
        <v>1342</v>
      </c>
      <c r="G149" s="3" t="s">
        <v>191</v>
      </c>
      <c r="H149" s="32" t="s">
        <v>1343</v>
      </c>
      <c r="I149" s="32" t="s">
        <v>1344</v>
      </c>
      <c r="J149" s="3" t="s">
        <v>194</v>
      </c>
      <c r="K149" s="6">
        <v>45293</v>
      </c>
      <c r="L149" s="79">
        <v>45400</v>
      </c>
      <c r="M149" s="6">
        <v>45299</v>
      </c>
      <c r="N149" s="6">
        <v>45400</v>
      </c>
      <c r="O149" s="58" t="s">
        <v>1365</v>
      </c>
      <c r="P149" s="32" t="s">
        <v>1366</v>
      </c>
      <c r="Q149" s="3">
        <v>30</v>
      </c>
      <c r="R149" s="3">
        <v>30</v>
      </c>
      <c r="S149" s="82">
        <v>1</v>
      </c>
      <c r="T149" s="13">
        <v>1</v>
      </c>
      <c r="U149" s="13">
        <v>0</v>
      </c>
      <c r="V149" s="2"/>
      <c r="W149" s="2"/>
      <c r="X149" s="3" t="s">
        <v>274</v>
      </c>
      <c r="Y149" s="2"/>
      <c r="Z149" s="2"/>
      <c r="AA149" s="33"/>
      <c r="AB149" s="32">
        <v>0</v>
      </c>
      <c r="AC149" s="33"/>
      <c r="AD149" s="33"/>
      <c r="AE149" s="33"/>
      <c r="AF149" s="2"/>
      <c r="AG149" s="2"/>
      <c r="AH149" s="2"/>
      <c r="AI149" s="3" t="s">
        <v>206</v>
      </c>
      <c r="AJ149" s="3" t="s">
        <v>462</v>
      </c>
      <c r="AK149" s="3" t="s">
        <v>207</v>
      </c>
      <c r="AL149" s="3" t="s">
        <v>466</v>
      </c>
      <c r="AM149" s="3" t="s">
        <v>467</v>
      </c>
      <c r="AN149" s="3" t="s">
        <v>1347</v>
      </c>
      <c r="AO149" s="3" t="s">
        <v>1348</v>
      </c>
      <c r="AP149" s="3" t="s">
        <v>1349</v>
      </c>
      <c r="AQ149" s="3">
        <v>26</v>
      </c>
      <c r="AR149" s="2"/>
      <c r="AS149" s="2"/>
      <c r="AT149" s="3" t="s">
        <v>282</v>
      </c>
      <c r="AU149" s="2"/>
      <c r="AV149" s="2"/>
      <c r="AW149" s="2"/>
      <c r="AX149" s="3">
        <v>0</v>
      </c>
      <c r="AY149" s="14">
        <v>0</v>
      </c>
      <c r="AZ149" s="14">
        <v>0</v>
      </c>
      <c r="BA149" s="14">
        <v>0</v>
      </c>
      <c r="BB149" s="2"/>
      <c r="BC149" s="2"/>
      <c r="BD149" s="6">
        <v>45400</v>
      </c>
      <c r="BE149" s="2"/>
      <c r="BF149" s="2"/>
      <c r="BG149" s="2"/>
      <c r="BH149" s="2"/>
      <c r="BI149" s="2"/>
      <c r="BJ149" s="6">
        <v>45454</v>
      </c>
      <c r="BK149" s="13">
        <v>0</v>
      </c>
      <c r="BL149" s="2"/>
      <c r="BM149" s="2"/>
      <c r="BN149" s="2"/>
      <c r="BO149" s="2"/>
      <c r="BP149" s="2"/>
      <c r="BQ149" s="2"/>
      <c r="BR149" s="15">
        <v>0</v>
      </c>
      <c r="BS149" s="15">
        <v>0</v>
      </c>
      <c r="BT149" s="15">
        <v>0</v>
      </c>
      <c r="BU149" s="13">
        <v>0</v>
      </c>
      <c r="BV149" s="13">
        <v>0</v>
      </c>
      <c r="BW149" s="18">
        <v>0</v>
      </c>
      <c r="BX149" s="2"/>
      <c r="BY149" s="2"/>
      <c r="BZ149" s="17">
        <v>0</v>
      </c>
      <c r="CA149" s="2"/>
      <c r="CB149" s="3" t="s">
        <v>276</v>
      </c>
      <c r="CC149" s="3" t="s">
        <v>225</v>
      </c>
      <c r="CD149" s="2"/>
      <c r="CE149" s="3">
        <v>0</v>
      </c>
      <c r="CF149" s="2"/>
      <c r="CG149" s="2"/>
      <c r="CH149" s="3">
        <v>0</v>
      </c>
      <c r="CI149" s="2"/>
      <c r="CJ149" s="2"/>
      <c r="CK149" s="2"/>
      <c r="CL149" s="2"/>
      <c r="CM149" s="3" t="s">
        <v>232</v>
      </c>
      <c r="CN149" s="2"/>
      <c r="CO149" s="2"/>
      <c r="CP149" s="3" t="s">
        <v>233</v>
      </c>
      <c r="CQ149" s="3" t="s">
        <v>233</v>
      </c>
      <c r="CR149" s="3" t="s">
        <v>234</v>
      </c>
      <c r="CS149" s="3" t="s">
        <v>1367</v>
      </c>
      <c r="CT149" s="2"/>
      <c r="CU149" s="2"/>
      <c r="CV149" s="2"/>
      <c r="CW149" s="2"/>
      <c r="CX149" s="2"/>
      <c r="CY149" s="3" t="s">
        <v>292</v>
      </c>
      <c r="CZ149" s="3" t="s">
        <v>238</v>
      </c>
      <c r="DA149" s="3" t="s">
        <v>1351</v>
      </c>
      <c r="DB149" s="2"/>
      <c r="DC149" s="2"/>
      <c r="DD149" s="2"/>
      <c r="DE149" s="2"/>
      <c r="DF149" s="2"/>
      <c r="DG149" s="15">
        <v>0</v>
      </c>
      <c r="DH149" s="15">
        <v>0</v>
      </c>
      <c r="DI149" s="2"/>
      <c r="DJ149" s="13">
        <v>0</v>
      </c>
      <c r="DK149" s="2"/>
      <c r="DL149" s="2"/>
      <c r="DM149" s="2"/>
      <c r="DN149" s="2"/>
      <c r="DO149" s="2"/>
      <c r="DP149" s="13">
        <v>0</v>
      </c>
      <c r="DQ149" s="2"/>
      <c r="DR149" s="2"/>
      <c r="DS149" s="2"/>
      <c r="DT149" s="3" t="s">
        <v>191</v>
      </c>
      <c r="DU149" s="2"/>
      <c r="DV149" s="2"/>
      <c r="DW149" s="2"/>
      <c r="DX149" s="13">
        <v>1</v>
      </c>
      <c r="DY149" s="3" t="s">
        <v>245</v>
      </c>
      <c r="DZ149" s="2"/>
      <c r="EA149" s="3">
        <v>0</v>
      </c>
      <c r="EB149" s="17">
        <v>0</v>
      </c>
      <c r="EC149" s="2"/>
      <c r="ED149" s="3">
        <v>0</v>
      </c>
      <c r="EE149" s="2"/>
      <c r="EF149" s="2"/>
      <c r="EG149" s="3">
        <v>0</v>
      </c>
      <c r="EH149" s="13">
        <v>0</v>
      </c>
      <c r="EI149" s="3" t="s">
        <v>474</v>
      </c>
      <c r="EJ149" s="2"/>
      <c r="EK149" s="3">
        <v>1000210078</v>
      </c>
      <c r="EL149" s="2"/>
      <c r="EM149" s="2"/>
      <c r="EN149" s="3" t="s">
        <v>279</v>
      </c>
      <c r="EO149" s="3" t="s">
        <v>279</v>
      </c>
      <c r="EP149" s="2"/>
      <c r="EQ149" s="3">
        <v>0</v>
      </c>
      <c r="ER149" s="2"/>
      <c r="ES149" s="2"/>
      <c r="ET149" s="3">
        <v>0</v>
      </c>
      <c r="EU149" s="13">
        <v>0</v>
      </c>
      <c r="EV149" s="2"/>
      <c r="EW149" s="13">
        <v>0</v>
      </c>
      <c r="EX149" s="2"/>
      <c r="EY149" s="2"/>
      <c r="EZ149" s="2"/>
      <c r="FA149" s="2"/>
      <c r="FB149" s="2"/>
      <c r="FC149" s="2"/>
      <c r="FD149" s="2"/>
      <c r="FE149" s="2"/>
      <c r="FF149" s="2"/>
      <c r="FG149" s="3">
        <v>0</v>
      </c>
      <c r="FH149" s="2"/>
      <c r="FI149" s="2"/>
      <c r="FJ149" s="2"/>
      <c r="FK149" s="2"/>
      <c r="FL149" s="3" t="s">
        <v>253</v>
      </c>
      <c r="FM149" s="13">
        <v>0</v>
      </c>
      <c r="FN149" s="2"/>
      <c r="FO149" s="6">
        <v>45299</v>
      </c>
      <c r="FP149" s="3" t="s">
        <v>254</v>
      </c>
      <c r="FQ149" s="3" t="s">
        <v>255</v>
      </c>
      <c r="FR149" s="3" t="s">
        <v>256</v>
      </c>
      <c r="FS149" s="6">
        <v>45290</v>
      </c>
      <c r="FT149" s="3">
        <v>0</v>
      </c>
      <c r="FU149" s="3">
        <v>0</v>
      </c>
      <c r="FV149" s="3" t="s">
        <v>257</v>
      </c>
      <c r="FW149" s="2"/>
      <c r="FX149" s="3" t="s">
        <v>276</v>
      </c>
      <c r="FY149" s="2"/>
      <c r="FZ149" s="2"/>
      <c r="GA149" s="3" t="s">
        <v>258</v>
      </c>
      <c r="GB149" s="3" t="s">
        <v>1342</v>
      </c>
      <c r="GC149" s="6">
        <v>45400</v>
      </c>
      <c r="GD149" s="6">
        <v>45299</v>
      </c>
      <c r="GE149" s="6">
        <v>45299</v>
      </c>
      <c r="GF149" s="3" t="s">
        <v>1352</v>
      </c>
      <c r="GG149" s="3" t="s">
        <v>260</v>
      </c>
      <c r="GH149" s="2"/>
      <c r="GI149" s="2"/>
    </row>
    <row r="150" spans="1:191" s="2" customFormat="1" ht="11.25" hidden="1" x14ac:dyDescent="0.2">
      <c r="A150" s="11" t="str">
        <f t="shared" si="2"/>
        <v>Remote Stock - Stock Available</v>
      </c>
      <c r="B150" s="11" t="str">
        <f>IF(OR(A150="No Stock at Base",A150="Low Stock at Base",A150="Remote Pick - Low Stock"),_xlfn.XLOOKUP(O150,PO!M:M,PO!N:N,"No PO",0,1),"-")</f>
        <v>-</v>
      </c>
      <c r="C150" s="11" t="str">
        <f>IF(OR(A150="No Stock at Base",A150="Low Stock at Base",A150="Remote Stock - Low Stock"),_xlfn.XLOOKUP(O150,PR!K:K,PR!L:L,"No Req or Processed",0,1),"-")</f>
        <v>-</v>
      </c>
      <c r="D150" s="12"/>
      <c r="E150" s="32" t="s">
        <v>462</v>
      </c>
      <c r="F150" s="3" t="s">
        <v>1342</v>
      </c>
      <c r="G150" s="3" t="s">
        <v>191</v>
      </c>
      <c r="H150" s="3" t="s">
        <v>1343</v>
      </c>
      <c r="I150" s="3" t="s">
        <v>1344</v>
      </c>
      <c r="J150" s="3" t="s">
        <v>194</v>
      </c>
      <c r="K150" s="6">
        <v>45293</v>
      </c>
      <c r="L150" s="30">
        <v>45400</v>
      </c>
      <c r="M150" s="6">
        <v>45299</v>
      </c>
      <c r="N150" s="6">
        <v>45400</v>
      </c>
      <c r="O150" s="32" t="s">
        <v>1368</v>
      </c>
      <c r="P150" s="3" t="s">
        <v>1369</v>
      </c>
      <c r="Q150" s="3">
        <v>30</v>
      </c>
      <c r="R150" s="3">
        <v>30</v>
      </c>
      <c r="S150" s="4">
        <v>1</v>
      </c>
      <c r="T150" s="13">
        <v>1</v>
      </c>
      <c r="U150" s="13">
        <v>0</v>
      </c>
      <c r="X150" s="3" t="s">
        <v>274</v>
      </c>
      <c r="AB150" s="3">
        <v>0</v>
      </c>
      <c r="AI150" s="3" t="s">
        <v>206</v>
      </c>
      <c r="AJ150" s="3" t="s">
        <v>462</v>
      </c>
      <c r="AK150" s="3" t="s">
        <v>207</v>
      </c>
      <c r="AL150" s="3" t="s">
        <v>466</v>
      </c>
      <c r="AM150" s="3" t="s">
        <v>467</v>
      </c>
      <c r="AN150" s="3" t="s">
        <v>1347</v>
      </c>
      <c r="AO150" s="3" t="s">
        <v>1348</v>
      </c>
      <c r="AP150" s="3" t="s">
        <v>1349</v>
      </c>
      <c r="AQ150" s="3">
        <v>25</v>
      </c>
      <c r="AT150" s="3" t="s">
        <v>356</v>
      </c>
      <c r="AX150" s="3">
        <v>0</v>
      </c>
      <c r="AY150" s="14">
        <v>0</v>
      </c>
      <c r="AZ150" s="14">
        <v>0</v>
      </c>
      <c r="BA150" s="14">
        <v>0</v>
      </c>
      <c r="BD150" s="6">
        <v>45400</v>
      </c>
      <c r="BJ150" s="6">
        <v>45454</v>
      </c>
      <c r="BK150" s="13">
        <v>0</v>
      </c>
      <c r="BR150" s="15">
        <v>0</v>
      </c>
      <c r="BS150" s="15">
        <v>0</v>
      </c>
      <c r="BT150" s="15">
        <v>0</v>
      </c>
      <c r="BU150" s="13">
        <v>0</v>
      </c>
      <c r="BV150" s="13">
        <v>0</v>
      </c>
      <c r="BW150" s="18">
        <v>0</v>
      </c>
      <c r="BZ150" s="17">
        <v>0</v>
      </c>
      <c r="CB150" s="3" t="s">
        <v>276</v>
      </c>
      <c r="CC150" s="3" t="s">
        <v>225</v>
      </c>
      <c r="CE150" s="3">
        <v>0</v>
      </c>
      <c r="CH150" s="3">
        <v>0</v>
      </c>
      <c r="CM150" s="3" t="s">
        <v>232</v>
      </c>
      <c r="CP150" s="3" t="s">
        <v>233</v>
      </c>
      <c r="CQ150" s="3" t="s">
        <v>233</v>
      </c>
      <c r="CR150" s="3" t="s">
        <v>234</v>
      </c>
      <c r="CS150" s="3" t="s">
        <v>1370</v>
      </c>
      <c r="CY150" s="3" t="s">
        <v>292</v>
      </c>
      <c r="CZ150" s="3" t="s">
        <v>238</v>
      </c>
      <c r="DA150" s="3" t="s">
        <v>1351</v>
      </c>
      <c r="DG150" s="15">
        <v>0</v>
      </c>
      <c r="DH150" s="15">
        <v>0</v>
      </c>
      <c r="DJ150" s="13">
        <v>0</v>
      </c>
      <c r="DP150" s="13">
        <v>0</v>
      </c>
      <c r="DT150" s="3" t="s">
        <v>191</v>
      </c>
      <c r="DX150" s="13">
        <v>1</v>
      </c>
      <c r="DY150" s="3" t="s">
        <v>245</v>
      </c>
      <c r="EA150" s="3">
        <v>0</v>
      </c>
      <c r="EB150" s="17">
        <v>0</v>
      </c>
      <c r="ED150" s="3">
        <v>0</v>
      </c>
      <c r="EG150" s="3">
        <v>0</v>
      </c>
      <c r="EH150" s="13">
        <v>0</v>
      </c>
      <c r="EI150" s="3" t="s">
        <v>474</v>
      </c>
      <c r="EK150" s="3">
        <v>1000210078</v>
      </c>
      <c r="EN150" s="3" t="s">
        <v>279</v>
      </c>
      <c r="EO150" s="3" t="s">
        <v>279</v>
      </c>
      <c r="EQ150" s="3">
        <v>0</v>
      </c>
      <c r="ET150" s="3">
        <v>0</v>
      </c>
      <c r="EU150" s="13">
        <v>0</v>
      </c>
      <c r="EW150" s="13">
        <v>0</v>
      </c>
      <c r="FG150" s="3">
        <v>0</v>
      </c>
      <c r="FL150" s="3" t="s">
        <v>253</v>
      </c>
      <c r="FM150" s="13">
        <v>0</v>
      </c>
      <c r="FO150" s="6">
        <v>45299</v>
      </c>
      <c r="FP150" s="3" t="s">
        <v>254</v>
      </c>
      <c r="FQ150" s="3" t="s">
        <v>255</v>
      </c>
      <c r="FR150" s="3" t="s">
        <v>256</v>
      </c>
      <c r="FS150" s="6">
        <v>45290</v>
      </c>
      <c r="FT150" s="3">
        <v>0</v>
      </c>
      <c r="FU150" s="3">
        <v>0</v>
      </c>
      <c r="FV150" s="3" t="s">
        <v>257</v>
      </c>
      <c r="FX150" s="3" t="s">
        <v>276</v>
      </c>
      <c r="GA150" s="3" t="s">
        <v>258</v>
      </c>
      <c r="GB150" s="3" t="s">
        <v>1342</v>
      </c>
      <c r="GC150" s="6">
        <v>45400</v>
      </c>
      <c r="GD150" s="6">
        <v>45299</v>
      </c>
      <c r="GE150" s="6">
        <v>45299</v>
      </c>
      <c r="GF150" s="3" t="s">
        <v>1352</v>
      </c>
      <c r="GG150" s="3" t="s">
        <v>260</v>
      </c>
    </row>
    <row r="151" spans="1:191" s="2" customFormat="1" ht="11.25" hidden="1" x14ac:dyDescent="0.2">
      <c r="A151" s="11" t="str">
        <f t="shared" si="2"/>
        <v>Remote Stock - Stock Available</v>
      </c>
      <c r="B151" s="11" t="str">
        <f>IF(OR(A151="No Stock at Base",A151="Low Stock at Base",A151="Remote Pick - Low Stock"),_xlfn.XLOOKUP(O151,PO!M:M,PO!N:N,"No PO",0,1),"-")</f>
        <v>-</v>
      </c>
      <c r="C151" s="11" t="str">
        <f>IF(OR(A151="No Stock at Base",A151="Low Stock at Base",A151="Remote Stock - Low Stock"),_xlfn.XLOOKUP(O151,PR!K:K,PR!L:L,"No Req or Processed",0,1),"-")</f>
        <v>-</v>
      </c>
      <c r="D151" s="12"/>
      <c r="E151" s="32" t="s">
        <v>462</v>
      </c>
      <c r="F151" s="3" t="s">
        <v>1342</v>
      </c>
      <c r="G151" s="3" t="s">
        <v>191</v>
      </c>
      <c r="H151" s="3" t="s">
        <v>1343</v>
      </c>
      <c r="I151" s="3" t="s">
        <v>1344</v>
      </c>
      <c r="J151" s="3" t="s">
        <v>194</v>
      </c>
      <c r="K151" s="6">
        <v>45293</v>
      </c>
      <c r="L151" s="30">
        <v>45400</v>
      </c>
      <c r="M151" s="6">
        <v>45299</v>
      </c>
      <c r="N151" s="6">
        <v>45400</v>
      </c>
      <c r="O151" s="32" t="s">
        <v>1371</v>
      </c>
      <c r="P151" s="3" t="s">
        <v>1372</v>
      </c>
      <c r="Q151" s="3">
        <v>30</v>
      </c>
      <c r="R151" s="3">
        <v>30</v>
      </c>
      <c r="S151" s="4">
        <v>1</v>
      </c>
      <c r="T151" s="13">
        <v>1</v>
      </c>
      <c r="U151" s="13">
        <v>0</v>
      </c>
      <c r="X151" s="3" t="s">
        <v>274</v>
      </c>
      <c r="AB151" s="3">
        <v>0</v>
      </c>
      <c r="AI151" s="3" t="s">
        <v>206</v>
      </c>
      <c r="AJ151" s="3" t="s">
        <v>462</v>
      </c>
      <c r="AK151" s="3" t="s">
        <v>207</v>
      </c>
      <c r="AL151" s="3" t="s">
        <v>466</v>
      </c>
      <c r="AM151" s="3" t="s">
        <v>467</v>
      </c>
      <c r="AN151" s="3" t="s">
        <v>1347</v>
      </c>
      <c r="AO151" s="3" t="s">
        <v>1348</v>
      </c>
      <c r="AP151" s="3" t="s">
        <v>1349</v>
      </c>
      <c r="AQ151" s="3">
        <v>20</v>
      </c>
      <c r="AT151" s="3" t="s">
        <v>237</v>
      </c>
      <c r="AX151" s="3">
        <v>0</v>
      </c>
      <c r="AY151" s="14">
        <v>0</v>
      </c>
      <c r="AZ151" s="14">
        <v>0</v>
      </c>
      <c r="BA151" s="14">
        <v>0</v>
      </c>
      <c r="BD151" s="6">
        <v>45400</v>
      </c>
      <c r="BJ151" s="6">
        <v>45454</v>
      </c>
      <c r="BK151" s="13">
        <v>0</v>
      </c>
      <c r="BR151" s="15">
        <v>0</v>
      </c>
      <c r="BS151" s="15">
        <v>0</v>
      </c>
      <c r="BT151" s="15">
        <v>0</v>
      </c>
      <c r="BU151" s="13">
        <v>0</v>
      </c>
      <c r="BV151" s="13">
        <v>0</v>
      </c>
      <c r="BW151" s="18">
        <v>0</v>
      </c>
      <c r="BZ151" s="17">
        <v>0</v>
      </c>
      <c r="CB151" s="3" t="s">
        <v>276</v>
      </c>
      <c r="CC151" s="3" t="s">
        <v>225</v>
      </c>
      <c r="CE151" s="3">
        <v>0</v>
      </c>
      <c r="CH151" s="3">
        <v>0</v>
      </c>
      <c r="CM151" s="3" t="s">
        <v>232</v>
      </c>
      <c r="CP151" s="3" t="s">
        <v>233</v>
      </c>
      <c r="CQ151" s="3" t="s">
        <v>233</v>
      </c>
      <c r="CR151" s="3" t="s">
        <v>234</v>
      </c>
      <c r="CS151" s="3" t="s">
        <v>1373</v>
      </c>
      <c r="CY151" s="3" t="s">
        <v>292</v>
      </c>
      <c r="CZ151" s="3" t="s">
        <v>238</v>
      </c>
      <c r="DA151" s="3" t="s">
        <v>1351</v>
      </c>
      <c r="DG151" s="15">
        <v>0</v>
      </c>
      <c r="DH151" s="15">
        <v>0</v>
      </c>
      <c r="DJ151" s="13">
        <v>0</v>
      </c>
      <c r="DP151" s="13">
        <v>0</v>
      </c>
      <c r="DT151" s="3" t="s">
        <v>191</v>
      </c>
      <c r="DX151" s="13">
        <v>1</v>
      </c>
      <c r="DY151" s="3" t="s">
        <v>245</v>
      </c>
      <c r="EA151" s="3">
        <v>0</v>
      </c>
      <c r="EB151" s="17">
        <v>0</v>
      </c>
      <c r="ED151" s="3">
        <v>0</v>
      </c>
      <c r="EG151" s="3">
        <v>0</v>
      </c>
      <c r="EH151" s="13">
        <v>0</v>
      </c>
      <c r="EI151" s="3" t="s">
        <v>474</v>
      </c>
      <c r="EK151" s="3">
        <v>1000210078</v>
      </c>
      <c r="EN151" s="3" t="s">
        <v>279</v>
      </c>
      <c r="EO151" s="3" t="s">
        <v>279</v>
      </c>
      <c r="EQ151" s="3">
        <v>0</v>
      </c>
      <c r="ET151" s="3">
        <v>0</v>
      </c>
      <c r="EU151" s="13">
        <v>0</v>
      </c>
      <c r="EW151" s="13">
        <v>0</v>
      </c>
      <c r="FG151" s="3">
        <v>0</v>
      </c>
      <c r="FL151" s="3" t="s">
        <v>253</v>
      </c>
      <c r="FM151" s="13">
        <v>0</v>
      </c>
      <c r="FO151" s="6">
        <v>45299</v>
      </c>
      <c r="FP151" s="3" t="s">
        <v>254</v>
      </c>
      <c r="FQ151" s="3" t="s">
        <v>255</v>
      </c>
      <c r="FR151" s="3" t="s">
        <v>256</v>
      </c>
      <c r="FS151" s="6">
        <v>45290</v>
      </c>
      <c r="FT151" s="3">
        <v>0</v>
      </c>
      <c r="FU151" s="3">
        <v>0</v>
      </c>
      <c r="FV151" s="3" t="s">
        <v>257</v>
      </c>
      <c r="FX151" s="3" t="s">
        <v>276</v>
      </c>
      <c r="GA151" s="3" t="s">
        <v>258</v>
      </c>
      <c r="GB151" s="3" t="s">
        <v>1342</v>
      </c>
      <c r="GC151" s="6">
        <v>45400</v>
      </c>
      <c r="GD151" s="6">
        <v>45299</v>
      </c>
      <c r="GE151" s="6">
        <v>45299</v>
      </c>
      <c r="GF151" s="3" t="s">
        <v>1352</v>
      </c>
      <c r="GG151" s="3" t="s">
        <v>260</v>
      </c>
    </row>
    <row r="152" spans="1:191" s="3" customFormat="1" ht="11.25" hidden="1" x14ac:dyDescent="0.2">
      <c r="A152" s="11" t="str">
        <f t="shared" si="2"/>
        <v>Remote Stock - Stock Available</v>
      </c>
      <c r="B152" s="11" t="str">
        <f>IF(OR(A152="No Stock at Base",A152="Low Stock at Base",A152="Remote Pick - Low Stock"),_xlfn.XLOOKUP(O152,PO!M:M,PO!N:N,"No PO",0,1),"-")</f>
        <v>-</v>
      </c>
      <c r="C152" s="11" t="str">
        <f>IF(OR(A152="No Stock at Base",A152="Low Stock at Base",A152="Remote Stock - Low Stock"),_xlfn.XLOOKUP(O152,PR!K:K,PR!L:L,"No Req or Processed",0,1),"-")</f>
        <v>-</v>
      </c>
      <c r="D152" s="12"/>
      <c r="E152" s="58" t="s">
        <v>462</v>
      </c>
      <c r="F152" s="32" t="s">
        <v>1342</v>
      </c>
      <c r="G152" s="3" t="s">
        <v>191</v>
      </c>
      <c r="H152" s="32" t="s">
        <v>1343</v>
      </c>
      <c r="I152" s="32" t="s">
        <v>1344</v>
      </c>
      <c r="J152" s="3" t="s">
        <v>194</v>
      </c>
      <c r="K152" s="6">
        <v>45293</v>
      </c>
      <c r="L152" s="79">
        <v>45400</v>
      </c>
      <c r="M152" s="6">
        <v>45299</v>
      </c>
      <c r="N152" s="6">
        <v>45400</v>
      </c>
      <c r="O152" s="58" t="s">
        <v>1374</v>
      </c>
      <c r="P152" s="32" t="s">
        <v>1375</v>
      </c>
      <c r="Q152" s="3">
        <v>30</v>
      </c>
      <c r="R152" s="3">
        <v>30</v>
      </c>
      <c r="S152" s="82">
        <v>1</v>
      </c>
      <c r="T152" s="13">
        <v>1</v>
      </c>
      <c r="U152" s="13">
        <v>0</v>
      </c>
      <c r="V152" s="2"/>
      <c r="W152" s="2"/>
      <c r="X152" s="3" t="s">
        <v>274</v>
      </c>
      <c r="Y152" s="2"/>
      <c r="Z152" s="2"/>
      <c r="AA152" s="33"/>
      <c r="AB152" s="32">
        <v>0</v>
      </c>
      <c r="AC152" s="33"/>
      <c r="AD152" s="33"/>
      <c r="AE152" s="33"/>
      <c r="AF152" s="2"/>
      <c r="AG152" s="2"/>
      <c r="AH152" s="2"/>
      <c r="AI152" s="3" t="s">
        <v>206</v>
      </c>
      <c r="AJ152" s="3" t="s">
        <v>462</v>
      </c>
      <c r="AK152" s="3" t="s">
        <v>207</v>
      </c>
      <c r="AL152" s="3" t="s">
        <v>466</v>
      </c>
      <c r="AM152" s="3" t="s">
        <v>467</v>
      </c>
      <c r="AN152" s="3" t="s">
        <v>1347</v>
      </c>
      <c r="AO152" s="3" t="s">
        <v>1348</v>
      </c>
      <c r="AP152" s="3" t="s">
        <v>1349</v>
      </c>
      <c r="AQ152" s="3">
        <v>21</v>
      </c>
      <c r="AR152" s="2"/>
      <c r="AS152" s="2"/>
      <c r="AT152" s="3" t="s">
        <v>434</v>
      </c>
      <c r="AU152" s="2"/>
      <c r="AV152" s="2"/>
      <c r="AW152" s="2"/>
      <c r="AX152" s="3">
        <v>0</v>
      </c>
      <c r="AY152" s="14">
        <v>0</v>
      </c>
      <c r="AZ152" s="14">
        <v>0</v>
      </c>
      <c r="BA152" s="14">
        <v>0</v>
      </c>
      <c r="BB152" s="2"/>
      <c r="BC152" s="2"/>
      <c r="BD152" s="6">
        <v>45400</v>
      </c>
      <c r="BE152" s="2"/>
      <c r="BF152" s="2"/>
      <c r="BG152" s="2"/>
      <c r="BH152" s="2"/>
      <c r="BI152" s="2"/>
      <c r="BJ152" s="6">
        <v>45454</v>
      </c>
      <c r="BK152" s="13">
        <v>0</v>
      </c>
      <c r="BL152" s="2"/>
      <c r="BM152" s="2"/>
      <c r="BN152" s="2"/>
      <c r="BO152" s="2"/>
      <c r="BP152" s="2"/>
      <c r="BQ152" s="2"/>
      <c r="BR152" s="15">
        <v>0</v>
      </c>
      <c r="BS152" s="15">
        <v>0</v>
      </c>
      <c r="BT152" s="15">
        <v>0</v>
      </c>
      <c r="BU152" s="13">
        <v>0</v>
      </c>
      <c r="BV152" s="13">
        <v>0</v>
      </c>
      <c r="BW152" s="18">
        <v>0</v>
      </c>
      <c r="BX152" s="2"/>
      <c r="BY152" s="2"/>
      <c r="BZ152" s="17">
        <v>0</v>
      </c>
      <c r="CA152" s="2"/>
      <c r="CB152" s="3" t="s">
        <v>276</v>
      </c>
      <c r="CC152" s="3" t="s">
        <v>225</v>
      </c>
      <c r="CD152" s="2"/>
      <c r="CE152" s="3">
        <v>0</v>
      </c>
      <c r="CF152" s="2"/>
      <c r="CG152" s="2"/>
      <c r="CH152" s="3">
        <v>0</v>
      </c>
      <c r="CI152" s="2"/>
      <c r="CJ152" s="2"/>
      <c r="CK152" s="2"/>
      <c r="CL152" s="2"/>
      <c r="CM152" s="3" t="s">
        <v>232</v>
      </c>
      <c r="CN152" s="2"/>
      <c r="CO152" s="2"/>
      <c r="CP152" s="3" t="s">
        <v>233</v>
      </c>
      <c r="CQ152" s="3" t="s">
        <v>233</v>
      </c>
      <c r="CR152" s="3" t="s">
        <v>234</v>
      </c>
      <c r="CS152" s="3" t="s">
        <v>1376</v>
      </c>
      <c r="CT152" s="2"/>
      <c r="CU152" s="2"/>
      <c r="CV152" s="2"/>
      <c r="CW152" s="2"/>
      <c r="CX152" s="2"/>
      <c r="CY152" s="3" t="s">
        <v>292</v>
      </c>
      <c r="CZ152" s="3" t="s">
        <v>238</v>
      </c>
      <c r="DA152" s="3" t="s">
        <v>1351</v>
      </c>
      <c r="DB152" s="2"/>
      <c r="DC152" s="2"/>
      <c r="DD152" s="2"/>
      <c r="DE152" s="2"/>
      <c r="DF152" s="2"/>
      <c r="DG152" s="15">
        <v>0</v>
      </c>
      <c r="DH152" s="15">
        <v>0</v>
      </c>
      <c r="DI152" s="2"/>
      <c r="DJ152" s="13">
        <v>0</v>
      </c>
      <c r="DK152" s="2"/>
      <c r="DL152" s="2"/>
      <c r="DM152" s="2"/>
      <c r="DN152" s="2"/>
      <c r="DO152" s="2"/>
      <c r="DP152" s="13">
        <v>0</v>
      </c>
      <c r="DQ152" s="2"/>
      <c r="DR152" s="2"/>
      <c r="DS152" s="2"/>
      <c r="DT152" s="3" t="s">
        <v>191</v>
      </c>
      <c r="DU152" s="2"/>
      <c r="DV152" s="2"/>
      <c r="DW152" s="2"/>
      <c r="DX152" s="13">
        <v>1</v>
      </c>
      <c r="DY152" s="3" t="s">
        <v>245</v>
      </c>
      <c r="DZ152" s="2"/>
      <c r="EA152" s="3">
        <v>0</v>
      </c>
      <c r="EB152" s="17">
        <v>0</v>
      </c>
      <c r="EC152" s="2"/>
      <c r="ED152" s="3">
        <v>0</v>
      </c>
      <c r="EE152" s="2"/>
      <c r="EF152" s="2"/>
      <c r="EG152" s="3">
        <v>0</v>
      </c>
      <c r="EH152" s="13">
        <v>0</v>
      </c>
      <c r="EI152" s="3" t="s">
        <v>474</v>
      </c>
      <c r="EJ152" s="2"/>
      <c r="EK152" s="3">
        <v>1000210078</v>
      </c>
      <c r="EL152" s="2"/>
      <c r="EM152" s="2"/>
      <c r="EN152" s="3" t="s">
        <v>279</v>
      </c>
      <c r="EO152" s="3" t="s">
        <v>279</v>
      </c>
      <c r="EP152" s="2"/>
      <c r="EQ152" s="3">
        <v>0</v>
      </c>
      <c r="ER152" s="2"/>
      <c r="ES152" s="2"/>
      <c r="ET152" s="3">
        <v>0</v>
      </c>
      <c r="EU152" s="13">
        <v>0</v>
      </c>
      <c r="EV152" s="2"/>
      <c r="EW152" s="13">
        <v>0</v>
      </c>
      <c r="EX152" s="2"/>
      <c r="EY152" s="2"/>
      <c r="EZ152" s="2"/>
      <c r="FA152" s="2"/>
      <c r="FB152" s="2"/>
      <c r="FC152" s="2"/>
      <c r="FD152" s="2"/>
      <c r="FE152" s="2"/>
      <c r="FF152" s="2"/>
      <c r="FG152" s="3">
        <v>0</v>
      </c>
      <c r="FH152" s="2"/>
      <c r="FI152" s="2"/>
      <c r="FJ152" s="2"/>
      <c r="FK152" s="2"/>
      <c r="FL152" s="3" t="s">
        <v>253</v>
      </c>
      <c r="FM152" s="13">
        <v>0</v>
      </c>
      <c r="FN152" s="2"/>
      <c r="FO152" s="6">
        <v>45299</v>
      </c>
      <c r="FP152" s="3" t="s">
        <v>254</v>
      </c>
      <c r="FQ152" s="3" t="s">
        <v>255</v>
      </c>
      <c r="FR152" s="3" t="s">
        <v>256</v>
      </c>
      <c r="FS152" s="6">
        <v>45290</v>
      </c>
      <c r="FT152" s="3">
        <v>0</v>
      </c>
      <c r="FU152" s="3">
        <v>0</v>
      </c>
      <c r="FV152" s="3" t="s">
        <v>257</v>
      </c>
      <c r="FW152" s="2"/>
      <c r="FX152" s="3" t="s">
        <v>276</v>
      </c>
      <c r="FY152" s="2"/>
      <c r="FZ152" s="2"/>
      <c r="GA152" s="3" t="s">
        <v>258</v>
      </c>
      <c r="GB152" s="3" t="s">
        <v>1342</v>
      </c>
      <c r="GC152" s="6">
        <v>45400</v>
      </c>
      <c r="GD152" s="6">
        <v>45299</v>
      </c>
      <c r="GE152" s="6">
        <v>45299</v>
      </c>
      <c r="GF152" s="3" t="s">
        <v>1352</v>
      </c>
      <c r="GG152" s="3" t="s">
        <v>260</v>
      </c>
      <c r="GH152" s="2"/>
      <c r="GI152" s="2"/>
    </row>
    <row r="153" spans="1:191" s="66" customFormat="1" ht="11.25" hidden="1" x14ac:dyDescent="0.2">
      <c r="A153" s="43" t="str">
        <f t="shared" si="2"/>
        <v>Remote Pick - Low Stock</v>
      </c>
      <c r="B153" s="43" t="str">
        <f>IF(OR(A153="No Stock at Base",A153="Low Stock at Base",A153="Remote Pick - Low Stock"),_xlfn.XLOOKUP(O153,PO!M:M,PO!N:N,"No PO",0,1),"-")</f>
        <v>No PO</v>
      </c>
      <c r="C153" s="43" t="str">
        <f>IF(OR(A153="No Stock at Base",A153="Low Stock at Base",A153="Remote Stock - Low Stock"),_xlfn.XLOOKUP(O153,PR!K:K,PR!L:L,"No Req or Processed",0,1),"-")</f>
        <v>-</v>
      </c>
      <c r="D153" s="63"/>
      <c r="E153" s="64" t="s">
        <v>1377</v>
      </c>
      <c r="F153" s="65" t="s">
        <v>1342</v>
      </c>
      <c r="G153" s="66" t="s">
        <v>191</v>
      </c>
      <c r="H153" s="65" t="s">
        <v>1343</v>
      </c>
      <c r="I153" s="65" t="s">
        <v>1344</v>
      </c>
      <c r="J153" s="3" t="s">
        <v>194</v>
      </c>
      <c r="K153" s="6">
        <v>45293</v>
      </c>
      <c r="L153" s="67">
        <v>45400</v>
      </c>
      <c r="M153" s="6">
        <v>45299</v>
      </c>
      <c r="N153" s="6">
        <v>45400</v>
      </c>
      <c r="O153" s="64" t="s">
        <v>1378</v>
      </c>
      <c r="P153" s="65" t="s">
        <v>1379</v>
      </c>
      <c r="Q153" s="3">
        <v>30</v>
      </c>
      <c r="R153" s="3">
        <v>30</v>
      </c>
      <c r="S153" s="68">
        <v>2</v>
      </c>
      <c r="T153" s="69">
        <v>1</v>
      </c>
      <c r="U153" s="69">
        <v>0</v>
      </c>
      <c r="V153" s="2"/>
      <c r="W153" s="70"/>
      <c r="X153" s="3" t="s">
        <v>274</v>
      </c>
      <c r="Y153" s="2"/>
      <c r="AA153" s="65"/>
      <c r="AB153" s="65">
        <v>0</v>
      </c>
      <c r="AC153" s="65"/>
      <c r="AD153" s="65"/>
      <c r="AE153" s="67"/>
      <c r="AI153" s="66" t="s">
        <v>206</v>
      </c>
      <c r="AJ153" s="66" t="s">
        <v>462</v>
      </c>
      <c r="AK153" s="66" t="s">
        <v>207</v>
      </c>
      <c r="AL153" s="66" t="s">
        <v>466</v>
      </c>
      <c r="AM153" s="66" t="s">
        <v>467</v>
      </c>
      <c r="AN153" s="66" t="s">
        <v>1347</v>
      </c>
      <c r="AO153" s="66" t="s">
        <v>1348</v>
      </c>
      <c r="AP153" s="66" t="s">
        <v>1349</v>
      </c>
      <c r="AQ153" s="66">
        <v>29</v>
      </c>
      <c r="AT153" s="66" t="s">
        <v>335</v>
      </c>
      <c r="AX153" s="66">
        <v>0</v>
      </c>
      <c r="AY153" s="66">
        <v>0</v>
      </c>
      <c r="AZ153" s="66">
        <v>0</v>
      </c>
      <c r="BA153" s="66">
        <v>0</v>
      </c>
      <c r="BD153" s="71">
        <v>45400</v>
      </c>
      <c r="BJ153" s="71">
        <v>45454</v>
      </c>
      <c r="BK153" s="72">
        <v>0</v>
      </c>
      <c r="BR153" s="73">
        <v>0</v>
      </c>
      <c r="BS153" s="73">
        <v>0</v>
      </c>
      <c r="BT153" s="73">
        <v>0</v>
      </c>
      <c r="BU153" s="72">
        <v>0</v>
      </c>
      <c r="BV153" s="72">
        <v>0</v>
      </c>
      <c r="BW153" s="74">
        <v>0</v>
      </c>
      <c r="BZ153" s="75">
        <v>0</v>
      </c>
      <c r="CB153" s="66" t="s">
        <v>276</v>
      </c>
      <c r="CC153" s="66" t="s">
        <v>225</v>
      </c>
      <c r="CE153" s="66">
        <v>0</v>
      </c>
      <c r="CH153" s="66">
        <v>0</v>
      </c>
      <c r="CM153" s="66" t="s">
        <v>232</v>
      </c>
      <c r="CP153" s="66" t="s">
        <v>233</v>
      </c>
      <c r="CQ153" s="66" t="s">
        <v>233</v>
      </c>
      <c r="CR153" s="66" t="s">
        <v>234</v>
      </c>
      <c r="CS153" s="66" t="s">
        <v>1380</v>
      </c>
      <c r="CY153" s="66" t="s">
        <v>292</v>
      </c>
      <c r="CZ153" s="66" t="s">
        <v>238</v>
      </c>
      <c r="DA153" s="66" t="s">
        <v>1351</v>
      </c>
      <c r="DG153" s="73">
        <v>0</v>
      </c>
      <c r="DH153" s="73">
        <v>0</v>
      </c>
      <c r="DJ153" s="72">
        <v>0</v>
      </c>
      <c r="DP153" s="72">
        <v>0</v>
      </c>
      <c r="DT153" s="66" t="s">
        <v>191</v>
      </c>
      <c r="DX153" s="72">
        <v>2</v>
      </c>
      <c r="DY153" s="66" t="s">
        <v>245</v>
      </c>
      <c r="EA153" s="66">
        <v>0</v>
      </c>
      <c r="EB153" s="75">
        <v>0</v>
      </c>
      <c r="ED153" s="66">
        <v>0</v>
      </c>
      <c r="EG153" s="66">
        <v>0</v>
      </c>
      <c r="EH153" s="72">
        <v>0</v>
      </c>
      <c r="EI153" s="66" t="s">
        <v>474</v>
      </c>
      <c r="EK153" s="66">
        <v>1000210078</v>
      </c>
      <c r="EN153" s="66" t="s">
        <v>279</v>
      </c>
      <c r="EO153" s="66" t="s">
        <v>279</v>
      </c>
      <c r="EQ153" s="66">
        <v>0</v>
      </c>
      <c r="ET153" s="66">
        <v>0</v>
      </c>
      <c r="EU153" s="72">
        <v>0</v>
      </c>
      <c r="EW153" s="72">
        <v>0</v>
      </c>
      <c r="FG153" s="66">
        <v>0</v>
      </c>
      <c r="FL153" s="66" t="s">
        <v>253</v>
      </c>
      <c r="FM153" s="72">
        <v>0</v>
      </c>
      <c r="FO153" s="71">
        <v>45299</v>
      </c>
      <c r="FP153" s="66" t="s">
        <v>254</v>
      </c>
      <c r="FQ153" s="66" t="s">
        <v>255</v>
      </c>
      <c r="FR153" s="66" t="s">
        <v>256</v>
      </c>
      <c r="FS153" s="71">
        <v>45290</v>
      </c>
      <c r="FT153" s="66">
        <v>0</v>
      </c>
      <c r="FU153" s="66">
        <v>0</v>
      </c>
      <c r="FV153" s="66" t="s">
        <v>257</v>
      </c>
      <c r="FX153" s="66" t="s">
        <v>276</v>
      </c>
      <c r="GA153" s="66" t="s">
        <v>258</v>
      </c>
      <c r="GB153" s="66" t="s">
        <v>1342</v>
      </c>
      <c r="GC153" s="71">
        <v>45400</v>
      </c>
      <c r="GD153" s="71">
        <v>45299</v>
      </c>
      <c r="GE153" s="71">
        <v>45299</v>
      </c>
      <c r="GF153" s="66" t="s">
        <v>1352</v>
      </c>
      <c r="GG153" s="66" t="s">
        <v>260</v>
      </c>
    </row>
    <row r="154" spans="1:191" s="2" customFormat="1" ht="11.25" hidden="1" x14ac:dyDescent="0.2">
      <c r="A154" s="11" t="str">
        <f t="shared" si="2"/>
        <v>ECC6 Material</v>
      </c>
      <c r="B154" s="11" t="str">
        <f>IF(OR(A154="No Stock at Base",A154="Low Stock at Base",A154="Remote Pick - Low Stock"),_xlfn.XLOOKUP(O154,PO!M:M,PO!N:N,"No PO",0,1),"-")</f>
        <v>-</v>
      </c>
      <c r="C154" s="11" t="str">
        <f>IF(OR(A154="No Stock at Base",A154="Low Stock at Base",A154="Remote Stock - Low Stock"),_xlfn.XLOOKUP(O154,PR!K:K,PR!L:L,"No Req or Processed",0,1),"-")</f>
        <v>-</v>
      </c>
      <c r="D154" s="12"/>
      <c r="E154" s="32" t="s">
        <v>462</v>
      </c>
      <c r="F154" s="3" t="s">
        <v>1342</v>
      </c>
      <c r="G154" s="3" t="s">
        <v>191</v>
      </c>
      <c r="H154" s="3" t="s">
        <v>1381</v>
      </c>
      <c r="I154" s="3" t="s">
        <v>1382</v>
      </c>
      <c r="J154" s="3" t="s">
        <v>194</v>
      </c>
      <c r="K154" s="6">
        <v>45293</v>
      </c>
      <c r="L154" s="30">
        <v>45401</v>
      </c>
      <c r="M154" s="6">
        <v>45400</v>
      </c>
      <c r="N154" s="6">
        <v>45401</v>
      </c>
      <c r="Q154" s="3">
        <v>99</v>
      </c>
      <c r="R154" s="3">
        <v>255</v>
      </c>
      <c r="S154" s="4">
        <v>1</v>
      </c>
      <c r="T154" s="13">
        <v>0</v>
      </c>
      <c r="U154" s="13">
        <v>0</v>
      </c>
      <c r="Y154" s="3" t="s">
        <v>596</v>
      </c>
      <c r="AB154" s="3">
        <v>0</v>
      </c>
      <c r="AJ154" s="3" t="s">
        <v>462</v>
      </c>
      <c r="AK154" s="3" t="s">
        <v>207</v>
      </c>
      <c r="AL154" s="3" t="s">
        <v>648</v>
      </c>
      <c r="AM154" s="3" t="s">
        <v>649</v>
      </c>
      <c r="AN154" s="3" t="s">
        <v>1383</v>
      </c>
      <c r="AO154" s="3" t="s">
        <v>1384</v>
      </c>
      <c r="AP154" s="3" t="s">
        <v>1385</v>
      </c>
      <c r="AQ154" s="3">
        <v>2</v>
      </c>
      <c r="AT154" s="3" t="s">
        <v>434</v>
      </c>
      <c r="AX154" s="3">
        <v>0</v>
      </c>
      <c r="AY154" s="14">
        <v>0</v>
      </c>
      <c r="AZ154" s="14">
        <v>0</v>
      </c>
      <c r="BA154" s="14">
        <v>0</v>
      </c>
      <c r="BD154" s="6">
        <v>45401</v>
      </c>
      <c r="BJ154" s="6">
        <v>45454</v>
      </c>
      <c r="BK154" s="13">
        <v>0</v>
      </c>
      <c r="BP154" s="3" t="s">
        <v>471</v>
      </c>
      <c r="BR154" s="15">
        <v>0</v>
      </c>
      <c r="BS154" s="15">
        <v>0</v>
      </c>
      <c r="BT154" s="15">
        <v>0</v>
      </c>
      <c r="BU154" s="13">
        <v>0</v>
      </c>
      <c r="BV154" s="13">
        <v>0</v>
      </c>
      <c r="BW154" s="18">
        <v>0</v>
      </c>
      <c r="BZ154" s="17">
        <v>0</v>
      </c>
      <c r="CB154" s="3" t="s">
        <v>315</v>
      </c>
      <c r="CC154" s="3" t="s">
        <v>472</v>
      </c>
      <c r="CE154" s="3">
        <v>0</v>
      </c>
      <c r="CH154" s="3">
        <v>0</v>
      </c>
      <c r="CM154" s="3" t="s">
        <v>232</v>
      </c>
      <c r="CP154" s="3" t="s">
        <v>233</v>
      </c>
      <c r="CQ154" s="3" t="s">
        <v>233</v>
      </c>
      <c r="CY154" s="3" t="s">
        <v>434</v>
      </c>
      <c r="CZ154" s="3" t="s">
        <v>238</v>
      </c>
      <c r="DA154" s="3" t="s">
        <v>1386</v>
      </c>
      <c r="DG154" s="15">
        <v>0</v>
      </c>
      <c r="DH154" s="15">
        <v>0</v>
      </c>
      <c r="DJ154" s="13">
        <v>0</v>
      </c>
      <c r="DP154" s="13">
        <v>0</v>
      </c>
      <c r="DX154" s="13">
        <v>1</v>
      </c>
      <c r="DY154" s="3" t="s">
        <v>245</v>
      </c>
      <c r="EA154" s="3">
        <v>0</v>
      </c>
      <c r="EB154" s="17">
        <v>0</v>
      </c>
      <c r="ED154" s="3">
        <v>0</v>
      </c>
      <c r="EG154" s="3">
        <v>0</v>
      </c>
      <c r="EH154" s="13">
        <v>0</v>
      </c>
      <c r="EI154" s="3" t="s">
        <v>474</v>
      </c>
      <c r="EK154" s="3">
        <v>1000209331</v>
      </c>
      <c r="EQ154" s="3">
        <v>0</v>
      </c>
      <c r="ET154" s="3">
        <v>0</v>
      </c>
      <c r="EU154" s="13">
        <v>0</v>
      </c>
      <c r="EW154" s="13">
        <v>0</v>
      </c>
      <c r="FB154" s="3" t="s">
        <v>499</v>
      </c>
      <c r="FG154" s="3">
        <v>0</v>
      </c>
      <c r="FL154" s="3" t="s">
        <v>253</v>
      </c>
      <c r="FM154" s="13">
        <v>0</v>
      </c>
      <c r="FP154" s="3" t="s">
        <v>254</v>
      </c>
      <c r="FQ154" s="3" t="s">
        <v>255</v>
      </c>
      <c r="FR154" s="3" t="s">
        <v>256</v>
      </c>
      <c r="FS154" s="6">
        <v>45290</v>
      </c>
      <c r="FT154" s="3">
        <v>0</v>
      </c>
      <c r="FU154" s="3">
        <v>0</v>
      </c>
      <c r="FV154" s="3" t="s">
        <v>257</v>
      </c>
      <c r="FX154" s="3" t="s">
        <v>315</v>
      </c>
      <c r="GA154" s="3" t="s">
        <v>258</v>
      </c>
      <c r="GB154" s="3" t="s">
        <v>1342</v>
      </c>
      <c r="GC154" s="6">
        <v>45401</v>
      </c>
      <c r="GD154" s="6">
        <v>45400</v>
      </c>
      <c r="GE154" s="6">
        <v>45400</v>
      </c>
      <c r="GF154" s="3" t="s">
        <v>789</v>
      </c>
      <c r="GG154" s="3" t="s">
        <v>260</v>
      </c>
    </row>
    <row r="155" spans="1:191" s="2" customFormat="1" ht="11.25" hidden="1" x14ac:dyDescent="0.2">
      <c r="A155" s="11" t="str">
        <f t="shared" si="2"/>
        <v>ECC6 Material</v>
      </c>
      <c r="B155" s="11" t="str">
        <f>IF(OR(A155="No Stock at Base",A155="Low Stock at Base",A155="Remote Pick - Low Stock"),_xlfn.XLOOKUP(O155,PO!M:M,PO!N:N,"No PO",0,1),"-")</f>
        <v>-</v>
      </c>
      <c r="C155" s="11" t="str">
        <f>IF(OR(A155="No Stock at Base",A155="Low Stock at Base",A155="Remote Stock - Low Stock"),_xlfn.XLOOKUP(O155,PR!K:K,PR!L:L,"No Req or Processed",0,1),"-")</f>
        <v>-</v>
      </c>
      <c r="D155" s="12"/>
      <c r="E155" s="32" t="s">
        <v>462</v>
      </c>
      <c r="F155" s="3" t="s">
        <v>1342</v>
      </c>
      <c r="G155" s="3" t="s">
        <v>191</v>
      </c>
      <c r="H155" s="3" t="s">
        <v>1381</v>
      </c>
      <c r="I155" s="3" t="s">
        <v>1382</v>
      </c>
      <c r="J155" s="3" t="s">
        <v>194</v>
      </c>
      <c r="K155" s="6">
        <v>45293</v>
      </c>
      <c r="L155" s="30">
        <v>45401</v>
      </c>
      <c r="M155" s="6">
        <v>45400</v>
      </c>
      <c r="N155" s="6">
        <v>45401</v>
      </c>
      <c r="Q155" s="3">
        <v>99</v>
      </c>
      <c r="R155" s="3">
        <v>255</v>
      </c>
      <c r="S155" s="4">
        <v>1</v>
      </c>
      <c r="T155" s="13">
        <v>0</v>
      </c>
      <c r="U155" s="13">
        <v>0</v>
      </c>
      <c r="Y155" s="3" t="s">
        <v>596</v>
      </c>
      <c r="AB155" s="3">
        <v>0</v>
      </c>
      <c r="AJ155" s="3" t="s">
        <v>462</v>
      </c>
      <c r="AK155" s="3" t="s">
        <v>207</v>
      </c>
      <c r="AL155" s="3" t="s">
        <v>648</v>
      </c>
      <c r="AM155" s="3" t="s">
        <v>649</v>
      </c>
      <c r="AN155" s="3" t="s">
        <v>1383</v>
      </c>
      <c r="AO155" s="3" t="s">
        <v>1384</v>
      </c>
      <c r="AP155" s="3" t="s">
        <v>1385</v>
      </c>
      <c r="AQ155" s="3">
        <v>5</v>
      </c>
      <c r="AT155" s="3" t="s">
        <v>292</v>
      </c>
      <c r="AX155" s="3">
        <v>0</v>
      </c>
      <c r="AY155" s="14">
        <v>0</v>
      </c>
      <c r="AZ155" s="14">
        <v>0</v>
      </c>
      <c r="BA155" s="14">
        <v>0</v>
      </c>
      <c r="BD155" s="6">
        <v>45401</v>
      </c>
      <c r="BJ155" s="6">
        <v>45454</v>
      </c>
      <c r="BK155" s="13">
        <v>0</v>
      </c>
      <c r="BP155" s="3" t="s">
        <v>471</v>
      </c>
      <c r="BR155" s="15">
        <v>0</v>
      </c>
      <c r="BS155" s="15">
        <v>0</v>
      </c>
      <c r="BT155" s="15">
        <v>0</v>
      </c>
      <c r="BU155" s="13">
        <v>0</v>
      </c>
      <c r="BV155" s="13">
        <v>0</v>
      </c>
      <c r="BW155" s="18">
        <v>0</v>
      </c>
      <c r="BZ155" s="17">
        <v>0</v>
      </c>
      <c r="CB155" s="3" t="s">
        <v>315</v>
      </c>
      <c r="CC155" s="3" t="s">
        <v>472</v>
      </c>
      <c r="CE155" s="3">
        <v>0</v>
      </c>
      <c r="CH155" s="3">
        <v>0</v>
      </c>
      <c r="CM155" s="3" t="s">
        <v>232</v>
      </c>
      <c r="CP155" s="3" t="s">
        <v>233</v>
      </c>
      <c r="CQ155" s="3" t="s">
        <v>233</v>
      </c>
      <c r="CY155" s="3" t="s">
        <v>434</v>
      </c>
      <c r="CZ155" s="3" t="s">
        <v>238</v>
      </c>
      <c r="DA155" s="3" t="s">
        <v>1386</v>
      </c>
      <c r="DG155" s="15">
        <v>0</v>
      </c>
      <c r="DH155" s="15">
        <v>0</v>
      </c>
      <c r="DJ155" s="13">
        <v>0</v>
      </c>
      <c r="DP155" s="13">
        <v>0</v>
      </c>
      <c r="DX155" s="13">
        <v>1</v>
      </c>
      <c r="DY155" s="3" t="s">
        <v>245</v>
      </c>
      <c r="EA155" s="3">
        <v>0</v>
      </c>
      <c r="EB155" s="17">
        <v>0</v>
      </c>
      <c r="ED155" s="3">
        <v>0</v>
      </c>
      <c r="EG155" s="3">
        <v>0</v>
      </c>
      <c r="EH155" s="13">
        <v>0</v>
      </c>
      <c r="EI155" s="3" t="s">
        <v>474</v>
      </c>
      <c r="EK155" s="3">
        <v>1000209331</v>
      </c>
      <c r="EQ155" s="3">
        <v>0</v>
      </c>
      <c r="ET155" s="3">
        <v>0</v>
      </c>
      <c r="EU155" s="13">
        <v>0</v>
      </c>
      <c r="EW155" s="13">
        <v>0</v>
      </c>
      <c r="FB155" s="3" t="s">
        <v>475</v>
      </c>
      <c r="FG155" s="3">
        <v>0</v>
      </c>
      <c r="FL155" s="3" t="s">
        <v>253</v>
      </c>
      <c r="FM155" s="13">
        <v>0</v>
      </c>
      <c r="FP155" s="3" t="s">
        <v>254</v>
      </c>
      <c r="FQ155" s="3" t="s">
        <v>255</v>
      </c>
      <c r="FR155" s="3" t="s">
        <v>256</v>
      </c>
      <c r="FS155" s="6">
        <v>45290</v>
      </c>
      <c r="FT155" s="3">
        <v>0</v>
      </c>
      <c r="FU155" s="3">
        <v>0</v>
      </c>
      <c r="FV155" s="3" t="s">
        <v>257</v>
      </c>
      <c r="FX155" s="3" t="s">
        <v>315</v>
      </c>
      <c r="GA155" s="3" t="s">
        <v>258</v>
      </c>
      <c r="GB155" s="3" t="s">
        <v>1342</v>
      </c>
      <c r="GC155" s="6">
        <v>45401</v>
      </c>
      <c r="GD155" s="6">
        <v>45400</v>
      </c>
      <c r="GE155" s="6">
        <v>45400</v>
      </c>
      <c r="GF155" s="3" t="s">
        <v>789</v>
      </c>
      <c r="GG155" s="3" t="s">
        <v>260</v>
      </c>
    </row>
    <row r="156" spans="1:191" s="2" customFormat="1" ht="11.25" hidden="1" x14ac:dyDescent="0.2">
      <c r="A156" s="11" t="str">
        <f t="shared" si="2"/>
        <v>ECC6 Material</v>
      </c>
      <c r="B156" s="11" t="str">
        <f>IF(OR(A156="No Stock at Base",A156="Low Stock at Base",A156="Remote Pick - Low Stock"),_xlfn.XLOOKUP(O156,PO!M:M,PO!N:N,"No PO",0,1),"-")</f>
        <v>-</v>
      </c>
      <c r="C156" s="11" t="str">
        <f>IF(OR(A156="No Stock at Base",A156="Low Stock at Base",A156="Remote Stock - Low Stock"),_xlfn.XLOOKUP(O156,PR!K:K,PR!L:L,"No Req or Processed",0,1),"-")</f>
        <v>-</v>
      </c>
      <c r="D156" s="12"/>
      <c r="E156" s="32" t="s">
        <v>462</v>
      </c>
      <c r="F156" s="3" t="s">
        <v>1342</v>
      </c>
      <c r="G156" s="3" t="s">
        <v>191</v>
      </c>
      <c r="H156" s="3" t="s">
        <v>1381</v>
      </c>
      <c r="I156" s="3" t="s">
        <v>1382</v>
      </c>
      <c r="J156" s="3" t="s">
        <v>194</v>
      </c>
      <c r="K156" s="6">
        <v>45293</v>
      </c>
      <c r="L156" s="30">
        <v>45401</v>
      </c>
      <c r="M156" s="6">
        <v>45400</v>
      </c>
      <c r="N156" s="6">
        <v>45401</v>
      </c>
      <c r="Q156" s="3">
        <v>99</v>
      </c>
      <c r="R156" s="3">
        <v>255</v>
      </c>
      <c r="S156" s="4">
        <v>2</v>
      </c>
      <c r="T156" s="13">
        <v>0</v>
      </c>
      <c r="U156" s="13">
        <v>0</v>
      </c>
      <c r="Y156" s="3" t="s">
        <v>596</v>
      </c>
      <c r="AB156" s="3">
        <v>0</v>
      </c>
      <c r="AJ156" s="3" t="s">
        <v>462</v>
      </c>
      <c r="AK156" s="3" t="s">
        <v>207</v>
      </c>
      <c r="AL156" s="3" t="s">
        <v>648</v>
      </c>
      <c r="AM156" s="3" t="s">
        <v>649</v>
      </c>
      <c r="AN156" s="3" t="s">
        <v>1383</v>
      </c>
      <c r="AO156" s="3" t="s">
        <v>1384</v>
      </c>
      <c r="AP156" s="3" t="s">
        <v>1385</v>
      </c>
      <c r="AQ156" s="3">
        <v>1</v>
      </c>
      <c r="AT156" s="3" t="s">
        <v>237</v>
      </c>
      <c r="AX156" s="3">
        <v>0</v>
      </c>
      <c r="AY156" s="14">
        <v>0</v>
      </c>
      <c r="AZ156" s="14">
        <v>0</v>
      </c>
      <c r="BA156" s="14">
        <v>0</v>
      </c>
      <c r="BD156" s="6">
        <v>45401</v>
      </c>
      <c r="BJ156" s="6">
        <v>45454</v>
      </c>
      <c r="BK156" s="13">
        <v>0</v>
      </c>
      <c r="BP156" s="3" t="s">
        <v>471</v>
      </c>
      <c r="BR156" s="15">
        <v>0</v>
      </c>
      <c r="BS156" s="15">
        <v>0</v>
      </c>
      <c r="BT156" s="15">
        <v>0</v>
      </c>
      <c r="BU156" s="13">
        <v>0</v>
      </c>
      <c r="BV156" s="13">
        <v>0</v>
      </c>
      <c r="BW156" s="18">
        <v>0</v>
      </c>
      <c r="BZ156" s="17">
        <v>0</v>
      </c>
      <c r="CB156" s="3" t="s">
        <v>315</v>
      </c>
      <c r="CC156" s="3" t="s">
        <v>472</v>
      </c>
      <c r="CE156" s="3">
        <v>0</v>
      </c>
      <c r="CH156" s="3">
        <v>0</v>
      </c>
      <c r="CM156" s="3" t="s">
        <v>232</v>
      </c>
      <c r="CP156" s="3" t="s">
        <v>233</v>
      </c>
      <c r="CQ156" s="3" t="s">
        <v>233</v>
      </c>
      <c r="CY156" s="3" t="s">
        <v>434</v>
      </c>
      <c r="CZ156" s="3" t="s">
        <v>238</v>
      </c>
      <c r="DA156" s="3" t="s">
        <v>1386</v>
      </c>
      <c r="DG156" s="15">
        <v>0</v>
      </c>
      <c r="DH156" s="15">
        <v>0</v>
      </c>
      <c r="DJ156" s="13">
        <v>0</v>
      </c>
      <c r="DP156" s="13">
        <v>0</v>
      </c>
      <c r="DX156" s="13">
        <v>2</v>
      </c>
      <c r="DY156" s="3" t="s">
        <v>245</v>
      </c>
      <c r="EA156" s="3">
        <v>0</v>
      </c>
      <c r="EB156" s="17">
        <v>0</v>
      </c>
      <c r="ED156" s="3">
        <v>0</v>
      </c>
      <c r="EG156" s="3">
        <v>0</v>
      </c>
      <c r="EH156" s="13">
        <v>0</v>
      </c>
      <c r="EI156" s="3" t="s">
        <v>474</v>
      </c>
      <c r="EK156" s="3">
        <v>1000209331</v>
      </c>
      <c r="EQ156" s="3">
        <v>0</v>
      </c>
      <c r="ET156" s="3">
        <v>0</v>
      </c>
      <c r="EU156" s="13">
        <v>0</v>
      </c>
      <c r="EW156" s="13">
        <v>0</v>
      </c>
      <c r="FB156" s="3" t="s">
        <v>475</v>
      </c>
      <c r="FG156" s="3">
        <v>0</v>
      </c>
      <c r="FL156" s="3" t="s">
        <v>253</v>
      </c>
      <c r="FM156" s="13">
        <v>0</v>
      </c>
      <c r="FP156" s="3" t="s">
        <v>254</v>
      </c>
      <c r="FQ156" s="3" t="s">
        <v>255</v>
      </c>
      <c r="FR156" s="3" t="s">
        <v>256</v>
      </c>
      <c r="FS156" s="6">
        <v>45290</v>
      </c>
      <c r="FT156" s="3">
        <v>0</v>
      </c>
      <c r="FU156" s="3">
        <v>0</v>
      </c>
      <c r="FV156" s="3" t="s">
        <v>257</v>
      </c>
      <c r="FX156" s="3" t="s">
        <v>315</v>
      </c>
      <c r="GA156" s="3" t="s">
        <v>258</v>
      </c>
      <c r="GB156" s="3" t="s">
        <v>1342</v>
      </c>
      <c r="GC156" s="6">
        <v>45401</v>
      </c>
      <c r="GD156" s="6">
        <v>45400</v>
      </c>
      <c r="GE156" s="6">
        <v>45400</v>
      </c>
      <c r="GF156" s="3" t="s">
        <v>789</v>
      </c>
      <c r="GG156" s="3" t="s">
        <v>260</v>
      </c>
    </row>
    <row r="157" spans="1:191" s="2" customFormat="1" ht="11.25" hidden="1" x14ac:dyDescent="0.2">
      <c r="A157" s="11" t="str">
        <f t="shared" si="2"/>
        <v>ECC6 Material</v>
      </c>
      <c r="B157" s="11" t="str">
        <f>IF(OR(A157="No Stock at Base",A157="Low Stock at Base",A157="Remote Pick - Low Stock"),_xlfn.XLOOKUP(O157,PO!M:M,PO!N:N,"No PO",0,1),"-")</f>
        <v>-</v>
      </c>
      <c r="C157" s="11" t="str">
        <f>IF(OR(A157="No Stock at Base",A157="Low Stock at Base",A157="Remote Stock - Low Stock"),_xlfn.XLOOKUP(O157,PR!K:K,PR!L:L,"No Req or Processed",0,1),"-")</f>
        <v>-</v>
      </c>
      <c r="D157" s="12"/>
      <c r="E157" s="32" t="s">
        <v>462</v>
      </c>
      <c r="F157" s="3" t="s">
        <v>1342</v>
      </c>
      <c r="G157" s="3" t="s">
        <v>191</v>
      </c>
      <c r="H157" s="3" t="s">
        <v>1381</v>
      </c>
      <c r="I157" s="3" t="s">
        <v>1382</v>
      </c>
      <c r="J157" s="3" t="s">
        <v>194</v>
      </c>
      <c r="K157" s="6">
        <v>45293</v>
      </c>
      <c r="L157" s="30">
        <v>45401</v>
      </c>
      <c r="M157" s="6">
        <v>45400</v>
      </c>
      <c r="N157" s="6">
        <v>45401</v>
      </c>
      <c r="Q157" s="3">
        <v>99</v>
      </c>
      <c r="R157" s="3">
        <v>255</v>
      </c>
      <c r="S157" s="4">
        <v>1</v>
      </c>
      <c r="T157" s="13">
        <v>0</v>
      </c>
      <c r="U157" s="13">
        <v>0</v>
      </c>
      <c r="Y157" s="3" t="s">
        <v>596</v>
      </c>
      <c r="AB157" s="3">
        <v>0</v>
      </c>
      <c r="AJ157" s="3" t="s">
        <v>462</v>
      </c>
      <c r="AK157" s="3" t="s">
        <v>207</v>
      </c>
      <c r="AL157" s="3" t="s">
        <v>648</v>
      </c>
      <c r="AM157" s="3" t="s">
        <v>649</v>
      </c>
      <c r="AN157" s="3" t="s">
        <v>1383</v>
      </c>
      <c r="AO157" s="3" t="s">
        <v>1384</v>
      </c>
      <c r="AP157" s="3" t="s">
        <v>1385</v>
      </c>
      <c r="AQ157" s="3">
        <v>4</v>
      </c>
      <c r="AT157" s="3" t="s">
        <v>372</v>
      </c>
      <c r="AX157" s="3">
        <v>0</v>
      </c>
      <c r="AY157" s="14">
        <v>0</v>
      </c>
      <c r="AZ157" s="14">
        <v>0</v>
      </c>
      <c r="BA157" s="14">
        <v>0</v>
      </c>
      <c r="BD157" s="6">
        <v>45401</v>
      </c>
      <c r="BJ157" s="6">
        <v>45454</v>
      </c>
      <c r="BK157" s="13">
        <v>0</v>
      </c>
      <c r="BP157" s="3" t="s">
        <v>471</v>
      </c>
      <c r="BR157" s="15">
        <v>0</v>
      </c>
      <c r="BS157" s="15">
        <v>0</v>
      </c>
      <c r="BT157" s="15">
        <v>0</v>
      </c>
      <c r="BU157" s="13">
        <v>0</v>
      </c>
      <c r="BV157" s="13">
        <v>0</v>
      </c>
      <c r="BW157" s="18">
        <v>0</v>
      </c>
      <c r="BZ157" s="17">
        <v>0</v>
      </c>
      <c r="CB157" s="3" t="s">
        <v>315</v>
      </c>
      <c r="CC157" s="3" t="s">
        <v>472</v>
      </c>
      <c r="CE157" s="3">
        <v>0</v>
      </c>
      <c r="CH157" s="3">
        <v>0</v>
      </c>
      <c r="CM157" s="3" t="s">
        <v>232</v>
      </c>
      <c r="CP157" s="3" t="s">
        <v>233</v>
      </c>
      <c r="CQ157" s="3" t="s">
        <v>233</v>
      </c>
      <c r="CY157" s="3" t="s">
        <v>434</v>
      </c>
      <c r="CZ157" s="3" t="s">
        <v>238</v>
      </c>
      <c r="DA157" s="3" t="s">
        <v>1386</v>
      </c>
      <c r="DG157" s="15">
        <v>0</v>
      </c>
      <c r="DH157" s="15">
        <v>0</v>
      </c>
      <c r="DJ157" s="13">
        <v>0</v>
      </c>
      <c r="DP157" s="13">
        <v>0</v>
      </c>
      <c r="DX157" s="13">
        <v>1</v>
      </c>
      <c r="DY157" s="3" t="s">
        <v>245</v>
      </c>
      <c r="EA157" s="3">
        <v>0</v>
      </c>
      <c r="EB157" s="17">
        <v>0</v>
      </c>
      <c r="ED157" s="3">
        <v>0</v>
      </c>
      <c r="EG157" s="3">
        <v>0</v>
      </c>
      <c r="EH157" s="13">
        <v>0</v>
      </c>
      <c r="EI157" s="3" t="s">
        <v>474</v>
      </c>
      <c r="EK157" s="3">
        <v>1000209331</v>
      </c>
      <c r="EQ157" s="3">
        <v>0</v>
      </c>
      <c r="ET157" s="3">
        <v>0</v>
      </c>
      <c r="EU157" s="13">
        <v>0</v>
      </c>
      <c r="EW157" s="13">
        <v>0</v>
      </c>
      <c r="FB157" s="3" t="s">
        <v>499</v>
      </c>
      <c r="FG157" s="3">
        <v>0</v>
      </c>
      <c r="FL157" s="3" t="s">
        <v>253</v>
      </c>
      <c r="FM157" s="13">
        <v>0</v>
      </c>
      <c r="FP157" s="3" t="s">
        <v>254</v>
      </c>
      <c r="FQ157" s="3" t="s">
        <v>255</v>
      </c>
      <c r="FR157" s="3" t="s">
        <v>256</v>
      </c>
      <c r="FS157" s="6">
        <v>45290</v>
      </c>
      <c r="FT157" s="3">
        <v>0</v>
      </c>
      <c r="FU157" s="3">
        <v>0</v>
      </c>
      <c r="FV157" s="3" t="s">
        <v>257</v>
      </c>
      <c r="FX157" s="3" t="s">
        <v>315</v>
      </c>
      <c r="GA157" s="3" t="s">
        <v>258</v>
      </c>
      <c r="GB157" s="3" t="s">
        <v>1342</v>
      </c>
      <c r="GC157" s="6">
        <v>45401</v>
      </c>
      <c r="GD157" s="6">
        <v>45400</v>
      </c>
      <c r="GE157" s="6">
        <v>45400</v>
      </c>
      <c r="GF157" s="3" t="s">
        <v>789</v>
      </c>
      <c r="GG157" s="3" t="s">
        <v>260</v>
      </c>
    </row>
    <row r="158" spans="1:191" s="2" customFormat="1" ht="11.25" hidden="1" x14ac:dyDescent="0.2">
      <c r="A158" s="11" t="str">
        <f t="shared" si="2"/>
        <v>ECC6 Material</v>
      </c>
      <c r="B158" s="11" t="str">
        <f>IF(OR(A158="No Stock at Base",A158="Low Stock at Base",A158="Remote Pick - Low Stock"),_xlfn.XLOOKUP(O158,PO!M:M,PO!N:N,"No PO",0,1),"-")</f>
        <v>-</v>
      </c>
      <c r="C158" s="11" t="str">
        <f>IF(OR(A158="No Stock at Base",A158="Low Stock at Base",A158="Remote Stock - Low Stock"),_xlfn.XLOOKUP(O158,PR!K:K,PR!L:L,"No Req or Processed",0,1),"-")</f>
        <v>-</v>
      </c>
      <c r="D158" s="12"/>
      <c r="E158" s="32" t="s">
        <v>462</v>
      </c>
      <c r="F158" s="3" t="s">
        <v>1342</v>
      </c>
      <c r="G158" s="3" t="s">
        <v>191</v>
      </c>
      <c r="H158" s="3" t="s">
        <v>1381</v>
      </c>
      <c r="I158" s="3" t="s">
        <v>1382</v>
      </c>
      <c r="J158" s="3" t="s">
        <v>194</v>
      </c>
      <c r="K158" s="6">
        <v>45293</v>
      </c>
      <c r="L158" s="30">
        <v>45401</v>
      </c>
      <c r="M158" s="6">
        <v>45400</v>
      </c>
      <c r="N158" s="6">
        <v>45401</v>
      </c>
      <c r="Q158" s="3">
        <v>99</v>
      </c>
      <c r="R158" s="3">
        <v>255</v>
      </c>
      <c r="S158" s="4">
        <v>1</v>
      </c>
      <c r="T158" s="13">
        <v>0</v>
      </c>
      <c r="U158" s="13">
        <v>0</v>
      </c>
      <c r="Y158" s="3" t="s">
        <v>596</v>
      </c>
      <c r="AB158" s="3">
        <v>0</v>
      </c>
      <c r="AJ158" s="3" t="s">
        <v>462</v>
      </c>
      <c r="AK158" s="3" t="s">
        <v>207</v>
      </c>
      <c r="AL158" s="3" t="s">
        <v>648</v>
      </c>
      <c r="AM158" s="3" t="s">
        <v>649</v>
      </c>
      <c r="AN158" s="3" t="s">
        <v>1383</v>
      </c>
      <c r="AO158" s="3" t="s">
        <v>1384</v>
      </c>
      <c r="AP158" s="3" t="s">
        <v>1385</v>
      </c>
      <c r="AQ158" s="3">
        <v>3</v>
      </c>
      <c r="AT158" s="3" t="s">
        <v>213</v>
      </c>
      <c r="AX158" s="3">
        <v>0</v>
      </c>
      <c r="AY158" s="14">
        <v>0</v>
      </c>
      <c r="AZ158" s="14">
        <v>0</v>
      </c>
      <c r="BA158" s="14">
        <v>0</v>
      </c>
      <c r="BD158" s="6">
        <v>45401</v>
      </c>
      <c r="BJ158" s="6">
        <v>45454</v>
      </c>
      <c r="BK158" s="13">
        <v>0</v>
      </c>
      <c r="BP158" s="3" t="s">
        <v>471</v>
      </c>
      <c r="BR158" s="15">
        <v>0</v>
      </c>
      <c r="BS158" s="15">
        <v>0</v>
      </c>
      <c r="BT158" s="15">
        <v>0</v>
      </c>
      <c r="BU158" s="13">
        <v>0</v>
      </c>
      <c r="BV158" s="13">
        <v>0</v>
      </c>
      <c r="BW158" s="18">
        <v>0</v>
      </c>
      <c r="BZ158" s="17">
        <v>0</v>
      </c>
      <c r="CB158" s="3" t="s">
        <v>315</v>
      </c>
      <c r="CC158" s="3" t="s">
        <v>472</v>
      </c>
      <c r="CE158" s="3">
        <v>0</v>
      </c>
      <c r="CH158" s="3">
        <v>0</v>
      </c>
      <c r="CM158" s="3" t="s">
        <v>232</v>
      </c>
      <c r="CP158" s="3" t="s">
        <v>233</v>
      </c>
      <c r="CQ158" s="3" t="s">
        <v>233</v>
      </c>
      <c r="CY158" s="3" t="s">
        <v>434</v>
      </c>
      <c r="CZ158" s="3" t="s">
        <v>238</v>
      </c>
      <c r="DA158" s="3" t="s">
        <v>1386</v>
      </c>
      <c r="DG158" s="15">
        <v>0</v>
      </c>
      <c r="DH158" s="15">
        <v>0</v>
      </c>
      <c r="DJ158" s="13">
        <v>0</v>
      </c>
      <c r="DP158" s="13">
        <v>0</v>
      </c>
      <c r="DX158" s="13">
        <v>1</v>
      </c>
      <c r="DY158" s="3" t="s">
        <v>245</v>
      </c>
      <c r="EA158" s="3">
        <v>0</v>
      </c>
      <c r="EB158" s="17">
        <v>0</v>
      </c>
      <c r="ED158" s="3">
        <v>0</v>
      </c>
      <c r="EG158" s="3">
        <v>0</v>
      </c>
      <c r="EH158" s="13">
        <v>0</v>
      </c>
      <c r="EI158" s="3" t="s">
        <v>474</v>
      </c>
      <c r="EK158" s="3">
        <v>1000209331</v>
      </c>
      <c r="EQ158" s="3">
        <v>0</v>
      </c>
      <c r="ET158" s="3">
        <v>0</v>
      </c>
      <c r="EU158" s="13">
        <v>0</v>
      </c>
      <c r="EW158" s="13">
        <v>0</v>
      </c>
      <c r="FB158" s="3" t="s">
        <v>475</v>
      </c>
      <c r="FG158" s="3">
        <v>0</v>
      </c>
      <c r="FL158" s="3" t="s">
        <v>253</v>
      </c>
      <c r="FM158" s="13">
        <v>0</v>
      </c>
      <c r="FP158" s="3" t="s">
        <v>254</v>
      </c>
      <c r="FQ158" s="3" t="s">
        <v>255</v>
      </c>
      <c r="FR158" s="3" t="s">
        <v>256</v>
      </c>
      <c r="FS158" s="6">
        <v>45290</v>
      </c>
      <c r="FT158" s="3">
        <v>0</v>
      </c>
      <c r="FU158" s="3">
        <v>0</v>
      </c>
      <c r="FV158" s="3" t="s">
        <v>257</v>
      </c>
      <c r="FX158" s="3" t="s">
        <v>315</v>
      </c>
      <c r="GA158" s="3" t="s">
        <v>258</v>
      </c>
      <c r="GB158" s="3" t="s">
        <v>1342</v>
      </c>
      <c r="GC158" s="6">
        <v>45401</v>
      </c>
      <c r="GD158" s="6">
        <v>45400</v>
      </c>
      <c r="GE158" s="6">
        <v>45400</v>
      </c>
      <c r="GF158" s="3" t="s">
        <v>789</v>
      </c>
      <c r="GG158" s="3" t="s">
        <v>260</v>
      </c>
    </row>
    <row r="159" spans="1:191" s="2" customFormat="1" ht="11.25" hidden="1" x14ac:dyDescent="0.2">
      <c r="A159" s="11" t="str">
        <f t="shared" si="2"/>
        <v>ECC6 Material</v>
      </c>
      <c r="B159" s="11" t="str">
        <f>IF(OR(A159="No Stock at Base",A159="Low Stock at Base",A159="Remote Pick - Low Stock"),_xlfn.XLOOKUP(O159,PO!M:M,PO!N:N,"No PO",0,1),"-")</f>
        <v>-</v>
      </c>
      <c r="C159" s="11" t="str">
        <f>IF(OR(A159="No Stock at Base",A159="Low Stock at Base",A159="Remote Stock - Low Stock"),_xlfn.XLOOKUP(O159,PR!K:K,PR!L:L,"No Req or Processed",0,1),"-")</f>
        <v>-</v>
      </c>
      <c r="D159" s="12"/>
      <c r="E159" s="32" t="s">
        <v>462</v>
      </c>
      <c r="G159" s="3" t="s">
        <v>191</v>
      </c>
      <c r="H159" s="3" t="s">
        <v>1387</v>
      </c>
      <c r="I159" s="3" t="s">
        <v>1388</v>
      </c>
      <c r="J159" s="3" t="s">
        <v>194</v>
      </c>
      <c r="K159" s="6">
        <v>45292</v>
      </c>
      <c r="L159" s="30">
        <v>45403</v>
      </c>
      <c r="M159" s="6">
        <v>45403</v>
      </c>
      <c r="N159" s="6">
        <v>45459</v>
      </c>
      <c r="Q159" s="3">
        <v>20</v>
      </c>
      <c r="R159" s="3">
        <v>20</v>
      </c>
      <c r="S159" s="4">
        <v>1</v>
      </c>
      <c r="T159" s="13">
        <v>0</v>
      </c>
      <c r="U159" s="13">
        <v>0</v>
      </c>
      <c r="Y159" s="3" t="s">
        <v>596</v>
      </c>
      <c r="AB159" s="3">
        <v>0</v>
      </c>
      <c r="AJ159" s="3" t="s">
        <v>462</v>
      </c>
      <c r="AK159" s="3" t="s">
        <v>207</v>
      </c>
      <c r="AL159" s="3" t="s">
        <v>648</v>
      </c>
      <c r="AM159" s="3" t="s">
        <v>649</v>
      </c>
      <c r="AN159" s="3" t="s">
        <v>623</v>
      </c>
      <c r="AO159" s="3" t="s">
        <v>1389</v>
      </c>
      <c r="AP159" s="3" t="s">
        <v>1390</v>
      </c>
      <c r="AQ159" s="3">
        <v>5</v>
      </c>
      <c r="AT159" s="3" t="s">
        <v>356</v>
      </c>
      <c r="AX159" s="3">
        <v>0</v>
      </c>
      <c r="AY159" s="14">
        <v>0</v>
      </c>
      <c r="AZ159" s="14">
        <v>0</v>
      </c>
      <c r="BA159" s="14">
        <v>0</v>
      </c>
      <c r="BD159" s="6">
        <v>45403</v>
      </c>
      <c r="BJ159" s="6">
        <v>45491</v>
      </c>
      <c r="BK159" s="13">
        <v>0</v>
      </c>
      <c r="BP159" s="3" t="s">
        <v>1391</v>
      </c>
      <c r="BR159" s="15">
        <v>0</v>
      </c>
      <c r="BS159" s="15">
        <v>0</v>
      </c>
      <c r="BT159" s="15">
        <v>0</v>
      </c>
      <c r="BU159" s="13">
        <v>0</v>
      </c>
      <c r="BV159" s="13">
        <v>0</v>
      </c>
      <c r="BW159" s="18">
        <v>0</v>
      </c>
      <c r="BZ159" s="17">
        <v>0</v>
      </c>
      <c r="CB159" s="3" t="s">
        <v>315</v>
      </c>
      <c r="CC159" s="3" t="s">
        <v>472</v>
      </c>
      <c r="CE159" s="3">
        <v>0</v>
      </c>
      <c r="CH159" s="3">
        <v>0</v>
      </c>
      <c r="CM159" s="3" t="s">
        <v>232</v>
      </c>
      <c r="CP159" s="3" t="s">
        <v>233</v>
      </c>
      <c r="CQ159" s="3" t="s">
        <v>233</v>
      </c>
      <c r="CY159" s="3" t="s">
        <v>237</v>
      </c>
      <c r="CZ159" s="3" t="s">
        <v>238</v>
      </c>
      <c r="DA159" s="3" t="s">
        <v>630</v>
      </c>
      <c r="DB159" s="3" t="s">
        <v>631</v>
      </c>
      <c r="DG159" s="15">
        <v>0</v>
      </c>
      <c r="DH159" s="15">
        <v>0</v>
      </c>
      <c r="DJ159" s="13">
        <v>0</v>
      </c>
      <c r="DP159" s="13">
        <v>0</v>
      </c>
      <c r="DX159" s="13">
        <v>1</v>
      </c>
      <c r="DY159" s="3" t="s">
        <v>245</v>
      </c>
      <c r="EA159" s="3">
        <v>0</v>
      </c>
      <c r="EB159" s="17">
        <v>0</v>
      </c>
      <c r="ED159" s="3">
        <v>0</v>
      </c>
      <c r="EG159" s="3">
        <v>0</v>
      </c>
      <c r="EH159" s="13">
        <v>0</v>
      </c>
      <c r="EK159" s="3">
        <v>1000207147</v>
      </c>
      <c r="EQ159" s="3">
        <v>0</v>
      </c>
      <c r="ET159" s="3">
        <v>0</v>
      </c>
      <c r="EU159" s="13">
        <v>0</v>
      </c>
      <c r="EW159" s="13">
        <v>0</v>
      </c>
      <c r="FB159" s="3" t="s">
        <v>1392</v>
      </c>
      <c r="FG159" s="3">
        <v>0</v>
      </c>
      <c r="FL159" s="3" t="s">
        <v>253</v>
      </c>
      <c r="FM159" s="13">
        <v>0</v>
      </c>
      <c r="FP159" s="3" t="s">
        <v>254</v>
      </c>
      <c r="FQ159" s="3" t="s">
        <v>255</v>
      </c>
      <c r="FR159" s="3" t="s">
        <v>256</v>
      </c>
      <c r="FS159" s="6">
        <v>45290</v>
      </c>
      <c r="FT159" s="3">
        <v>0</v>
      </c>
      <c r="FU159" s="3">
        <v>0</v>
      </c>
      <c r="FV159" s="3" t="s">
        <v>257</v>
      </c>
      <c r="FX159" s="3" t="s">
        <v>315</v>
      </c>
      <c r="GA159" s="3" t="s">
        <v>258</v>
      </c>
      <c r="GC159" s="6">
        <v>45459</v>
      </c>
      <c r="GD159" s="6">
        <v>45403</v>
      </c>
      <c r="GE159" s="6">
        <v>45403</v>
      </c>
      <c r="GF159" s="3" t="s">
        <v>1393</v>
      </c>
      <c r="GG159" s="3" t="s">
        <v>477</v>
      </c>
    </row>
    <row r="160" spans="1:191" s="2" customFormat="1" ht="11.25" hidden="1" x14ac:dyDescent="0.2">
      <c r="A160" s="11" t="str">
        <f t="shared" si="2"/>
        <v>ECC6 Material</v>
      </c>
      <c r="B160" s="11" t="str">
        <f>IF(OR(A160="No Stock at Base",A160="Low Stock at Base",A160="Remote Pick - Low Stock"),_xlfn.XLOOKUP(O160,PO!M:M,PO!N:N,"No PO",0,1),"-")</f>
        <v>-</v>
      </c>
      <c r="C160" s="11" t="str">
        <f>IF(OR(A160="No Stock at Base",A160="Low Stock at Base",A160="Remote Stock - Low Stock"),_xlfn.XLOOKUP(O160,PR!K:K,PR!L:L,"No Req or Processed",0,1),"-")</f>
        <v>-</v>
      </c>
      <c r="D160" s="12"/>
      <c r="E160" s="32" t="s">
        <v>462</v>
      </c>
      <c r="G160" s="3" t="s">
        <v>191</v>
      </c>
      <c r="H160" s="3" t="s">
        <v>1387</v>
      </c>
      <c r="I160" s="3" t="s">
        <v>1388</v>
      </c>
      <c r="J160" s="3" t="s">
        <v>194</v>
      </c>
      <c r="K160" s="6">
        <v>45292</v>
      </c>
      <c r="L160" s="30">
        <v>45403</v>
      </c>
      <c r="M160" s="6">
        <v>45403</v>
      </c>
      <c r="N160" s="6">
        <v>45459</v>
      </c>
      <c r="Q160" s="3">
        <v>20</v>
      </c>
      <c r="R160" s="3">
        <v>20</v>
      </c>
      <c r="S160" s="4">
        <v>1</v>
      </c>
      <c r="T160" s="13">
        <v>0</v>
      </c>
      <c r="U160" s="13">
        <v>0</v>
      </c>
      <c r="Y160" s="3" t="s">
        <v>596</v>
      </c>
      <c r="AB160" s="3">
        <v>0</v>
      </c>
      <c r="AJ160" s="3" t="s">
        <v>462</v>
      </c>
      <c r="AK160" s="3" t="s">
        <v>207</v>
      </c>
      <c r="AL160" s="3" t="s">
        <v>648</v>
      </c>
      <c r="AM160" s="3" t="s">
        <v>649</v>
      </c>
      <c r="AN160" s="3" t="s">
        <v>623</v>
      </c>
      <c r="AO160" s="3" t="s">
        <v>1389</v>
      </c>
      <c r="AP160" s="3" t="s">
        <v>1390</v>
      </c>
      <c r="AQ160" s="3">
        <v>6</v>
      </c>
      <c r="AT160" s="3" t="s">
        <v>282</v>
      </c>
      <c r="AX160" s="3">
        <v>0</v>
      </c>
      <c r="AY160" s="14">
        <v>0</v>
      </c>
      <c r="AZ160" s="14">
        <v>0</v>
      </c>
      <c r="BA160" s="14">
        <v>0</v>
      </c>
      <c r="BD160" s="6">
        <v>45403</v>
      </c>
      <c r="BJ160" s="6">
        <v>45491</v>
      </c>
      <c r="BK160" s="13">
        <v>0</v>
      </c>
      <c r="BP160" s="3" t="s">
        <v>471</v>
      </c>
      <c r="BR160" s="15">
        <v>0</v>
      </c>
      <c r="BS160" s="15">
        <v>0</v>
      </c>
      <c r="BT160" s="15">
        <v>0</v>
      </c>
      <c r="BU160" s="13">
        <v>0</v>
      </c>
      <c r="BV160" s="13">
        <v>0</v>
      </c>
      <c r="BW160" s="18">
        <v>0</v>
      </c>
      <c r="BZ160" s="17">
        <v>0</v>
      </c>
      <c r="CB160" s="3" t="s">
        <v>315</v>
      </c>
      <c r="CC160" s="3" t="s">
        <v>472</v>
      </c>
      <c r="CE160" s="3">
        <v>0</v>
      </c>
      <c r="CH160" s="3">
        <v>0</v>
      </c>
      <c r="CM160" s="3" t="s">
        <v>232</v>
      </c>
      <c r="CP160" s="3" t="s">
        <v>233</v>
      </c>
      <c r="CQ160" s="3" t="s">
        <v>233</v>
      </c>
      <c r="CY160" s="3" t="s">
        <v>237</v>
      </c>
      <c r="CZ160" s="3" t="s">
        <v>238</v>
      </c>
      <c r="DA160" s="3" t="s">
        <v>630</v>
      </c>
      <c r="DB160" s="3" t="s">
        <v>631</v>
      </c>
      <c r="DG160" s="15">
        <v>0</v>
      </c>
      <c r="DH160" s="15">
        <v>0</v>
      </c>
      <c r="DJ160" s="13">
        <v>0</v>
      </c>
      <c r="DP160" s="13">
        <v>0</v>
      </c>
      <c r="DX160" s="13">
        <v>1</v>
      </c>
      <c r="DY160" s="3" t="s">
        <v>245</v>
      </c>
      <c r="EA160" s="3">
        <v>0</v>
      </c>
      <c r="EB160" s="17">
        <v>0</v>
      </c>
      <c r="ED160" s="3">
        <v>0</v>
      </c>
      <c r="EG160" s="3">
        <v>0</v>
      </c>
      <c r="EH160" s="13">
        <v>0</v>
      </c>
      <c r="EK160" s="3">
        <v>1000207147</v>
      </c>
      <c r="EQ160" s="3">
        <v>0</v>
      </c>
      <c r="ET160" s="3">
        <v>0</v>
      </c>
      <c r="EU160" s="13">
        <v>0</v>
      </c>
      <c r="EW160" s="13">
        <v>0</v>
      </c>
      <c r="FB160" s="3" t="s">
        <v>475</v>
      </c>
      <c r="FG160" s="3">
        <v>0</v>
      </c>
      <c r="FL160" s="3" t="s">
        <v>253</v>
      </c>
      <c r="FM160" s="13">
        <v>0</v>
      </c>
      <c r="FP160" s="3" t="s">
        <v>254</v>
      </c>
      <c r="FQ160" s="3" t="s">
        <v>255</v>
      </c>
      <c r="FR160" s="3" t="s">
        <v>256</v>
      </c>
      <c r="FS160" s="6">
        <v>45290</v>
      </c>
      <c r="FT160" s="3">
        <v>0</v>
      </c>
      <c r="FU160" s="3">
        <v>0</v>
      </c>
      <c r="FV160" s="3" t="s">
        <v>257</v>
      </c>
      <c r="FX160" s="3" t="s">
        <v>315</v>
      </c>
      <c r="GA160" s="3" t="s">
        <v>258</v>
      </c>
      <c r="GC160" s="6">
        <v>45459</v>
      </c>
      <c r="GD160" s="6">
        <v>45403</v>
      </c>
      <c r="GE160" s="6">
        <v>45403</v>
      </c>
      <c r="GF160" s="3" t="s">
        <v>1393</v>
      </c>
      <c r="GG160" s="3" t="s">
        <v>477</v>
      </c>
    </row>
    <row r="161" spans="1:191" s="2" customFormat="1" ht="11.25" hidden="1" x14ac:dyDescent="0.2">
      <c r="A161" s="11" t="str">
        <f t="shared" si="2"/>
        <v>ECC6 Material</v>
      </c>
      <c r="B161" s="11" t="str">
        <f>IF(OR(A161="No Stock at Base",A161="Low Stock at Base",A161="Remote Pick - Low Stock"),_xlfn.XLOOKUP(O161,PO!M:M,PO!N:N,"No PO",0,1),"-")</f>
        <v>-</v>
      </c>
      <c r="C161" s="11" t="str">
        <f>IF(OR(A161="No Stock at Base",A161="Low Stock at Base",A161="Remote Stock - Low Stock"),_xlfn.XLOOKUP(O161,PR!K:K,PR!L:L,"No Req or Processed",0,1),"-")</f>
        <v>-</v>
      </c>
      <c r="D161" s="12"/>
      <c r="E161" s="32" t="s">
        <v>462</v>
      </c>
      <c r="G161" s="3" t="s">
        <v>191</v>
      </c>
      <c r="H161" s="3" t="s">
        <v>1387</v>
      </c>
      <c r="I161" s="3" t="s">
        <v>1388</v>
      </c>
      <c r="J161" s="3" t="s">
        <v>194</v>
      </c>
      <c r="K161" s="6">
        <v>45292</v>
      </c>
      <c r="L161" s="30">
        <v>45403</v>
      </c>
      <c r="M161" s="6">
        <v>45403</v>
      </c>
      <c r="N161" s="6">
        <v>45459</v>
      </c>
      <c r="Q161" s="3">
        <v>20</v>
      </c>
      <c r="R161" s="3">
        <v>20</v>
      </c>
      <c r="S161" s="4">
        <v>1</v>
      </c>
      <c r="T161" s="13">
        <v>0</v>
      </c>
      <c r="U161" s="13">
        <v>0</v>
      </c>
      <c r="Y161" s="3" t="s">
        <v>596</v>
      </c>
      <c r="AB161" s="3">
        <v>0</v>
      </c>
      <c r="AJ161" s="3" t="s">
        <v>462</v>
      </c>
      <c r="AK161" s="3" t="s">
        <v>207</v>
      </c>
      <c r="AL161" s="3" t="s">
        <v>648</v>
      </c>
      <c r="AM161" s="3" t="s">
        <v>649</v>
      </c>
      <c r="AN161" s="3" t="s">
        <v>623</v>
      </c>
      <c r="AO161" s="3" t="s">
        <v>1389</v>
      </c>
      <c r="AP161" s="3" t="s">
        <v>1390</v>
      </c>
      <c r="AQ161" s="3">
        <v>7</v>
      </c>
      <c r="AT161" s="3" t="s">
        <v>1394</v>
      </c>
      <c r="AX161" s="3">
        <v>0</v>
      </c>
      <c r="AY161" s="14">
        <v>0</v>
      </c>
      <c r="AZ161" s="14">
        <v>0</v>
      </c>
      <c r="BA161" s="14">
        <v>0</v>
      </c>
      <c r="BD161" s="6">
        <v>45403</v>
      </c>
      <c r="BJ161" s="6">
        <v>45491</v>
      </c>
      <c r="BK161" s="13">
        <v>0</v>
      </c>
      <c r="BP161" s="3" t="s">
        <v>627</v>
      </c>
      <c r="BR161" s="15">
        <v>0</v>
      </c>
      <c r="BS161" s="15">
        <v>0</v>
      </c>
      <c r="BT161" s="15">
        <v>0</v>
      </c>
      <c r="BU161" s="13">
        <v>0</v>
      </c>
      <c r="BV161" s="13">
        <v>0</v>
      </c>
      <c r="BW161" s="18">
        <v>0</v>
      </c>
      <c r="BZ161" s="17">
        <v>0</v>
      </c>
      <c r="CB161" s="3" t="s">
        <v>315</v>
      </c>
      <c r="CC161" s="3" t="s">
        <v>472</v>
      </c>
      <c r="CE161" s="3">
        <v>0</v>
      </c>
      <c r="CH161" s="3">
        <v>0</v>
      </c>
      <c r="CM161" s="3" t="s">
        <v>232</v>
      </c>
      <c r="CP161" s="3" t="s">
        <v>233</v>
      </c>
      <c r="CQ161" s="3" t="s">
        <v>233</v>
      </c>
      <c r="CY161" s="3" t="s">
        <v>237</v>
      </c>
      <c r="CZ161" s="3" t="s">
        <v>238</v>
      </c>
      <c r="DA161" s="3" t="s">
        <v>630</v>
      </c>
      <c r="DB161" s="3" t="s">
        <v>631</v>
      </c>
      <c r="DG161" s="15">
        <v>0</v>
      </c>
      <c r="DH161" s="15">
        <v>0</v>
      </c>
      <c r="DJ161" s="13">
        <v>0</v>
      </c>
      <c r="DP161" s="13">
        <v>0</v>
      </c>
      <c r="DX161" s="13">
        <v>1</v>
      </c>
      <c r="DY161" s="3" t="s">
        <v>245</v>
      </c>
      <c r="EA161" s="3">
        <v>0</v>
      </c>
      <c r="EB161" s="17">
        <v>0</v>
      </c>
      <c r="ED161" s="3">
        <v>0</v>
      </c>
      <c r="EG161" s="3">
        <v>0</v>
      </c>
      <c r="EH161" s="13">
        <v>0</v>
      </c>
      <c r="EK161" s="3">
        <v>1000207147</v>
      </c>
      <c r="EQ161" s="3">
        <v>0</v>
      </c>
      <c r="ET161" s="3">
        <v>0</v>
      </c>
      <c r="EU161" s="13">
        <v>0</v>
      </c>
      <c r="EW161" s="13">
        <v>0</v>
      </c>
      <c r="FB161" s="3" t="s">
        <v>1395</v>
      </c>
      <c r="FG161" s="3">
        <v>0</v>
      </c>
      <c r="FL161" s="3" t="s">
        <v>253</v>
      </c>
      <c r="FM161" s="13">
        <v>0</v>
      </c>
      <c r="FP161" s="3" t="s">
        <v>254</v>
      </c>
      <c r="FQ161" s="3" t="s">
        <v>255</v>
      </c>
      <c r="FR161" s="3" t="s">
        <v>256</v>
      </c>
      <c r="FS161" s="6">
        <v>45290</v>
      </c>
      <c r="FT161" s="3">
        <v>0</v>
      </c>
      <c r="FU161" s="3">
        <v>0</v>
      </c>
      <c r="FV161" s="3" t="s">
        <v>257</v>
      </c>
      <c r="FX161" s="3" t="s">
        <v>315</v>
      </c>
      <c r="GA161" s="3" t="s">
        <v>258</v>
      </c>
      <c r="GC161" s="6">
        <v>45459</v>
      </c>
      <c r="GD161" s="6">
        <v>45403</v>
      </c>
      <c r="GE161" s="6">
        <v>45403</v>
      </c>
      <c r="GF161" s="3" t="s">
        <v>1393</v>
      </c>
      <c r="GG161" s="3" t="s">
        <v>477</v>
      </c>
    </row>
    <row r="162" spans="1:191" s="66" customFormat="1" ht="11.25" hidden="1" x14ac:dyDescent="0.2">
      <c r="A162" s="11" t="str">
        <f t="shared" si="2"/>
        <v>ECC6 Material</v>
      </c>
      <c r="B162" s="11" t="str">
        <f>IF(OR(A162="No Stock at Base",A162="Low Stock at Base",A162="Remote Pick - Low Stock"),_xlfn.XLOOKUP(O162,PO!M:M,PO!N:N,"No PO",0,1),"-")</f>
        <v>-</v>
      </c>
      <c r="C162" s="11" t="str">
        <f>IF(OR(A162="No Stock at Base",A162="Low Stock at Base",A162="Remote Stock - Low Stock"),_xlfn.XLOOKUP(O162,PR!K:K,PR!L:L,"No Req or Processed",0,1),"-")</f>
        <v>-</v>
      </c>
      <c r="D162" s="12"/>
      <c r="E162" s="58" t="s">
        <v>462</v>
      </c>
      <c r="F162" s="33"/>
      <c r="G162" s="3" t="s">
        <v>191</v>
      </c>
      <c r="H162" s="32" t="s">
        <v>1387</v>
      </c>
      <c r="I162" s="32" t="s">
        <v>1388</v>
      </c>
      <c r="J162" s="3" t="s">
        <v>194</v>
      </c>
      <c r="K162" s="6">
        <v>45292</v>
      </c>
      <c r="L162" s="79">
        <v>45403</v>
      </c>
      <c r="M162" s="6">
        <v>45403</v>
      </c>
      <c r="N162" s="6">
        <v>45459</v>
      </c>
      <c r="O162" s="81"/>
      <c r="P162" s="33"/>
      <c r="Q162" s="3">
        <v>20</v>
      </c>
      <c r="R162" s="3">
        <v>20</v>
      </c>
      <c r="S162" s="82">
        <v>1</v>
      </c>
      <c r="T162" s="13">
        <v>0</v>
      </c>
      <c r="U162" s="13">
        <v>0</v>
      </c>
      <c r="V162" s="2"/>
      <c r="W162" s="2"/>
      <c r="X162" s="2"/>
      <c r="Y162" s="3" t="s">
        <v>596</v>
      </c>
      <c r="Z162" s="2"/>
      <c r="AA162" s="33"/>
      <c r="AB162" s="32">
        <v>0</v>
      </c>
      <c r="AC162" s="33"/>
      <c r="AD162" s="33"/>
      <c r="AE162" s="33"/>
      <c r="AF162" s="2"/>
      <c r="AG162" s="2"/>
      <c r="AH162" s="2"/>
      <c r="AI162" s="2"/>
      <c r="AJ162" s="3" t="s">
        <v>462</v>
      </c>
      <c r="AK162" s="3" t="s">
        <v>207</v>
      </c>
      <c r="AL162" s="3" t="s">
        <v>648</v>
      </c>
      <c r="AM162" s="3" t="s">
        <v>649</v>
      </c>
      <c r="AN162" s="3" t="s">
        <v>623</v>
      </c>
      <c r="AO162" s="3" t="s">
        <v>1389</v>
      </c>
      <c r="AP162" s="3" t="s">
        <v>1390</v>
      </c>
      <c r="AQ162" s="3">
        <v>3</v>
      </c>
      <c r="AR162" s="2"/>
      <c r="AS162" s="2"/>
      <c r="AT162" s="3" t="s">
        <v>292</v>
      </c>
      <c r="AU162" s="2"/>
      <c r="AV162" s="2"/>
      <c r="AW162" s="2"/>
      <c r="AX162" s="3">
        <v>0</v>
      </c>
      <c r="AY162" s="14">
        <v>0</v>
      </c>
      <c r="AZ162" s="14">
        <v>0</v>
      </c>
      <c r="BA162" s="14">
        <v>0</v>
      </c>
      <c r="BB162" s="2"/>
      <c r="BC162" s="2"/>
      <c r="BD162" s="6">
        <v>45403</v>
      </c>
      <c r="BE162" s="2"/>
      <c r="BF162" s="2"/>
      <c r="BG162" s="2"/>
      <c r="BH162" s="2"/>
      <c r="BI162" s="2"/>
      <c r="BJ162" s="6">
        <v>45491</v>
      </c>
      <c r="BK162" s="13">
        <v>0</v>
      </c>
      <c r="BL162" s="2"/>
      <c r="BM162" s="2"/>
      <c r="BN162" s="2"/>
      <c r="BO162" s="2"/>
      <c r="BP162" s="3" t="s">
        <v>1396</v>
      </c>
      <c r="BQ162" s="2"/>
      <c r="BR162" s="15">
        <v>0</v>
      </c>
      <c r="BS162" s="15">
        <v>0</v>
      </c>
      <c r="BT162" s="15">
        <v>0</v>
      </c>
      <c r="BU162" s="13">
        <v>0</v>
      </c>
      <c r="BV162" s="13">
        <v>0</v>
      </c>
      <c r="BW162" s="18">
        <v>0</v>
      </c>
      <c r="BX162" s="2"/>
      <c r="BY162" s="2"/>
      <c r="BZ162" s="17">
        <v>0</v>
      </c>
      <c r="CA162" s="2"/>
      <c r="CB162" s="3" t="s">
        <v>315</v>
      </c>
      <c r="CC162" s="3" t="s">
        <v>472</v>
      </c>
      <c r="CD162" s="2"/>
      <c r="CE162" s="3">
        <v>0</v>
      </c>
      <c r="CF162" s="2"/>
      <c r="CG162" s="2"/>
      <c r="CH162" s="3">
        <v>0</v>
      </c>
      <c r="CI162" s="2"/>
      <c r="CJ162" s="2"/>
      <c r="CK162" s="2"/>
      <c r="CL162" s="2"/>
      <c r="CM162" s="3" t="s">
        <v>232</v>
      </c>
      <c r="CN162" s="2"/>
      <c r="CO162" s="2"/>
      <c r="CP162" s="3" t="s">
        <v>233</v>
      </c>
      <c r="CQ162" s="3" t="s">
        <v>233</v>
      </c>
      <c r="CR162" s="2"/>
      <c r="CS162" s="2"/>
      <c r="CT162" s="2"/>
      <c r="CU162" s="2"/>
      <c r="CV162" s="2"/>
      <c r="CW162" s="2"/>
      <c r="CX162" s="2"/>
      <c r="CY162" s="3" t="s">
        <v>237</v>
      </c>
      <c r="CZ162" s="3" t="s">
        <v>238</v>
      </c>
      <c r="DA162" s="3" t="s">
        <v>630</v>
      </c>
      <c r="DB162" s="3" t="s">
        <v>631</v>
      </c>
      <c r="DC162" s="2"/>
      <c r="DD162" s="2"/>
      <c r="DE162" s="2"/>
      <c r="DF162" s="2"/>
      <c r="DG162" s="15">
        <v>0</v>
      </c>
      <c r="DH162" s="15">
        <v>0</v>
      </c>
      <c r="DI162" s="2"/>
      <c r="DJ162" s="13">
        <v>0</v>
      </c>
      <c r="DK162" s="2"/>
      <c r="DL162" s="2"/>
      <c r="DM162" s="2"/>
      <c r="DN162" s="2"/>
      <c r="DO162" s="2"/>
      <c r="DP162" s="13">
        <v>0</v>
      </c>
      <c r="DQ162" s="2"/>
      <c r="DR162" s="2"/>
      <c r="DS162" s="2"/>
      <c r="DT162" s="2"/>
      <c r="DU162" s="2"/>
      <c r="DV162" s="2"/>
      <c r="DW162" s="2"/>
      <c r="DX162" s="13">
        <v>1</v>
      </c>
      <c r="DY162" s="3" t="s">
        <v>245</v>
      </c>
      <c r="DZ162" s="2"/>
      <c r="EA162" s="3">
        <v>0</v>
      </c>
      <c r="EB162" s="17">
        <v>0</v>
      </c>
      <c r="EC162" s="2"/>
      <c r="ED162" s="3">
        <v>0</v>
      </c>
      <c r="EE162" s="2"/>
      <c r="EF162" s="2"/>
      <c r="EG162" s="3">
        <v>0</v>
      </c>
      <c r="EH162" s="13">
        <v>0</v>
      </c>
      <c r="EI162" s="2"/>
      <c r="EJ162" s="2"/>
      <c r="EK162" s="3">
        <v>1000207147</v>
      </c>
      <c r="EL162" s="2"/>
      <c r="EM162" s="2"/>
      <c r="EN162" s="2"/>
      <c r="EO162" s="2"/>
      <c r="EP162" s="2"/>
      <c r="EQ162" s="3">
        <v>0</v>
      </c>
      <c r="ER162" s="2"/>
      <c r="ES162" s="2"/>
      <c r="ET162" s="3">
        <v>0</v>
      </c>
      <c r="EU162" s="13">
        <v>0</v>
      </c>
      <c r="EV162" s="2"/>
      <c r="EW162" s="13">
        <v>0</v>
      </c>
      <c r="EX162" s="2"/>
      <c r="EY162" s="2"/>
      <c r="EZ162" s="2"/>
      <c r="FA162" s="2"/>
      <c r="FB162" s="3" t="s">
        <v>167</v>
      </c>
      <c r="FC162" s="2"/>
      <c r="FD162" s="2"/>
      <c r="FE162" s="2"/>
      <c r="FF162" s="2"/>
      <c r="FG162" s="3">
        <v>0</v>
      </c>
      <c r="FH162" s="2"/>
      <c r="FI162" s="2"/>
      <c r="FJ162" s="2"/>
      <c r="FK162" s="2"/>
      <c r="FL162" s="3" t="s">
        <v>253</v>
      </c>
      <c r="FM162" s="13">
        <v>0</v>
      </c>
      <c r="FN162" s="2"/>
      <c r="FO162" s="2"/>
      <c r="FP162" s="3" t="s">
        <v>254</v>
      </c>
      <c r="FQ162" s="3" t="s">
        <v>255</v>
      </c>
      <c r="FR162" s="3" t="s">
        <v>256</v>
      </c>
      <c r="FS162" s="6">
        <v>45290</v>
      </c>
      <c r="FT162" s="3">
        <v>0</v>
      </c>
      <c r="FU162" s="3">
        <v>0</v>
      </c>
      <c r="FV162" s="3" t="s">
        <v>257</v>
      </c>
      <c r="FW162" s="2"/>
      <c r="FX162" s="3" t="s">
        <v>315</v>
      </c>
      <c r="FY162" s="2"/>
      <c r="FZ162" s="2"/>
      <c r="GA162" s="3" t="s">
        <v>258</v>
      </c>
      <c r="GB162" s="2"/>
      <c r="GC162" s="6">
        <v>45459</v>
      </c>
      <c r="GD162" s="6">
        <v>45403</v>
      </c>
      <c r="GE162" s="6">
        <v>45403</v>
      </c>
      <c r="GF162" s="3" t="s">
        <v>1393</v>
      </c>
      <c r="GG162" s="3" t="s">
        <v>477</v>
      </c>
      <c r="GH162" s="2"/>
      <c r="GI162" s="2"/>
    </row>
    <row r="163" spans="1:191" s="2" customFormat="1" ht="11.25" hidden="1" x14ac:dyDescent="0.2">
      <c r="A163" s="11" t="str">
        <f t="shared" si="2"/>
        <v>ECC6 Material</v>
      </c>
      <c r="B163" s="11" t="str">
        <f>IF(OR(A163="No Stock at Base",A163="Low Stock at Base",A163="Remote Pick - Low Stock"),_xlfn.XLOOKUP(O163,PO!M:M,PO!N:N,"No PO",0,1),"-")</f>
        <v>-</v>
      </c>
      <c r="C163" s="11" t="str">
        <f>IF(OR(A163="No Stock at Base",A163="Low Stock at Base",A163="Remote Stock - Low Stock"),_xlfn.XLOOKUP(O163,PR!K:K,PR!L:L,"No Req or Processed",0,1),"-")</f>
        <v>-</v>
      </c>
      <c r="D163" s="12"/>
      <c r="E163" s="32" t="s">
        <v>462</v>
      </c>
      <c r="G163" s="3" t="s">
        <v>191</v>
      </c>
      <c r="H163" s="3" t="s">
        <v>1387</v>
      </c>
      <c r="I163" s="3" t="s">
        <v>1388</v>
      </c>
      <c r="J163" s="3" t="s">
        <v>194</v>
      </c>
      <c r="K163" s="6">
        <v>45292</v>
      </c>
      <c r="L163" s="30">
        <v>45403</v>
      </c>
      <c r="M163" s="6">
        <v>45403</v>
      </c>
      <c r="N163" s="6">
        <v>45459</v>
      </c>
      <c r="Q163" s="3">
        <v>20</v>
      </c>
      <c r="R163" s="3">
        <v>20</v>
      </c>
      <c r="S163" s="4">
        <v>1</v>
      </c>
      <c r="T163" s="13">
        <v>0</v>
      </c>
      <c r="U163" s="13">
        <v>0</v>
      </c>
      <c r="Y163" s="3" t="s">
        <v>596</v>
      </c>
      <c r="AB163" s="3">
        <v>0</v>
      </c>
      <c r="AJ163" s="3" t="s">
        <v>462</v>
      </c>
      <c r="AK163" s="3" t="s">
        <v>207</v>
      </c>
      <c r="AL163" s="3" t="s">
        <v>648</v>
      </c>
      <c r="AM163" s="3" t="s">
        <v>649</v>
      </c>
      <c r="AN163" s="3" t="s">
        <v>623</v>
      </c>
      <c r="AO163" s="3" t="s">
        <v>1389</v>
      </c>
      <c r="AP163" s="3" t="s">
        <v>1390</v>
      </c>
      <c r="AQ163" s="3">
        <v>4</v>
      </c>
      <c r="AT163" s="3" t="s">
        <v>372</v>
      </c>
      <c r="AX163" s="3">
        <v>0</v>
      </c>
      <c r="AY163" s="14">
        <v>0</v>
      </c>
      <c r="AZ163" s="14">
        <v>0</v>
      </c>
      <c r="BA163" s="14">
        <v>0</v>
      </c>
      <c r="BD163" s="6">
        <v>45403</v>
      </c>
      <c r="BJ163" s="6">
        <v>45491</v>
      </c>
      <c r="BK163" s="13">
        <v>0</v>
      </c>
      <c r="BP163" s="3" t="s">
        <v>1396</v>
      </c>
      <c r="BR163" s="15">
        <v>0</v>
      </c>
      <c r="BS163" s="15">
        <v>0</v>
      </c>
      <c r="BT163" s="15">
        <v>0</v>
      </c>
      <c r="BU163" s="13">
        <v>0</v>
      </c>
      <c r="BV163" s="13">
        <v>0</v>
      </c>
      <c r="BW163" s="18">
        <v>0</v>
      </c>
      <c r="BZ163" s="17">
        <v>0</v>
      </c>
      <c r="CB163" s="3" t="s">
        <v>315</v>
      </c>
      <c r="CC163" s="3" t="s">
        <v>472</v>
      </c>
      <c r="CE163" s="3">
        <v>0</v>
      </c>
      <c r="CH163" s="3">
        <v>0</v>
      </c>
      <c r="CM163" s="3" t="s">
        <v>232</v>
      </c>
      <c r="CP163" s="3" t="s">
        <v>233</v>
      </c>
      <c r="CQ163" s="3" t="s">
        <v>233</v>
      </c>
      <c r="CY163" s="3" t="s">
        <v>237</v>
      </c>
      <c r="CZ163" s="3" t="s">
        <v>238</v>
      </c>
      <c r="DA163" s="3" t="s">
        <v>630</v>
      </c>
      <c r="DB163" s="3" t="s">
        <v>631</v>
      </c>
      <c r="DG163" s="15">
        <v>0</v>
      </c>
      <c r="DH163" s="15">
        <v>0</v>
      </c>
      <c r="DJ163" s="13">
        <v>0</v>
      </c>
      <c r="DP163" s="13">
        <v>0</v>
      </c>
      <c r="DX163" s="13">
        <v>1</v>
      </c>
      <c r="DY163" s="3" t="s">
        <v>245</v>
      </c>
      <c r="EA163" s="3">
        <v>0</v>
      </c>
      <c r="EB163" s="17">
        <v>0</v>
      </c>
      <c r="ED163" s="3">
        <v>0</v>
      </c>
      <c r="EG163" s="3">
        <v>0</v>
      </c>
      <c r="EH163" s="13">
        <v>0</v>
      </c>
      <c r="EK163" s="3">
        <v>1000207147</v>
      </c>
      <c r="EQ163" s="3">
        <v>0</v>
      </c>
      <c r="ET163" s="3">
        <v>0</v>
      </c>
      <c r="EU163" s="13">
        <v>0</v>
      </c>
      <c r="EW163" s="13">
        <v>0</v>
      </c>
      <c r="FB163" s="3" t="s">
        <v>167</v>
      </c>
      <c r="FG163" s="3">
        <v>0</v>
      </c>
      <c r="FL163" s="3" t="s">
        <v>253</v>
      </c>
      <c r="FM163" s="13">
        <v>0</v>
      </c>
      <c r="FP163" s="3" t="s">
        <v>254</v>
      </c>
      <c r="FQ163" s="3" t="s">
        <v>255</v>
      </c>
      <c r="FR163" s="3" t="s">
        <v>256</v>
      </c>
      <c r="FS163" s="6">
        <v>45290</v>
      </c>
      <c r="FT163" s="3">
        <v>0</v>
      </c>
      <c r="FU163" s="3">
        <v>0</v>
      </c>
      <c r="FV163" s="3" t="s">
        <v>257</v>
      </c>
      <c r="FX163" s="3" t="s">
        <v>315</v>
      </c>
      <c r="GA163" s="3" t="s">
        <v>258</v>
      </c>
      <c r="GC163" s="6">
        <v>45459</v>
      </c>
      <c r="GD163" s="6">
        <v>45403</v>
      </c>
      <c r="GE163" s="6">
        <v>45403</v>
      </c>
      <c r="GF163" s="3" t="s">
        <v>1393</v>
      </c>
      <c r="GG163" s="3" t="s">
        <v>477</v>
      </c>
    </row>
    <row r="164" spans="1:191" s="2" customFormat="1" ht="11.25" hidden="1" x14ac:dyDescent="0.2">
      <c r="A164" s="11" t="str">
        <f t="shared" si="2"/>
        <v>ECC6 Material</v>
      </c>
      <c r="B164" s="11" t="str">
        <f>IF(OR(A164="No Stock at Base",A164="Low Stock at Base",A164="Remote Pick - Low Stock"),_xlfn.XLOOKUP(O164,PO!M:M,PO!N:N,"No PO",0,1),"-")</f>
        <v>-</v>
      </c>
      <c r="C164" s="11" t="str">
        <f>IF(OR(A164="No Stock at Base",A164="Low Stock at Base",A164="Remote Stock - Low Stock"),_xlfn.XLOOKUP(O164,PR!K:K,PR!L:L,"No Req or Processed",0,1),"-")</f>
        <v>-</v>
      </c>
      <c r="D164" s="12"/>
      <c r="E164" s="32" t="s">
        <v>462</v>
      </c>
      <c r="G164" s="3" t="s">
        <v>191</v>
      </c>
      <c r="H164" s="3" t="s">
        <v>1387</v>
      </c>
      <c r="I164" s="3" t="s">
        <v>1388</v>
      </c>
      <c r="J164" s="3" t="s">
        <v>194</v>
      </c>
      <c r="K164" s="6">
        <v>45292</v>
      </c>
      <c r="L164" s="30">
        <v>45403</v>
      </c>
      <c r="M164" s="6">
        <v>45403</v>
      </c>
      <c r="N164" s="6">
        <v>45459</v>
      </c>
      <c r="Q164" s="3">
        <v>20</v>
      </c>
      <c r="R164" s="3">
        <v>20</v>
      </c>
      <c r="S164" s="4">
        <v>1</v>
      </c>
      <c r="T164" s="13">
        <v>0</v>
      </c>
      <c r="U164" s="13">
        <v>0</v>
      </c>
      <c r="Y164" s="3" t="s">
        <v>596</v>
      </c>
      <c r="AB164" s="3">
        <v>0</v>
      </c>
      <c r="AJ164" s="3" t="s">
        <v>462</v>
      </c>
      <c r="AK164" s="3" t="s">
        <v>207</v>
      </c>
      <c r="AL164" s="3" t="s">
        <v>648</v>
      </c>
      <c r="AM164" s="3" t="s">
        <v>649</v>
      </c>
      <c r="AN164" s="3" t="s">
        <v>623</v>
      </c>
      <c r="AO164" s="3" t="s">
        <v>1389</v>
      </c>
      <c r="AP164" s="3" t="s">
        <v>1390</v>
      </c>
      <c r="AQ164" s="3">
        <v>1</v>
      </c>
      <c r="AT164" s="3" t="s">
        <v>237</v>
      </c>
      <c r="AX164" s="3">
        <v>0</v>
      </c>
      <c r="AY164" s="14">
        <v>0</v>
      </c>
      <c r="AZ164" s="14">
        <v>0</v>
      </c>
      <c r="BA164" s="14">
        <v>0</v>
      </c>
      <c r="BD164" s="6">
        <v>45403</v>
      </c>
      <c r="BJ164" s="6">
        <v>45491</v>
      </c>
      <c r="BK164" s="13">
        <v>0</v>
      </c>
      <c r="BP164" s="3" t="s">
        <v>471</v>
      </c>
      <c r="BR164" s="15">
        <v>0</v>
      </c>
      <c r="BS164" s="15">
        <v>0</v>
      </c>
      <c r="BT164" s="15">
        <v>0</v>
      </c>
      <c r="BU164" s="13">
        <v>0</v>
      </c>
      <c r="BV164" s="13">
        <v>0</v>
      </c>
      <c r="BW164" s="18">
        <v>0</v>
      </c>
      <c r="BZ164" s="17">
        <v>0</v>
      </c>
      <c r="CB164" s="3" t="s">
        <v>315</v>
      </c>
      <c r="CC164" s="3" t="s">
        <v>472</v>
      </c>
      <c r="CE164" s="3">
        <v>0</v>
      </c>
      <c r="CH164" s="3">
        <v>0</v>
      </c>
      <c r="CM164" s="3" t="s">
        <v>232</v>
      </c>
      <c r="CP164" s="3" t="s">
        <v>233</v>
      </c>
      <c r="CQ164" s="3" t="s">
        <v>233</v>
      </c>
      <c r="CY164" s="3" t="s">
        <v>237</v>
      </c>
      <c r="CZ164" s="3" t="s">
        <v>238</v>
      </c>
      <c r="DA164" s="3" t="s">
        <v>630</v>
      </c>
      <c r="DB164" s="3" t="s">
        <v>631</v>
      </c>
      <c r="DG164" s="15">
        <v>0</v>
      </c>
      <c r="DH164" s="15">
        <v>0</v>
      </c>
      <c r="DJ164" s="13">
        <v>0</v>
      </c>
      <c r="DP164" s="13">
        <v>0</v>
      </c>
      <c r="DX164" s="13">
        <v>1</v>
      </c>
      <c r="DY164" s="3" t="s">
        <v>245</v>
      </c>
      <c r="EA164" s="3">
        <v>0</v>
      </c>
      <c r="EB164" s="17">
        <v>0</v>
      </c>
      <c r="ED164" s="3">
        <v>0</v>
      </c>
      <c r="EG164" s="3">
        <v>0</v>
      </c>
      <c r="EH164" s="13">
        <v>0</v>
      </c>
      <c r="EK164" s="3">
        <v>1000207147</v>
      </c>
      <c r="EQ164" s="3">
        <v>0</v>
      </c>
      <c r="ET164" s="3">
        <v>0</v>
      </c>
      <c r="EU164" s="13">
        <v>0</v>
      </c>
      <c r="EW164" s="13">
        <v>0</v>
      </c>
      <c r="FB164" s="3" t="s">
        <v>475</v>
      </c>
      <c r="FG164" s="3">
        <v>0</v>
      </c>
      <c r="FL164" s="3" t="s">
        <v>253</v>
      </c>
      <c r="FM164" s="13">
        <v>0</v>
      </c>
      <c r="FP164" s="3" t="s">
        <v>254</v>
      </c>
      <c r="FQ164" s="3" t="s">
        <v>255</v>
      </c>
      <c r="FR164" s="3" t="s">
        <v>256</v>
      </c>
      <c r="FS164" s="6">
        <v>45290</v>
      </c>
      <c r="FT164" s="3">
        <v>0</v>
      </c>
      <c r="FU164" s="3">
        <v>0</v>
      </c>
      <c r="FV164" s="3" t="s">
        <v>257</v>
      </c>
      <c r="FX164" s="3" t="s">
        <v>315</v>
      </c>
      <c r="GA164" s="3" t="s">
        <v>258</v>
      </c>
      <c r="GC164" s="6">
        <v>45459</v>
      </c>
      <c r="GD164" s="6">
        <v>45403</v>
      </c>
      <c r="GE164" s="6">
        <v>45403</v>
      </c>
      <c r="GF164" s="3" t="s">
        <v>1393</v>
      </c>
      <c r="GG164" s="3" t="s">
        <v>477</v>
      </c>
    </row>
    <row r="165" spans="1:191" s="2" customFormat="1" ht="11.25" hidden="1" x14ac:dyDescent="0.2">
      <c r="A165" s="11" t="str">
        <f t="shared" si="2"/>
        <v>Refurb Return</v>
      </c>
      <c r="B165" s="11" t="str">
        <f>IF(OR(A165="No Stock at Base",A165="Low Stock at Base",A165="Remote Pick - Low Stock"),_xlfn.XLOOKUP(O165,PO!M:M,PO!N:N,"No PO",0,1),"-")</f>
        <v>-</v>
      </c>
      <c r="C165" s="11" t="str">
        <f>IF(OR(A165="No Stock at Base",A165="Low Stock at Base",A165="Remote Stock - Low Stock"),_xlfn.XLOOKUP(O165,PR!K:K,PR!L:L,"No Req or Processed",0,1),"-")</f>
        <v>-</v>
      </c>
      <c r="D165" s="12"/>
      <c r="E165" s="32" t="s">
        <v>462</v>
      </c>
      <c r="G165" s="3" t="s">
        <v>191</v>
      </c>
      <c r="H165" s="3" t="s">
        <v>1387</v>
      </c>
      <c r="I165" s="3" t="s">
        <v>1388</v>
      </c>
      <c r="J165" s="3" t="s">
        <v>194</v>
      </c>
      <c r="K165" s="6">
        <v>45292</v>
      </c>
      <c r="L165" s="30">
        <v>45403</v>
      </c>
      <c r="M165" s="6">
        <v>45403</v>
      </c>
      <c r="N165" s="6">
        <v>45459</v>
      </c>
      <c r="O165" s="3" t="s">
        <v>1397</v>
      </c>
      <c r="P165" s="3" t="s">
        <v>1398</v>
      </c>
      <c r="Q165" s="3">
        <v>20</v>
      </c>
      <c r="R165" s="3">
        <v>20</v>
      </c>
      <c r="S165" s="4">
        <v>-1</v>
      </c>
      <c r="T165" s="13">
        <v>0</v>
      </c>
      <c r="U165" s="13">
        <v>0</v>
      </c>
      <c r="Y165" s="3" t="s">
        <v>596</v>
      </c>
      <c r="AB165" s="3">
        <v>0</v>
      </c>
      <c r="AH165" s="3" t="s">
        <v>622</v>
      </c>
      <c r="AJ165" s="3" t="s">
        <v>462</v>
      </c>
      <c r="AK165" s="3" t="s">
        <v>207</v>
      </c>
      <c r="AL165" s="3" t="s">
        <v>648</v>
      </c>
      <c r="AM165" s="3" t="s">
        <v>649</v>
      </c>
      <c r="AN165" s="3" t="s">
        <v>623</v>
      </c>
      <c r="AO165" s="3" t="s">
        <v>1389</v>
      </c>
      <c r="AP165" s="3" t="s">
        <v>1390</v>
      </c>
      <c r="AQ165" s="3">
        <v>2</v>
      </c>
      <c r="AT165" s="3" t="s">
        <v>626</v>
      </c>
      <c r="AX165" s="3">
        <v>0</v>
      </c>
      <c r="AY165" s="14">
        <v>0</v>
      </c>
      <c r="AZ165" s="14">
        <v>0</v>
      </c>
      <c r="BA165" s="14">
        <v>0</v>
      </c>
      <c r="BD165" s="6">
        <v>45403</v>
      </c>
      <c r="BJ165" s="6">
        <v>45491</v>
      </c>
      <c r="BK165" s="13">
        <v>0</v>
      </c>
      <c r="BP165" s="3" t="s">
        <v>627</v>
      </c>
      <c r="BR165" s="15">
        <v>0</v>
      </c>
      <c r="BS165" s="15">
        <v>0</v>
      </c>
      <c r="BT165" s="15">
        <v>0</v>
      </c>
      <c r="BU165" s="13">
        <v>0</v>
      </c>
      <c r="BV165" s="13">
        <v>0</v>
      </c>
      <c r="BW165" s="18">
        <v>0</v>
      </c>
      <c r="BZ165" s="17">
        <v>0</v>
      </c>
      <c r="CB165" s="3" t="s">
        <v>315</v>
      </c>
      <c r="CC165" s="3" t="s">
        <v>225</v>
      </c>
      <c r="CE165" s="3">
        <v>0</v>
      </c>
      <c r="CH165" s="3">
        <v>0</v>
      </c>
      <c r="CM165" s="3" t="s">
        <v>232</v>
      </c>
      <c r="CP165" s="3" t="s">
        <v>233</v>
      </c>
      <c r="CQ165" s="3" t="s">
        <v>233</v>
      </c>
      <c r="CR165" s="3" t="s">
        <v>628</v>
      </c>
      <c r="CS165" s="3" t="s">
        <v>1399</v>
      </c>
      <c r="CY165" s="3" t="s">
        <v>237</v>
      </c>
      <c r="CZ165" s="3" t="s">
        <v>238</v>
      </c>
      <c r="DA165" s="3" t="s">
        <v>630</v>
      </c>
      <c r="DB165" s="3" t="s">
        <v>631</v>
      </c>
      <c r="DG165" s="15">
        <v>0</v>
      </c>
      <c r="DH165" s="15">
        <v>0</v>
      </c>
      <c r="DJ165" s="13">
        <v>0</v>
      </c>
      <c r="DP165" s="13">
        <v>0</v>
      </c>
      <c r="DX165" s="13">
        <v>1</v>
      </c>
      <c r="DY165" s="3" t="s">
        <v>245</v>
      </c>
      <c r="EA165" s="3">
        <v>0</v>
      </c>
      <c r="EB165" s="17">
        <v>0</v>
      </c>
      <c r="ED165" s="3">
        <v>0</v>
      </c>
      <c r="EG165" s="3">
        <v>0</v>
      </c>
      <c r="EH165" s="13">
        <v>0</v>
      </c>
      <c r="EK165" s="3">
        <v>1000207147</v>
      </c>
      <c r="EN165" s="3" t="s">
        <v>279</v>
      </c>
      <c r="EQ165" s="3">
        <v>0</v>
      </c>
      <c r="ET165" s="3">
        <v>0</v>
      </c>
      <c r="EU165" s="13">
        <v>0</v>
      </c>
      <c r="EW165" s="13">
        <v>0</v>
      </c>
      <c r="FB165" s="3" t="s">
        <v>167</v>
      </c>
      <c r="FG165" s="3">
        <v>0</v>
      </c>
      <c r="FL165" s="3" t="s">
        <v>253</v>
      </c>
      <c r="FM165" s="13">
        <v>0</v>
      </c>
      <c r="FP165" s="3" t="s">
        <v>254</v>
      </c>
      <c r="FQ165" s="3" t="s">
        <v>255</v>
      </c>
      <c r="FR165" s="3" t="s">
        <v>256</v>
      </c>
      <c r="FS165" s="6">
        <v>45290</v>
      </c>
      <c r="FT165" s="3">
        <v>0</v>
      </c>
      <c r="FU165" s="3">
        <v>0</v>
      </c>
      <c r="FV165" s="3" t="s">
        <v>257</v>
      </c>
      <c r="FX165" s="3" t="s">
        <v>315</v>
      </c>
      <c r="GA165" s="3" t="s">
        <v>258</v>
      </c>
      <c r="GC165" s="6">
        <v>45459</v>
      </c>
      <c r="GD165" s="6">
        <v>45403</v>
      </c>
      <c r="GE165" s="6">
        <v>45403</v>
      </c>
      <c r="GF165" s="3" t="s">
        <v>1393</v>
      </c>
      <c r="GG165" s="3" t="s">
        <v>477</v>
      </c>
    </row>
    <row r="166" spans="1:191" s="2" customFormat="1" ht="11.25" hidden="1" x14ac:dyDescent="0.2">
      <c r="A166" s="11" t="str">
        <f t="shared" si="2"/>
        <v>Remote Stock - Stock Available</v>
      </c>
      <c r="B166" s="11" t="str">
        <f>IF(OR(A166="No Stock at Base",A166="Low Stock at Base",A166="Remote Pick - Low Stock"),_xlfn.XLOOKUP(O166,PO!M:M,PO!N:N,"No PO",0,1),"-")</f>
        <v>-</v>
      </c>
      <c r="C166" s="11" t="str">
        <f>IF(OR(A166="No Stock at Base",A166="Low Stock at Base",A166="Remote Stock - Low Stock"),_xlfn.XLOOKUP(O166,PR!K:K,PR!L:L,"No Req or Processed",0,1),"-")</f>
        <v>-</v>
      </c>
      <c r="D166" s="12"/>
      <c r="E166" s="32" t="s">
        <v>261</v>
      </c>
      <c r="F166" s="3" t="s">
        <v>1400</v>
      </c>
      <c r="G166" s="3" t="s">
        <v>191</v>
      </c>
      <c r="H166" s="3" t="s">
        <v>1401</v>
      </c>
      <c r="I166" s="3" t="s">
        <v>1402</v>
      </c>
      <c r="J166" s="3" t="s">
        <v>194</v>
      </c>
      <c r="K166" s="6">
        <v>45356</v>
      </c>
      <c r="L166" s="30">
        <v>45404</v>
      </c>
      <c r="M166" s="6">
        <v>45404</v>
      </c>
      <c r="N166" s="6">
        <v>45418</v>
      </c>
      <c r="O166" s="3" t="s">
        <v>1403</v>
      </c>
      <c r="P166" s="3" t="s">
        <v>1404</v>
      </c>
      <c r="Q166" s="3">
        <v>5</v>
      </c>
      <c r="R166" s="3">
        <v>10</v>
      </c>
      <c r="S166" s="4">
        <v>20</v>
      </c>
      <c r="T166" s="13">
        <v>24</v>
      </c>
      <c r="U166" s="13">
        <v>0</v>
      </c>
      <c r="X166" s="3" t="s">
        <v>274</v>
      </c>
      <c r="AB166" s="3">
        <v>0</v>
      </c>
      <c r="AI166" s="3" t="s">
        <v>206</v>
      </c>
      <c r="AJ166" s="3" t="s">
        <v>261</v>
      </c>
      <c r="AK166" s="3" t="s">
        <v>207</v>
      </c>
      <c r="AL166" s="3" t="s">
        <v>1405</v>
      </c>
      <c r="AM166" s="3" t="s">
        <v>1406</v>
      </c>
      <c r="AN166" s="3" t="s">
        <v>1407</v>
      </c>
      <c r="AO166" s="3" t="s">
        <v>1408</v>
      </c>
      <c r="AP166" s="3" t="s">
        <v>1409</v>
      </c>
      <c r="AQ166" s="3">
        <v>1</v>
      </c>
      <c r="AT166" s="3" t="s">
        <v>237</v>
      </c>
      <c r="AX166" s="3">
        <v>0</v>
      </c>
      <c r="AY166" s="14">
        <v>0</v>
      </c>
      <c r="AZ166" s="14">
        <v>0</v>
      </c>
      <c r="BA166" s="14">
        <v>0</v>
      </c>
      <c r="BD166" s="6">
        <v>45404</v>
      </c>
      <c r="BJ166" s="6">
        <v>45424</v>
      </c>
      <c r="BK166" s="13">
        <v>0</v>
      </c>
      <c r="BR166" s="15">
        <v>0</v>
      </c>
      <c r="BS166" s="15">
        <v>0</v>
      </c>
      <c r="BT166" s="15">
        <v>0</v>
      </c>
      <c r="BU166" s="13">
        <v>0</v>
      </c>
      <c r="BV166" s="13">
        <v>0</v>
      </c>
      <c r="BW166" s="18">
        <v>0</v>
      </c>
      <c r="BZ166" s="17">
        <v>0</v>
      </c>
      <c r="CB166" s="3" t="s">
        <v>276</v>
      </c>
      <c r="CC166" s="3" t="s">
        <v>225</v>
      </c>
      <c r="CE166" s="3">
        <v>0</v>
      </c>
      <c r="CH166" s="3">
        <v>0</v>
      </c>
      <c r="CM166" s="3" t="s">
        <v>1410</v>
      </c>
      <c r="CP166" s="3" t="s">
        <v>233</v>
      </c>
      <c r="CQ166" s="3" t="s">
        <v>233</v>
      </c>
      <c r="CR166" s="3" t="s">
        <v>234</v>
      </c>
      <c r="CS166" s="3" t="s">
        <v>1411</v>
      </c>
      <c r="CY166" s="3" t="s">
        <v>237</v>
      </c>
      <c r="CZ166" s="3" t="s">
        <v>238</v>
      </c>
      <c r="DA166" s="3" t="s">
        <v>1412</v>
      </c>
      <c r="DF166" s="3" t="s">
        <v>1413</v>
      </c>
      <c r="DG166" s="15">
        <v>0</v>
      </c>
      <c r="DH166" s="15">
        <v>0</v>
      </c>
      <c r="DJ166" s="13">
        <v>0</v>
      </c>
      <c r="DP166" s="13">
        <v>0</v>
      </c>
      <c r="DT166" s="3" t="s">
        <v>191</v>
      </c>
      <c r="DX166" s="13">
        <v>20</v>
      </c>
      <c r="DY166" s="3" t="s">
        <v>245</v>
      </c>
      <c r="EA166" s="3">
        <v>0</v>
      </c>
      <c r="EB166" s="17">
        <v>0</v>
      </c>
      <c r="ED166" s="3">
        <v>0</v>
      </c>
      <c r="EG166" s="3">
        <v>0</v>
      </c>
      <c r="EH166" s="13">
        <v>0</v>
      </c>
      <c r="EI166" s="3" t="s">
        <v>474</v>
      </c>
      <c r="EK166" s="3">
        <v>1000207832</v>
      </c>
      <c r="EN166" s="3" t="s">
        <v>279</v>
      </c>
      <c r="EO166" s="3" t="s">
        <v>279</v>
      </c>
      <c r="EQ166" s="3">
        <v>0</v>
      </c>
      <c r="ET166" s="3">
        <v>0</v>
      </c>
      <c r="EU166" s="13">
        <v>0</v>
      </c>
      <c r="EW166" s="13">
        <v>0</v>
      </c>
      <c r="FG166" s="3">
        <v>0</v>
      </c>
      <c r="FL166" s="3" t="s">
        <v>253</v>
      </c>
      <c r="FM166" s="13">
        <v>0</v>
      </c>
      <c r="FP166" s="3" t="s">
        <v>254</v>
      </c>
      <c r="FQ166" s="3" t="s">
        <v>255</v>
      </c>
      <c r="FR166" s="3" t="s">
        <v>256</v>
      </c>
      <c r="FS166" s="6">
        <v>45290</v>
      </c>
      <c r="FT166" s="3">
        <v>0</v>
      </c>
      <c r="FU166" s="3">
        <v>0</v>
      </c>
      <c r="FV166" s="3" t="s">
        <v>257</v>
      </c>
      <c r="FX166" s="3" t="s">
        <v>276</v>
      </c>
      <c r="GA166" s="3" t="s">
        <v>258</v>
      </c>
      <c r="GB166" s="3" t="s">
        <v>1400</v>
      </c>
      <c r="GC166" s="6">
        <v>45418</v>
      </c>
      <c r="GD166" s="6">
        <v>45404</v>
      </c>
      <c r="GE166" s="6">
        <v>45404</v>
      </c>
      <c r="GF166" s="3" t="s">
        <v>1414</v>
      </c>
      <c r="GG166" s="3" t="s">
        <v>260</v>
      </c>
      <c r="GI166" s="3" t="s">
        <v>1415</v>
      </c>
    </row>
    <row r="167" spans="1:191" s="2" customFormat="1" ht="11.25" hidden="1" x14ac:dyDescent="0.2">
      <c r="A167" s="11" t="str">
        <f t="shared" si="2"/>
        <v>ECC6 Material</v>
      </c>
      <c r="B167" s="11" t="str">
        <f>IF(OR(A167="No Stock at Base",A167="Low Stock at Base",A167="Remote Pick - Low Stock"),_xlfn.XLOOKUP(O167,PO!M:M,PO!N:N,"No PO",0,1),"-")</f>
        <v>-</v>
      </c>
      <c r="C167" s="11" t="str">
        <f>IF(OR(A167="No Stock at Base",A167="Low Stock at Base",A167="Remote Stock - Low Stock"),_xlfn.XLOOKUP(O167,PR!K:K,PR!L:L,"No Req or Processed",0,1),"-")</f>
        <v>-</v>
      </c>
      <c r="D167" s="12"/>
      <c r="E167" s="32" t="s">
        <v>462</v>
      </c>
      <c r="F167" s="3" t="s">
        <v>1416</v>
      </c>
      <c r="G167" s="3" t="s">
        <v>191</v>
      </c>
      <c r="H167" s="3" t="s">
        <v>1417</v>
      </c>
      <c r="I167" s="3" t="s">
        <v>1418</v>
      </c>
      <c r="J167" s="3" t="s">
        <v>194</v>
      </c>
      <c r="K167" s="6">
        <v>45293</v>
      </c>
      <c r="L167" s="30">
        <v>45404</v>
      </c>
      <c r="M167" s="6">
        <v>45404</v>
      </c>
      <c r="N167" s="6">
        <v>45405</v>
      </c>
      <c r="Q167" s="3">
        <v>30</v>
      </c>
      <c r="R167" s="3">
        <v>30</v>
      </c>
      <c r="S167" s="4">
        <v>1</v>
      </c>
      <c r="T167" s="13">
        <v>0</v>
      </c>
      <c r="U167" s="13">
        <v>0</v>
      </c>
      <c r="Y167" s="3" t="s">
        <v>596</v>
      </c>
      <c r="AB167" s="3">
        <v>0</v>
      </c>
      <c r="AJ167" s="3" t="s">
        <v>462</v>
      </c>
      <c r="AK167" s="3" t="s">
        <v>207</v>
      </c>
      <c r="AL167" s="3" t="s">
        <v>648</v>
      </c>
      <c r="AM167" s="3" t="s">
        <v>649</v>
      </c>
      <c r="AN167" s="3" t="s">
        <v>1419</v>
      </c>
      <c r="AO167" s="3" t="s">
        <v>1420</v>
      </c>
      <c r="AP167" s="3" t="s">
        <v>1421</v>
      </c>
      <c r="AQ167" s="3">
        <v>7</v>
      </c>
      <c r="AT167" s="3" t="s">
        <v>275</v>
      </c>
      <c r="AX167" s="3">
        <v>0</v>
      </c>
      <c r="AY167" s="14">
        <v>0</v>
      </c>
      <c r="AZ167" s="14">
        <v>0</v>
      </c>
      <c r="BA167" s="14">
        <v>0</v>
      </c>
      <c r="BD167" s="6">
        <v>45404</v>
      </c>
      <c r="BJ167" s="6">
        <v>45445</v>
      </c>
      <c r="BK167" s="13">
        <v>0</v>
      </c>
      <c r="BP167" s="3" t="s">
        <v>471</v>
      </c>
      <c r="BR167" s="15">
        <v>0</v>
      </c>
      <c r="BS167" s="15">
        <v>0</v>
      </c>
      <c r="BT167" s="15">
        <v>0</v>
      </c>
      <c r="BU167" s="13">
        <v>0</v>
      </c>
      <c r="BV167" s="13">
        <v>0</v>
      </c>
      <c r="BW167" s="18">
        <v>0</v>
      </c>
      <c r="BZ167" s="17">
        <v>0</v>
      </c>
      <c r="CB167" s="3" t="s">
        <v>315</v>
      </c>
      <c r="CC167" s="3" t="s">
        <v>472</v>
      </c>
      <c r="CE167" s="3">
        <v>0</v>
      </c>
      <c r="CH167" s="3">
        <v>0</v>
      </c>
      <c r="CM167" s="3" t="s">
        <v>232</v>
      </c>
      <c r="CP167" s="3" t="s">
        <v>233</v>
      </c>
      <c r="CQ167" s="3" t="s">
        <v>233</v>
      </c>
      <c r="CY167" s="3" t="s">
        <v>237</v>
      </c>
      <c r="CZ167" s="3" t="s">
        <v>238</v>
      </c>
      <c r="DA167" s="3" t="s">
        <v>1422</v>
      </c>
      <c r="DG167" s="15">
        <v>0</v>
      </c>
      <c r="DH167" s="15">
        <v>0</v>
      </c>
      <c r="DJ167" s="13">
        <v>0</v>
      </c>
      <c r="DP167" s="13">
        <v>0</v>
      </c>
      <c r="DX167" s="13">
        <v>1</v>
      </c>
      <c r="DY167" s="3" t="s">
        <v>245</v>
      </c>
      <c r="EA167" s="3">
        <v>0</v>
      </c>
      <c r="EB167" s="17">
        <v>0</v>
      </c>
      <c r="ED167" s="3">
        <v>0</v>
      </c>
      <c r="EG167" s="3">
        <v>0</v>
      </c>
      <c r="EH167" s="13">
        <v>0</v>
      </c>
      <c r="EI167" s="3" t="s">
        <v>474</v>
      </c>
      <c r="EK167" s="3">
        <v>1000208161</v>
      </c>
      <c r="EQ167" s="3">
        <v>0</v>
      </c>
      <c r="ET167" s="3">
        <v>0</v>
      </c>
      <c r="EU167" s="13">
        <v>0</v>
      </c>
      <c r="EW167" s="13">
        <v>0</v>
      </c>
      <c r="FB167" s="3" t="s">
        <v>499</v>
      </c>
      <c r="FG167" s="3">
        <v>0</v>
      </c>
      <c r="FL167" s="3" t="s">
        <v>253</v>
      </c>
      <c r="FM167" s="13">
        <v>0</v>
      </c>
      <c r="FP167" s="3" t="s">
        <v>254</v>
      </c>
      <c r="FQ167" s="3" t="s">
        <v>255</v>
      </c>
      <c r="FR167" s="3" t="s">
        <v>256</v>
      </c>
      <c r="FS167" s="6">
        <v>45290</v>
      </c>
      <c r="FT167" s="3">
        <v>0</v>
      </c>
      <c r="FU167" s="3">
        <v>0</v>
      </c>
      <c r="FV167" s="3" t="s">
        <v>257</v>
      </c>
      <c r="FX167" s="3" t="s">
        <v>224</v>
      </c>
      <c r="GA167" s="3" t="s">
        <v>258</v>
      </c>
      <c r="GB167" s="3" t="s">
        <v>1416</v>
      </c>
      <c r="GC167" s="6">
        <v>45405</v>
      </c>
      <c r="GD167" s="6">
        <v>45404</v>
      </c>
      <c r="GE167" s="6">
        <v>45404</v>
      </c>
      <c r="GF167" s="3" t="s">
        <v>1423</v>
      </c>
      <c r="GG167" s="3" t="s">
        <v>260</v>
      </c>
    </row>
    <row r="168" spans="1:191" s="2" customFormat="1" ht="11.25" hidden="1" x14ac:dyDescent="0.2">
      <c r="A168" s="43" t="str">
        <f t="shared" si="2"/>
        <v>No Stock at Base</v>
      </c>
      <c r="B168" s="43" t="str">
        <f>IF(OR(A168="No Stock at Base",A168="Low Stock at Base",A168="Remote Pick - Low Stock"),_xlfn.XLOOKUP(O168,PO!M:M,PO!N:N,"No PO",0,1),"-")</f>
        <v xml:space="preserve">B513596527/00040 - Due Date </v>
      </c>
      <c r="C168" s="43" t="str">
        <f>IF(OR(A168="No Stock at Base",A168="Low Stock at Base",A168="Remote Stock - Low Stock"),_xlfn.XLOOKUP(O168,PR!K:K,PR!L:L,"No Req or Processed",0,1),"-")</f>
        <v>No Req or Processed</v>
      </c>
      <c r="D168" s="44"/>
      <c r="E168" s="32" t="s">
        <v>1424</v>
      </c>
      <c r="F168" s="3" t="s">
        <v>1416</v>
      </c>
      <c r="G168" s="3" t="s">
        <v>191</v>
      </c>
      <c r="H168" s="3" t="s">
        <v>1417</v>
      </c>
      <c r="I168" s="3" t="s">
        <v>1418</v>
      </c>
      <c r="J168" s="3" t="s">
        <v>194</v>
      </c>
      <c r="K168" s="6">
        <v>45293</v>
      </c>
      <c r="L168" s="50">
        <v>45404</v>
      </c>
      <c r="M168" s="6">
        <v>45404</v>
      </c>
      <c r="N168" s="6">
        <v>45405</v>
      </c>
      <c r="O168" s="3" t="s">
        <v>1425</v>
      </c>
      <c r="P168" s="3" t="s">
        <v>1426</v>
      </c>
      <c r="Q168" s="3">
        <v>30</v>
      </c>
      <c r="R168" s="3">
        <v>30</v>
      </c>
      <c r="S168" s="45">
        <v>2</v>
      </c>
      <c r="T168" s="13">
        <v>0</v>
      </c>
      <c r="U168" s="13">
        <v>0</v>
      </c>
      <c r="V168" s="3" t="s">
        <v>1427</v>
      </c>
      <c r="W168" s="3" t="s">
        <v>980</v>
      </c>
      <c r="X168" s="3" t="s">
        <v>981</v>
      </c>
      <c r="Y168" s="3" t="s">
        <v>982</v>
      </c>
      <c r="AA168" s="3" t="s">
        <v>1428</v>
      </c>
      <c r="AB168" s="3">
        <v>4</v>
      </c>
      <c r="AC168" s="3"/>
      <c r="AD168" s="3"/>
      <c r="AE168" s="3"/>
      <c r="AF168" s="46">
        <v>45377</v>
      </c>
      <c r="AG168" s="3"/>
      <c r="AH168" s="3"/>
      <c r="AI168" s="3"/>
      <c r="AJ168" s="3" t="s">
        <v>261</v>
      </c>
      <c r="AK168" s="3" t="s">
        <v>207</v>
      </c>
      <c r="AL168" s="3" t="s">
        <v>648</v>
      </c>
      <c r="AM168" s="3" t="s">
        <v>649</v>
      </c>
      <c r="AN168" s="3" t="s">
        <v>1419</v>
      </c>
      <c r="AO168" s="3" t="s">
        <v>1420</v>
      </c>
      <c r="AP168" s="3" t="s">
        <v>1421</v>
      </c>
      <c r="AQ168" s="3">
        <v>4</v>
      </c>
      <c r="AR168" s="3"/>
      <c r="AS168" s="3"/>
      <c r="AT168" s="3" t="s">
        <v>372</v>
      </c>
      <c r="AU168" s="3"/>
      <c r="AV168" s="3"/>
      <c r="AW168" s="3"/>
      <c r="AX168" s="3">
        <v>0</v>
      </c>
      <c r="AY168" s="3">
        <v>0</v>
      </c>
      <c r="AZ168" s="3">
        <v>0</v>
      </c>
      <c r="BA168" s="3">
        <v>0</v>
      </c>
      <c r="BB168" s="46">
        <v>45375</v>
      </c>
      <c r="BC168" s="3"/>
      <c r="BD168" s="46">
        <v>45404</v>
      </c>
      <c r="BE168" s="3"/>
      <c r="BF168" s="3"/>
      <c r="BG168" s="3"/>
      <c r="BH168" s="3"/>
      <c r="BI168" s="3"/>
      <c r="BJ168" s="46">
        <v>45445</v>
      </c>
      <c r="BK168" s="47">
        <v>0</v>
      </c>
      <c r="BL168" s="3"/>
      <c r="BM168" s="3"/>
      <c r="BN168" s="3"/>
      <c r="BO168" s="3"/>
      <c r="BP168" s="3" t="s">
        <v>471</v>
      </c>
      <c r="BQ168" s="3"/>
      <c r="BR168" s="48">
        <v>0</v>
      </c>
      <c r="BS168" s="48">
        <v>0</v>
      </c>
      <c r="BT168" s="48">
        <v>2</v>
      </c>
      <c r="BU168" s="47">
        <v>0</v>
      </c>
      <c r="BV168" s="47">
        <v>0</v>
      </c>
      <c r="BW168" s="49">
        <v>0</v>
      </c>
      <c r="BX168" s="3"/>
      <c r="BY168" s="3"/>
      <c r="BZ168" s="17">
        <v>0</v>
      </c>
      <c r="CA168" s="3"/>
      <c r="CB168" s="3" t="s">
        <v>224</v>
      </c>
      <c r="CC168" s="3" t="s">
        <v>225</v>
      </c>
      <c r="CD168" s="3"/>
      <c r="CE168" s="3">
        <v>0</v>
      </c>
      <c r="CF168" s="3"/>
      <c r="CG168" s="3"/>
      <c r="CH168" s="3">
        <v>0</v>
      </c>
      <c r="CI168" s="3"/>
      <c r="CJ168" s="3"/>
      <c r="CK168" s="3"/>
      <c r="CL168" s="3"/>
      <c r="CM168" s="3" t="s">
        <v>232</v>
      </c>
      <c r="CN168" s="3"/>
      <c r="CO168" s="3"/>
      <c r="CP168" s="3" t="s">
        <v>233</v>
      </c>
      <c r="CQ168" s="3" t="s">
        <v>233</v>
      </c>
      <c r="CR168" s="3" t="s">
        <v>234</v>
      </c>
      <c r="CS168" s="3" t="s">
        <v>1429</v>
      </c>
      <c r="CT168" s="3"/>
      <c r="CU168" s="3"/>
      <c r="CV168" s="3"/>
      <c r="CW168" s="3"/>
      <c r="CX168" s="3"/>
      <c r="CY168" s="3" t="s">
        <v>237</v>
      </c>
      <c r="CZ168" s="3" t="s">
        <v>238</v>
      </c>
      <c r="DA168" s="3" t="s">
        <v>1422</v>
      </c>
      <c r="DB168" s="3"/>
      <c r="DC168" s="3"/>
      <c r="DD168" s="3"/>
      <c r="DE168" s="3"/>
      <c r="DF168" s="3"/>
      <c r="DG168" s="48">
        <v>60</v>
      </c>
      <c r="DH168" s="48">
        <v>0</v>
      </c>
      <c r="DI168" s="3"/>
      <c r="DJ168" s="47">
        <v>0</v>
      </c>
      <c r="DK168" s="3"/>
      <c r="DL168" s="3" t="s">
        <v>241</v>
      </c>
      <c r="DM168" s="3" t="s">
        <v>242</v>
      </c>
      <c r="DN168" s="3"/>
      <c r="DO168" s="3"/>
      <c r="DP168" s="47">
        <v>0</v>
      </c>
      <c r="DQ168" s="3"/>
      <c r="DR168" s="3"/>
      <c r="DS168" s="3">
        <v>5</v>
      </c>
      <c r="DT168" s="3" t="s">
        <v>191</v>
      </c>
      <c r="DU168" s="3"/>
      <c r="DV168" s="46">
        <v>45310</v>
      </c>
      <c r="DW168" s="3"/>
      <c r="DX168" s="47">
        <v>2</v>
      </c>
      <c r="DY168" s="3" t="s">
        <v>245</v>
      </c>
      <c r="DZ168" s="46">
        <v>45377</v>
      </c>
      <c r="EA168" s="3">
        <v>0</v>
      </c>
      <c r="EB168" s="17">
        <v>0</v>
      </c>
      <c r="EC168" s="3"/>
      <c r="ED168" s="3">
        <v>0</v>
      </c>
      <c r="EE168" s="3"/>
      <c r="EF168" s="3"/>
      <c r="EG168" s="3">
        <v>0</v>
      </c>
      <c r="EH168" s="47">
        <v>0</v>
      </c>
      <c r="EI168" s="3" t="s">
        <v>474</v>
      </c>
      <c r="EJ168" s="3"/>
      <c r="EK168" s="3">
        <v>1000208161</v>
      </c>
      <c r="EL168" s="3"/>
      <c r="EM168" s="3"/>
      <c r="EN168" s="3" t="s">
        <v>279</v>
      </c>
      <c r="EO168" s="3"/>
      <c r="EP168" s="3"/>
      <c r="EQ168" s="3">
        <v>0</v>
      </c>
      <c r="ER168" s="3"/>
      <c r="ES168" s="3"/>
      <c r="ET168" s="3">
        <v>0</v>
      </c>
      <c r="EU168" s="47">
        <v>0</v>
      </c>
      <c r="EV168" s="3"/>
      <c r="EW168" s="47">
        <v>0</v>
      </c>
      <c r="EX168" s="3"/>
      <c r="EY168" s="3"/>
      <c r="EZ168" s="3"/>
      <c r="FA168" s="3"/>
      <c r="FB168" s="3" t="s">
        <v>475</v>
      </c>
      <c r="FC168" s="3"/>
      <c r="FD168" s="3"/>
      <c r="FE168" s="3"/>
      <c r="FF168" s="3"/>
      <c r="FG168" s="3">
        <v>0</v>
      </c>
      <c r="FH168" s="3"/>
      <c r="FI168" s="3"/>
      <c r="FJ168" s="3"/>
      <c r="FK168" s="3"/>
      <c r="FL168" s="3" t="s">
        <v>253</v>
      </c>
      <c r="FM168" s="47">
        <v>0</v>
      </c>
      <c r="FN168" s="3"/>
      <c r="FO168" s="3"/>
      <c r="FP168" s="3" t="s">
        <v>254</v>
      </c>
      <c r="FQ168" s="3" t="s">
        <v>255</v>
      </c>
      <c r="FR168" s="3" t="s">
        <v>256</v>
      </c>
      <c r="FS168" s="46">
        <v>45290</v>
      </c>
      <c r="FT168" s="3">
        <v>0</v>
      </c>
      <c r="FU168" s="3">
        <v>0</v>
      </c>
      <c r="FV168" s="3" t="s">
        <v>257</v>
      </c>
      <c r="FW168" s="3"/>
      <c r="FX168" s="3" t="s">
        <v>224</v>
      </c>
      <c r="FY168" s="3"/>
      <c r="FZ168" s="3"/>
      <c r="GA168" s="3" t="s">
        <v>258</v>
      </c>
      <c r="GB168" s="3" t="s">
        <v>1416</v>
      </c>
      <c r="GC168" s="46">
        <v>45405</v>
      </c>
      <c r="GD168" s="46">
        <v>45404</v>
      </c>
      <c r="GE168" s="46">
        <v>45404</v>
      </c>
      <c r="GF168" s="3" t="s">
        <v>1423</v>
      </c>
      <c r="GG168" s="3" t="s">
        <v>260</v>
      </c>
      <c r="GH168" s="3"/>
      <c r="GI168" s="3"/>
    </row>
    <row r="169" spans="1:191" s="2" customFormat="1" ht="11.25" hidden="1" x14ac:dyDescent="0.2">
      <c r="A169" s="11" t="str">
        <f t="shared" si="2"/>
        <v>ECC6 Material</v>
      </c>
      <c r="B169" s="11" t="str">
        <f>IF(OR(A169="No Stock at Base",A169="Low Stock at Base",A169="Remote Pick - Low Stock"),_xlfn.XLOOKUP(O169,PO!M:M,PO!N:N,"No PO",0,1),"-")</f>
        <v>-</v>
      </c>
      <c r="C169" s="11" t="str">
        <f>IF(OR(A169="No Stock at Base",A169="Low Stock at Base",A169="Remote Stock - Low Stock"),_xlfn.XLOOKUP(O169,PR!K:K,PR!L:L,"No Req or Processed",0,1),"-")</f>
        <v>-</v>
      </c>
      <c r="D169" s="12"/>
      <c r="E169" s="32" t="s">
        <v>462</v>
      </c>
      <c r="F169" s="3" t="s">
        <v>1416</v>
      </c>
      <c r="G169" s="3" t="s">
        <v>191</v>
      </c>
      <c r="H169" s="3" t="s">
        <v>1417</v>
      </c>
      <c r="I169" s="3" t="s">
        <v>1418</v>
      </c>
      <c r="J169" s="3" t="s">
        <v>194</v>
      </c>
      <c r="K169" s="6">
        <v>45293</v>
      </c>
      <c r="L169" s="30">
        <v>45404</v>
      </c>
      <c r="M169" s="6">
        <v>45404</v>
      </c>
      <c r="N169" s="6">
        <v>45405</v>
      </c>
      <c r="Q169" s="3">
        <v>30</v>
      </c>
      <c r="R169" s="3">
        <v>30</v>
      </c>
      <c r="S169" s="4">
        <v>1</v>
      </c>
      <c r="T169" s="13">
        <v>0</v>
      </c>
      <c r="U169" s="13">
        <v>0</v>
      </c>
      <c r="Y169" s="3" t="s">
        <v>596</v>
      </c>
      <c r="AB169" s="3">
        <v>0</v>
      </c>
      <c r="AJ169" s="3" t="s">
        <v>462</v>
      </c>
      <c r="AK169" s="3" t="s">
        <v>207</v>
      </c>
      <c r="AL169" s="3" t="s">
        <v>648</v>
      </c>
      <c r="AM169" s="3" t="s">
        <v>649</v>
      </c>
      <c r="AN169" s="3" t="s">
        <v>1419</v>
      </c>
      <c r="AO169" s="3" t="s">
        <v>1420</v>
      </c>
      <c r="AP169" s="3" t="s">
        <v>1421</v>
      </c>
      <c r="AQ169" s="3">
        <v>6</v>
      </c>
      <c r="AT169" s="3" t="s">
        <v>282</v>
      </c>
      <c r="AX169" s="3">
        <v>0</v>
      </c>
      <c r="AY169" s="14">
        <v>0</v>
      </c>
      <c r="AZ169" s="14">
        <v>0</v>
      </c>
      <c r="BA169" s="14">
        <v>0</v>
      </c>
      <c r="BD169" s="6">
        <v>45404</v>
      </c>
      <c r="BJ169" s="6">
        <v>45445</v>
      </c>
      <c r="BK169" s="13">
        <v>0</v>
      </c>
      <c r="BP169" s="3" t="s">
        <v>471</v>
      </c>
      <c r="BR169" s="15">
        <v>0</v>
      </c>
      <c r="BS169" s="15">
        <v>0</v>
      </c>
      <c r="BT169" s="15">
        <v>0</v>
      </c>
      <c r="BU169" s="13">
        <v>0</v>
      </c>
      <c r="BV169" s="13">
        <v>0</v>
      </c>
      <c r="BW169" s="18">
        <v>0</v>
      </c>
      <c r="BZ169" s="17">
        <v>0</v>
      </c>
      <c r="CB169" s="3" t="s">
        <v>315</v>
      </c>
      <c r="CC169" s="3" t="s">
        <v>472</v>
      </c>
      <c r="CE169" s="3">
        <v>0</v>
      </c>
      <c r="CH169" s="3">
        <v>0</v>
      </c>
      <c r="CM169" s="3" t="s">
        <v>232</v>
      </c>
      <c r="CP169" s="3" t="s">
        <v>233</v>
      </c>
      <c r="CQ169" s="3" t="s">
        <v>233</v>
      </c>
      <c r="CY169" s="3" t="s">
        <v>237</v>
      </c>
      <c r="CZ169" s="3" t="s">
        <v>238</v>
      </c>
      <c r="DA169" s="3" t="s">
        <v>1422</v>
      </c>
      <c r="DG169" s="15">
        <v>0</v>
      </c>
      <c r="DH169" s="15">
        <v>0</v>
      </c>
      <c r="DJ169" s="13">
        <v>0</v>
      </c>
      <c r="DP169" s="13">
        <v>0</v>
      </c>
      <c r="DX169" s="13">
        <v>1</v>
      </c>
      <c r="DY169" s="3" t="s">
        <v>245</v>
      </c>
      <c r="EA169" s="3">
        <v>0</v>
      </c>
      <c r="EB169" s="17">
        <v>0</v>
      </c>
      <c r="ED169" s="3">
        <v>0</v>
      </c>
      <c r="EG169" s="3">
        <v>0</v>
      </c>
      <c r="EH169" s="13">
        <v>0</v>
      </c>
      <c r="EI169" s="3" t="s">
        <v>474</v>
      </c>
      <c r="EK169" s="3">
        <v>1000208161</v>
      </c>
      <c r="EQ169" s="3">
        <v>0</v>
      </c>
      <c r="ET169" s="3">
        <v>0</v>
      </c>
      <c r="EU169" s="13">
        <v>0</v>
      </c>
      <c r="EW169" s="13">
        <v>0</v>
      </c>
      <c r="FB169" s="3" t="s">
        <v>499</v>
      </c>
      <c r="FG169" s="3">
        <v>0</v>
      </c>
      <c r="FL169" s="3" t="s">
        <v>253</v>
      </c>
      <c r="FM169" s="13">
        <v>0</v>
      </c>
      <c r="FP169" s="3" t="s">
        <v>254</v>
      </c>
      <c r="FQ169" s="3" t="s">
        <v>255</v>
      </c>
      <c r="FR169" s="3" t="s">
        <v>256</v>
      </c>
      <c r="FS169" s="6">
        <v>45290</v>
      </c>
      <c r="FT169" s="3">
        <v>0</v>
      </c>
      <c r="FU169" s="3">
        <v>0</v>
      </c>
      <c r="FV169" s="3" t="s">
        <v>257</v>
      </c>
      <c r="FX169" s="3" t="s">
        <v>224</v>
      </c>
      <c r="GA169" s="3" t="s">
        <v>258</v>
      </c>
      <c r="GB169" s="3" t="s">
        <v>1416</v>
      </c>
      <c r="GC169" s="6">
        <v>45405</v>
      </c>
      <c r="GD169" s="6">
        <v>45404</v>
      </c>
      <c r="GE169" s="6">
        <v>45404</v>
      </c>
      <c r="GF169" s="3" t="s">
        <v>1423</v>
      </c>
      <c r="GG169" s="3" t="s">
        <v>260</v>
      </c>
    </row>
    <row r="170" spans="1:191" s="2" customFormat="1" ht="11.25" hidden="1" x14ac:dyDescent="0.2">
      <c r="A170" s="43" t="str">
        <f t="shared" si="2"/>
        <v>No Stock at Base</v>
      </c>
      <c r="B170" s="43" t="str">
        <f>IF(OR(A170="No Stock at Base",A170="Low Stock at Base",A170="Remote Pick - Low Stock"),_xlfn.XLOOKUP(O170,PO!M:M,PO!N:N,"No PO",0,1),"-")</f>
        <v xml:space="preserve">B513596527/00030 - Due Date </v>
      </c>
      <c r="C170" s="43" t="str">
        <f>IF(OR(A170="No Stock at Base",A170="Low Stock at Base",A170="Remote Stock - Low Stock"),_xlfn.XLOOKUP(O170,PR!K:K,PR!L:L,"No Req or Processed",0,1),"-")</f>
        <v>No Req or Processed</v>
      </c>
      <c r="D170" s="44"/>
      <c r="E170" s="32" t="s">
        <v>1424</v>
      </c>
      <c r="F170" s="3" t="s">
        <v>1416</v>
      </c>
      <c r="G170" s="3" t="s">
        <v>191</v>
      </c>
      <c r="H170" s="3" t="s">
        <v>1417</v>
      </c>
      <c r="I170" s="3" t="s">
        <v>1418</v>
      </c>
      <c r="J170" s="3" t="s">
        <v>194</v>
      </c>
      <c r="K170" s="6">
        <v>45293</v>
      </c>
      <c r="L170" s="50">
        <v>45404</v>
      </c>
      <c r="M170" s="6">
        <v>45404</v>
      </c>
      <c r="N170" s="6">
        <v>45405</v>
      </c>
      <c r="O170" s="3" t="s">
        <v>1430</v>
      </c>
      <c r="P170" s="3" t="s">
        <v>1431</v>
      </c>
      <c r="Q170" s="3">
        <v>30</v>
      </c>
      <c r="R170" s="3">
        <v>30</v>
      </c>
      <c r="S170" s="45">
        <v>2</v>
      </c>
      <c r="T170" s="13">
        <v>0</v>
      </c>
      <c r="U170" s="13">
        <v>0</v>
      </c>
      <c r="V170" s="3" t="s">
        <v>1432</v>
      </c>
      <c r="W170" s="3" t="s">
        <v>980</v>
      </c>
      <c r="X170" s="3" t="s">
        <v>981</v>
      </c>
      <c r="Y170" s="3" t="s">
        <v>982</v>
      </c>
      <c r="AA170" s="3" t="s">
        <v>1428</v>
      </c>
      <c r="AB170" s="3">
        <v>3</v>
      </c>
      <c r="AC170" s="3"/>
      <c r="AD170" s="3"/>
      <c r="AE170" s="3"/>
      <c r="AF170" s="46">
        <v>45377</v>
      </c>
      <c r="AG170" s="3"/>
      <c r="AH170" s="3"/>
      <c r="AI170" s="3"/>
      <c r="AJ170" s="3" t="s">
        <v>261</v>
      </c>
      <c r="AK170" s="3" t="s">
        <v>207</v>
      </c>
      <c r="AL170" s="3" t="s">
        <v>648</v>
      </c>
      <c r="AM170" s="3" t="s">
        <v>649</v>
      </c>
      <c r="AN170" s="3" t="s">
        <v>1419</v>
      </c>
      <c r="AO170" s="3" t="s">
        <v>1420</v>
      </c>
      <c r="AP170" s="3" t="s">
        <v>1421</v>
      </c>
      <c r="AQ170" s="3">
        <v>3</v>
      </c>
      <c r="AR170" s="3"/>
      <c r="AS170" s="3"/>
      <c r="AT170" s="3" t="s">
        <v>213</v>
      </c>
      <c r="AU170" s="3"/>
      <c r="AV170" s="3"/>
      <c r="AW170" s="3"/>
      <c r="AX170" s="3">
        <v>0</v>
      </c>
      <c r="AY170" s="3">
        <v>0</v>
      </c>
      <c r="AZ170" s="3">
        <v>0</v>
      </c>
      <c r="BA170" s="3">
        <v>0</v>
      </c>
      <c r="BB170" s="46">
        <v>45375</v>
      </c>
      <c r="BC170" s="3"/>
      <c r="BD170" s="46">
        <v>45404</v>
      </c>
      <c r="BE170" s="3"/>
      <c r="BF170" s="3"/>
      <c r="BG170" s="3"/>
      <c r="BH170" s="3"/>
      <c r="BI170" s="3"/>
      <c r="BJ170" s="46">
        <v>45445</v>
      </c>
      <c r="BK170" s="47">
        <v>0</v>
      </c>
      <c r="BL170" s="3"/>
      <c r="BM170" s="3"/>
      <c r="BN170" s="3"/>
      <c r="BO170" s="3"/>
      <c r="BP170" s="3" t="s">
        <v>471</v>
      </c>
      <c r="BQ170" s="3"/>
      <c r="BR170" s="48">
        <v>0</v>
      </c>
      <c r="BS170" s="48">
        <v>0</v>
      </c>
      <c r="BT170" s="48">
        <v>2</v>
      </c>
      <c r="BU170" s="47">
        <v>0</v>
      </c>
      <c r="BV170" s="47">
        <v>0</v>
      </c>
      <c r="BW170" s="49">
        <v>0</v>
      </c>
      <c r="BX170" s="3"/>
      <c r="BY170" s="3"/>
      <c r="BZ170" s="17">
        <v>0</v>
      </c>
      <c r="CA170" s="3"/>
      <c r="CB170" s="3" t="s">
        <v>224</v>
      </c>
      <c r="CC170" s="3" t="s">
        <v>225</v>
      </c>
      <c r="CD170" s="3"/>
      <c r="CE170" s="3">
        <v>0</v>
      </c>
      <c r="CF170" s="3"/>
      <c r="CG170" s="3"/>
      <c r="CH170" s="3">
        <v>0</v>
      </c>
      <c r="CI170" s="3"/>
      <c r="CJ170" s="3"/>
      <c r="CK170" s="3"/>
      <c r="CL170" s="3"/>
      <c r="CM170" s="3" t="s">
        <v>232</v>
      </c>
      <c r="CN170" s="3"/>
      <c r="CO170" s="3"/>
      <c r="CP170" s="3" t="s">
        <v>233</v>
      </c>
      <c r="CQ170" s="3" t="s">
        <v>233</v>
      </c>
      <c r="CR170" s="3" t="s">
        <v>234</v>
      </c>
      <c r="CS170" s="3" t="s">
        <v>1433</v>
      </c>
      <c r="CT170" s="3"/>
      <c r="CU170" s="3"/>
      <c r="CV170" s="3"/>
      <c r="CW170" s="3"/>
      <c r="CX170" s="3"/>
      <c r="CY170" s="3" t="s">
        <v>237</v>
      </c>
      <c r="CZ170" s="3" t="s">
        <v>238</v>
      </c>
      <c r="DA170" s="3" t="s">
        <v>1422</v>
      </c>
      <c r="DB170" s="3"/>
      <c r="DC170" s="3"/>
      <c r="DD170" s="3"/>
      <c r="DE170" s="3"/>
      <c r="DF170" s="3"/>
      <c r="DG170" s="48">
        <v>60</v>
      </c>
      <c r="DH170" s="48">
        <v>0</v>
      </c>
      <c r="DI170" s="3"/>
      <c r="DJ170" s="47">
        <v>0</v>
      </c>
      <c r="DK170" s="3"/>
      <c r="DL170" s="3" t="s">
        <v>241</v>
      </c>
      <c r="DM170" s="3" t="s">
        <v>242</v>
      </c>
      <c r="DN170" s="3"/>
      <c r="DO170" s="3"/>
      <c r="DP170" s="47">
        <v>0</v>
      </c>
      <c r="DQ170" s="3"/>
      <c r="DR170" s="3"/>
      <c r="DS170" s="3">
        <v>5</v>
      </c>
      <c r="DT170" s="3" t="s">
        <v>191</v>
      </c>
      <c r="DU170" s="3"/>
      <c r="DV170" s="46">
        <v>45310</v>
      </c>
      <c r="DW170" s="3"/>
      <c r="DX170" s="47">
        <v>2</v>
      </c>
      <c r="DY170" s="3" t="s">
        <v>245</v>
      </c>
      <c r="DZ170" s="46">
        <v>45377</v>
      </c>
      <c r="EA170" s="3">
        <v>0</v>
      </c>
      <c r="EB170" s="17">
        <v>0</v>
      </c>
      <c r="EC170" s="3"/>
      <c r="ED170" s="3">
        <v>0</v>
      </c>
      <c r="EE170" s="3"/>
      <c r="EF170" s="3"/>
      <c r="EG170" s="3">
        <v>0</v>
      </c>
      <c r="EH170" s="47">
        <v>0</v>
      </c>
      <c r="EI170" s="3" t="s">
        <v>474</v>
      </c>
      <c r="EJ170" s="3"/>
      <c r="EK170" s="3">
        <v>1000208161</v>
      </c>
      <c r="EL170" s="3"/>
      <c r="EM170" s="3"/>
      <c r="EN170" s="3" t="s">
        <v>279</v>
      </c>
      <c r="EO170" s="3"/>
      <c r="EP170" s="3"/>
      <c r="EQ170" s="3">
        <v>0</v>
      </c>
      <c r="ER170" s="3"/>
      <c r="ES170" s="3"/>
      <c r="ET170" s="3">
        <v>0</v>
      </c>
      <c r="EU170" s="47">
        <v>0</v>
      </c>
      <c r="EV170" s="3"/>
      <c r="EW170" s="47">
        <v>0</v>
      </c>
      <c r="EX170" s="3"/>
      <c r="EY170" s="3"/>
      <c r="EZ170" s="3"/>
      <c r="FA170" s="3"/>
      <c r="FB170" s="3" t="s">
        <v>475</v>
      </c>
      <c r="FC170" s="3"/>
      <c r="FD170" s="3"/>
      <c r="FE170" s="3"/>
      <c r="FF170" s="3"/>
      <c r="FG170" s="3">
        <v>0</v>
      </c>
      <c r="FH170" s="3"/>
      <c r="FI170" s="3"/>
      <c r="FJ170" s="3"/>
      <c r="FK170" s="3"/>
      <c r="FL170" s="3" t="s">
        <v>253</v>
      </c>
      <c r="FM170" s="47">
        <v>0</v>
      </c>
      <c r="FN170" s="3"/>
      <c r="FO170" s="3"/>
      <c r="FP170" s="3" t="s">
        <v>254</v>
      </c>
      <c r="FQ170" s="3" t="s">
        <v>255</v>
      </c>
      <c r="FR170" s="3" t="s">
        <v>256</v>
      </c>
      <c r="FS170" s="46">
        <v>45290</v>
      </c>
      <c r="FT170" s="3">
        <v>0</v>
      </c>
      <c r="FU170" s="3">
        <v>0</v>
      </c>
      <c r="FV170" s="3" t="s">
        <v>257</v>
      </c>
      <c r="FW170" s="3"/>
      <c r="FX170" s="3" t="s">
        <v>224</v>
      </c>
      <c r="FY170" s="3"/>
      <c r="FZ170" s="3"/>
      <c r="GA170" s="3" t="s">
        <v>258</v>
      </c>
      <c r="GB170" s="3" t="s">
        <v>1416</v>
      </c>
      <c r="GC170" s="46">
        <v>45405</v>
      </c>
      <c r="GD170" s="46">
        <v>45404</v>
      </c>
      <c r="GE170" s="46">
        <v>45404</v>
      </c>
      <c r="GF170" s="3" t="s">
        <v>1423</v>
      </c>
      <c r="GG170" s="3" t="s">
        <v>260</v>
      </c>
      <c r="GH170" s="3"/>
      <c r="GI170" s="3"/>
    </row>
    <row r="171" spans="1:191" s="2" customFormat="1" ht="11.25" hidden="1" x14ac:dyDescent="0.2">
      <c r="A171" s="43" t="str">
        <f t="shared" si="2"/>
        <v>No Stock at Base</v>
      </c>
      <c r="B171" s="43" t="str">
        <f>IF(OR(A171="No Stock at Base",A171="Low Stock at Base",A171="Remote Pick - Low Stock"),_xlfn.XLOOKUP(O171,PO!M:M,PO!N:N,"No PO",0,1),"-")</f>
        <v xml:space="preserve">B513596527/00010 - Due Date </v>
      </c>
      <c r="C171" s="43" t="str">
        <f>IF(OR(A171="No Stock at Base",A171="Low Stock at Base",A171="Remote Stock - Low Stock"),_xlfn.XLOOKUP(O171,PR!K:K,PR!L:L,"No Req or Processed",0,1),"-")</f>
        <v>No Req or Processed</v>
      </c>
      <c r="D171" s="44"/>
      <c r="E171" s="32" t="s">
        <v>1424</v>
      </c>
      <c r="F171" s="3" t="s">
        <v>1416</v>
      </c>
      <c r="G171" s="3" t="s">
        <v>191</v>
      </c>
      <c r="H171" s="3" t="s">
        <v>1417</v>
      </c>
      <c r="I171" s="3" t="s">
        <v>1418</v>
      </c>
      <c r="J171" s="3" t="s">
        <v>194</v>
      </c>
      <c r="K171" s="6">
        <v>45293</v>
      </c>
      <c r="L171" s="50">
        <v>45404</v>
      </c>
      <c r="M171" s="6">
        <v>45404</v>
      </c>
      <c r="N171" s="6">
        <v>45405</v>
      </c>
      <c r="O171" s="3" t="s">
        <v>1434</v>
      </c>
      <c r="P171" s="3" t="s">
        <v>1435</v>
      </c>
      <c r="Q171" s="3">
        <v>30</v>
      </c>
      <c r="R171" s="3">
        <v>30</v>
      </c>
      <c r="S171" s="45">
        <v>2</v>
      </c>
      <c r="T171" s="13">
        <v>0</v>
      </c>
      <c r="U171" s="13">
        <v>0</v>
      </c>
      <c r="V171" s="3" t="s">
        <v>1436</v>
      </c>
      <c r="W171" s="3" t="s">
        <v>980</v>
      </c>
      <c r="X171" s="3" t="s">
        <v>981</v>
      </c>
      <c r="Y171" s="3" t="s">
        <v>982</v>
      </c>
      <c r="AA171" s="3" t="s">
        <v>1428</v>
      </c>
      <c r="AB171" s="3">
        <v>1</v>
      </c>
      <c r="AC171" s="3"/>
      <c r="AD171" s="3"/>
      <c r="AE171" s="3"/>
      <c r="AF171" s="46">
        <v>45377</v>
      </c>
      <c r="AG171" s="3"/>
      <c r="AH171" s="3"/>
      <c r="AI171" s="3"/>
      <c r="AJ171" s="3" t="s">
        <v>261</v>
      </c>
      <c r="AK171" s="3" t="s">
        <v>207</v>
      </c>
      <c r="AL171" s="3" t="s">
        <v>648</v>
      </c>
      <c r="AM171" s="3" t="s">
        <v>649</v>
      </c>
      <c r="AN171" s="3" t="s">
        <v>1419</v>
      </c>
      <c r="AO171" s="3" t="s">
        <v>1420</v>
      </c>
      <c r="AP171" s="3" t="s">
        <v>1421</v>
      </c>
      <c r="AQ171" s="3">
        <v>1</v>
      </c>
      <c r="AR171" s="3"/>
      <c r="AS171" s="3"/>
      <c r="AT171" s="3" t="s">
        <v>237</v>
      </c>
      <c r="AU171" s="3"/>
      <c r="AV171" s="3"/>
      <c r="AW171" s="3"/>
      <c r="AX171" s="3">
        <v>0</v>
      </c>
      <c r="AY171" s="3">
        <v>0</v>
      </c>
      <c r="AZ171" s="3">
        <v>0</v>
      </c>
      <c r="BA171" s="3">
        <v>0</v>
      </c>
      <c r="BB171" s="46">
        <v>45375</v>
      </c>
      <c r="BC171" s="3"/>
      <c r="BD171" s="46">
        <v>45404</v>
      </c>
      <c r="BE171" s="3"/>
      <c r="BF171" s="3"/>
      <c r="BG171" s="3"/>
      <c r="BH171" s="3"/>
      <c r="BI171" s="3"/>
      <c r="BJ171" s="46">
        <v>45445</v>
      </c>
      <c r="BK171" s="47">
        <v>0</v>
      </c>
      <c r="BL171" s="3"/>
      <c r="BM171" s="3"/>
      <c r="BN171" s="3"/>
      <c r="BO171" s="3"/>
      <c r="BP171" s="3" t="s">
        <v>471</v>
      </c>
      <c r="BQ171" s="3"/>
      <c r="BR171" s="48">
        <v>0</v>
      </c>
      <c r="BS171" s="48">
        <v>0</v>
      </c>
      <c r="BT171" s="48">
        <v>2</v>
      </c>
      <c r="BU171" s="47">
        <v>0</v>
      </c>
      <c r="BV171" s="47">
        <v>0</v>
      </c>
      <c r="BW171" s="49">
        <v>0</v>
      </c>
      <c r="BX171" s="3"/>
      <c r="BY171" s="3"/>
      <c r="BZ171" s="17">
        <v>0</v>
      </c>
      <c r="CA171" s="3"/>
      <c r="CB171" s="3" t="s">
        <v>224</v>
      </c>
      <c r="CC171" s="3" t="s">
        <v>225</v>
      </c>
      <c r="CD171" s="3"/>
      <c r="CE171" s="3">
        <v>0</v>
      </c>
      <c r="CF171" s="3"/>
      <c r="CG171" s="3"/>
      <c r="CH171" s="3">
        <v>0</v>
      </c>
      <c r="CI171" s="3"/>
      <c r="CJ171" s="3"/>
      <c r="CK171" s="3"/>
      <c r="CL171" s="3"/>
      <c r="CM171" s="3" t="s">
        <v>232</v>
      </c>
      <c r="CN171" s="3"/>
      <c r="CO171" s="3"/>
      <c r="CP171" s="3" t="s">
        <v>233</v>
      </c>
      <c r="CQ171" s="3" t="s">
        <v>233</v>
      </c>
      <c r="CR171" s="3" t="s">
        <v>234</v>
      </c>
      <c r="CS171" s="3" t="s">
        <v>1437</v>
      </c>
      <c r="CT171" s="3"/>
      <c r="CU171" s="3"/>
      <c r="CV171" s="3"/>
      <c r="CW171" s="3"/>
      <c r="CX171" s="3"/>
      <c r="CY171" s="3" t="s">
        <v>237</v>
      </c>
      <c r="CZ171" s="3" t="s">
        <v>238</v>
      </c>
      <c r="DA171" s="3" t="s">
        <v>1422</v>
      </c>
      <c r="DB171" s="3"/>
      <c r="DC171" s="3"/>
      <c r="DD171" s="3"/>
      <c r="DE171" s="3"/>
      <c r="DF171" s="3"/>
      <c r="DG171" s="48">
        <v>60</v>
      </c>
      <c r="DH171" s="48">
        <v>0</v>
      </c>
      <c r="DI171" s="3"/>
      <c r="DJ171" s="47">
        <v>0</v>
      </c>
      <c r="DK171" s="3"/>
      <c r="DL171" s="3" t="s">
        <v>241</v>
      </c>
      <c r="DM171" s="3" t="s">
        <v>242</v>
      </c>
      <c r="DN171" s="3"/>
      <c r="DO171" s="3"/>
      <c r="DP171" s="47">
        <v>0</v>
      </c>
      <c r="DQ171" s="3"/>
      <c r="DR171" s="3"/>
      <c r="DS171" s="3">
        <v>5</v>
      </c>
      <c r="DT171" s="3" t="s">
        <v>191</v>
      </c>
      <c r="DU171" s="3"/>
      <c r="DV171" s="46">
        <v>45310</v>
      </c>
      <c r="DW171" s="3"/>
      <c r="DX171" s="47">
        <v>2</v>
      </c>
      <c r="DY171" s="3" t="s">
        <v>245</v>
      </c>
      <c r="DZ171" s="46">
        <v>45377</v>
      </c>
      <c r="EA171" s="3">
        <v>0</v>
      </c>
      <c r="EB171" s="17">
        <v>0</v>
      </c>
      <c r="EC171" s="3"/>
      <c r="ED171" s="3">
        <v>0</v>
      </c>
      <c r="EE171" s="3"/>
      <c r="EF171" s="3"/>
      <c r="EG171" s="3">
        <v>0</v>
      </c>
      <c r="EH171" s="47">
        <v>0</v>
      </c>
      <c r="EI171" s="3" t="s">
        <v>474</v>
      </c>
      <c r="EJ171" s="3"/>
      <c r="EK171" s="3">
        <v>1000208161</v>
      </c>
      <c r="EL171" s="3"/>
      <c r="EM171" s="3"/>
      <c r="EN171" s="3" t="s">
        <v>279</v>
      </c>
      <c r="EO171" s="3"/>
      <c r="EP171" s="3"/>
      <c r="EQ171" s="3">
        <v>0</v>
      </c>
      <c r="ER171" s="3"/>
      <c r="ES171" s="3"/>
      <c r="ET171" s="3">
        <v>0</v>
      </c>
      <c r="EU171" s="47">
        <v>0</v>
      </c>
      <c r="EV171" s="3"/>
      <c r="EW171" s="47">
        <v>0</v>
      </c>
      <c r="EX171" s="3"/>
      <c r="EY171" s="3"/>
      <c r="EZ171" s="3"/>
      <c r="FA171" s="3"/>
      <c r="FB171" s="3" t="s">
        <v>475</v>
      </c>
      <c r="FC171" s="3"/>
      <c r="FD171" s="3"/>
      <c r="FE171" s="3"/>
      <c r="FF171" s="3"/>
      <c r="FG171" s="3">
        <v>0</v>
      </c>
      <c r="FH171" s="3"/>
      <c r="FI171" s="3"/>
      <c r="FJ171" s="3"/>
      <c r="FK171" s="3"/>
      <c r="FL171" s="3" t="s">
        <v>253</v>
      </c>
      <c r="FM171" s="47">
        <v>0</v>
      </c>
      <c r="FN171" s="3"/>
      <c r="FO171" s="3"/>
      <c r="FP171" s="3" t="s">
        <v>254</v>
      </c>
      <c r="FQ171" s="3" t="s">
        <v>255</v>
      </c>
      <c r="FR171" s="3" t="s">
        <v>256</v>
      </c>
      <c r="FS171" s="46">
        <v>45290</v>
      </c>
      <c r="FT171" s="3">
        <v>0</v>
      </c>
      <c r="FU171" s="3">
        <v>0</v>
      </c>
      <c r="FV171" s="3" t="s">
        <v>257</v>
      </c>
      <c r="FW171" s="3"/>
      <c r="FX171" s="3" t="s">
        <v>224</v>
      </c>
      <c r="FY171" s="3"/>
      <c r="FZ171" s="3"/>
      <c r="GA171" s="3" t="s">
        <v>258</v>
      </c>
      <c r="GB171" s="3" t="s">
        <v>1416</v>
      </c>
      <c r="GC171" s="46">
        <v>45405</v>
      </c>
      <c r="GD171" s="46">
        <v>45404</v>
      </c>
      <c r="GE171" s="46">
        <v>45404</v>
      </c>
      <c r="GF171" s="3" t="s">
        <v>1423</v>
      </c>
      <c r="GG171" s="3" t="s">
        <v>260</v>
      </c>
      <c r="GH171" s="3"/>
      <c r="GI171" s="3"/>
    </row>
    <row r="172" spans="1:191" s="2" customFormat="1" ht="11.25" hidden="1" x14ac:dyDescent="0.2">
      <c r="A172" s="43" t="str">
        <f t="shared" si="2"/>
        <v>No Stock at Base</v>
      </c>
      <c r="B172" s="43" t="str">
        <f>IF(OR(A172="No Stock at Base",A172="Low Stock at Base",A172="Remote Pick - Low Stock"),_xlfn.XLOOKUP(O172,PO!M:M,PO!N:N,"No PO",0,1),"-")</f>
        <v xml:space="preserve">B513596527/00020 - Due Date </v>
      </c>
      <c r="C172" s="43" t="str">
        <f>IF(OR(A172="No Stock at Base",A172="Low Stock at Base",A172="Remote Stock - Low Stock"),_xlfn.XLOOKUP(O172,PR!K:K,PR!L:L,"No Req or Processed",0,1),"-")</f>
        <v>No Req or Processed</v>
      </c>
      <c r="D172" s="44"/>
      <c r="E172" s="32" t="s">
        <v>1424</v>
      </c>
      <c r="F172" s="3" t="s">
        <v>1416</v>
      </c>
      <c r="G172" s="3" t="s">
        <v>191</v>
      </c>
      <c r="H172" s="3" t="s">
        <v>1417</v>
      </c>
      <c r="I172" s="3" t="s">
        <v>1418</v>
      </c>
      <c r="J172" s="3" t="s">
        <v>194</v>
      </c>
      <c r="K172" s="6">
        <v>45293</v>
      </c>
      <c r="L172" s="50">
        <v>45404</v>
      </c>
      <c r="M172" s="6">
        <v>45404</v>
      </c>
      <c r="N172" s="6">
        <v>45405</v>
      </c>
      <c r="O172" s="3" t="s">
        <v>1438</v>
      </c>
      <c r="P172" s="3" t="s">
        <v>1439</v>
      </c>
      <c r="Q172" s="3">
        <v>30</v>
      </c>
      <c r="R172" s="3">
        <v>30</v>
      </c>
      <c r="S172" s="45">
        <v>2</v>
      </c>
      <c r="T172" s="13">
        <v>0</v>
      </c>
      <c r="U172" s="13">
        <v>0</v>
      </c>
      <c r="V172" s="3" t="s">
        <v>1440</v>
      </c>
      <c r="W172" s="3" t="s">
        <v>980</v>
      </c>
      <c r="X172" s="3" t="s">
        <v>981</v>
      </c>
      <c r="Y172" s="3" t="s">
        <v>982</v>
      </c>
      <c r="AA172" s="3" t="s">
        <v>1428</v>
      </c>
      <c r="AB172" s="3">
        <v>2</v>
      </c>
      <c r="AC172" s="3"/>
      <c r="AD172" s="3"/>
      <c r="AE172" s="3"/>
      <c r="AF172" s="46">
        <v>45377</v>
      </c>
      <c r="AG172" s="3"/>
      <c r="AH172" s="3"/>
      <c r="AI172" s="3"/>
      <c r="AJ172" s="3" t="s">
        <v>261</v>
      </c>
      <c r="AK172" s="3" t="s">
        <v>207</v>
      </c>
      <c r="AL172" s="3" t="s">
        <v>648</v>
      </c>
      <c r="AM172" s="3" t="s">
        <v>649</v>
      </c>
      <c r="AN172" s="3" t="s">
        <v>1419</v>
      </c>
      <c r="AO172" s="3" t="s">
        <v>1420</v>
      </c>
      <c r="AP172" s="3" t="s">
        <v>1421</v>
      </c>
      <c r="AQ172" s="3">
        <v>2</v>
      </c>
      <c r="AR172" s="3"/>
      <c r="AS172" s="3"/>
      <c r="AT172" s="3" t="s">
        <v>434</v>
      </c>
      <c r="AU172" s="3"/>
      <c r="AV172" s="3"/>
      <c r="AW172" s="3"/>
      <c r="AX172" s="3">
        <v>0</v>
      </c>
      <c r="AY172" s="3">
        <v>0</v>
      </c>
      <c r="AZ172" s="3">
        <v>0</v>
      </c>
      <c r="BA172" s="3">
        <v>0</v>
      </c>
      <c r="BB172" s="46">
        <v>45375</v>
      </c>
      <c r="BC172" s="3"/>
      <c r="BD172" s="46">
        <v>45404</v>
      </c>
      <c r="BE172" s="3"/>
      <c r="BF172" s="3"/>
      <c r="BG172" s="3"/>
      <c r="BH172" s="3"/>
      <c r="BI172" s="3"/>
      <c r="BJ172" s="46">
        <v>45445</v>
      </c>
      <c r="BK172" s="47">
        <v>0</v>
      </c>
      <c r="BL172" s="3"/>
      <c r="BM172" s="3"/>
      <c r="BN172" s="3"/>
      <c r="BO172" s="3"/>
      <c r="BP172" s="3" t="s">
        <v>471</v>
      </c>
      <c r="BQ172" s="3"/>
      <c r="BR172" s="48">
        <v>0</v>
      </c>
      <c r="BS172" s="48">
        <v>0</v>
      </c>
      <c r="BT172" s="48">
        <v>2</v>
      </c>
      <c r="BU172" s="47">
        <v>0</v>
      </c>
      <c r="BV172" s="47">
        <v>0</v>
      </c>
      <c r="BW172" s="49">
        <v>0</v>
      </c>
      <c r="BX172" s="3"/>
      <c r="BY172" s="3"/>
      <c r="BZ172" s="17">
        <v>0</v>
      </c>
      <c r="CA172" s="3"/>
      <c r="CB172" s="3" t="s">
        <v>224</v>
      </c>
      <c r="CC172" s="3" t="s">
        <v>225</v>
      </c>
      <c r="CD172" s="3"/>
      <c r="CE172" s="3">
        <v>0</v>
      </c>
      <c r="CF172" s="3"/>
      <c r="CG172" s="3"/>
      <c r="CH172" s="3">
        <v>0</v>
      </c>
      <c r="CI172" s="3"/>
      <c r="CJ172" s="3"/>
      <c r="CK172" s="3"/>
      <c r="CL172" s="3"/>
      <c r="CM172" s="3" t="s">
        <v>232</v>
      </c>
      <c r="CN172" s="3"/>
      <c r="CO172" s="3"/>
      <c r="CP172" s="3" t="s">
        <v>233</v>
      </c>
      <c r="CQ172" s="3" t="s">
        <v>233</v>
      </c>
      <c r="CR172" s="3" t="s">
        <v>234</v>
      </c>
      <c r="CS172" s="3" t="s">
        <v>1441</v>
      </c>
      <c r="CT172" s="3"/>
      <c r="CU172" s="3"/>
      <c r="CV172" s="3"/>
      <c r="CW172" s="3"/>
      <c r="CX172" s="3"/>
      <c r="CY172" s="3" t="s">
        <v>237</v>
      </c>
      <c r="CZ172" s="3" t="s">
        <v>238</v>
      </c>
      <c r="DA172" s="3" t="s">
        <v>1422</v>
      </c>
      <c r="DB172" s="3"/>
      <c r="DC172" s="3"/>
      <c r="DD172" s="3"/>
      <c r="DE172" s="3"/>
      <c r="DF172" s="3"/>
      <c r="DG172" s="48">
        <v>60</v>
      </c>
      <c r="DH172" s="48">
        <v>0</v>
      </c>
      <c r="DI172" s="3"/>
      <c r="DJ172" s="47">
        <v>0</v>
      </c>
      <c r="DK172" s="3"/>
      <c r="DL172" s="3" t="s">
        <v>241</v>
      </c>
      <c r="DM172" s="3" t="s">
        <v>242</v>
      </c>
      <c r="DN172" s="3"/>
      <c r="DO172" s="3"/>
      <c r="DP172" s="47">
        <v>0</v>
      </c>
      <c r="DQ172" s="3"/>
      <c r="DR172" s="3"/>
      <c r="DS172" s="3">
        <v>5</v>
      </c>
      <c r="DT172" s="3" t="s">
        <v>191</v>
      </c>
      <c r="DU172" s="3"/>
      <c r="DV172" s="46">
        <v>45310</v>
      </c>
      <c r="DW172" s="3"/>
      <c r="DX172" s="47">
        <v>2</v>
      </c>
      <c r="DY172" s="3" t="s">
        <v>245</v>
      </c>
      <c r="DZ172" s="46">
        <v>45377</v>
      </c>
      <c r="EA172" s="3">
        <v>0</v>
      </c>
      <c r="EB172" s="17">
        <v>0</v>
      </c>
      <c r="EC172" s="3"/>
      <c r="ED172" s="3">
        <v>0</v>
      </c>
      <c r="EE172" s="3"/>
      <c r="EF172" s="3"/>
      <c r="EG172" s="3">
        <v>0</v>
      </c>
      <c r="EH172" s="47">
        <v>0</v>
      </c>
      <c r="EI172" s="3" t="s">
        <v>474</v>
      </c>
      <c r="EJ172" s="3"/>
      <c r="EK172" s="3">
        <v>1000208161</v>
      </c>
      <c r="EL172" s="3"/>
      <c r="EM172" s="3"/>
      <c r="EN172" s="3" t="s">
        <v>279</v>
      </c>
      <c r="EO172" s="3"/>
      <c r="EP172" s="3"/>
      <c r="EQ172" s="3">
        <v>0</v>
      </c>
      <c r="ER172" s="3"/>
      <c r="ES172" s="3"/>
      <c r="ET172" s="3">
        <v>0</v>
      </c>
      <c r="EU172" s="47">
        <v>0</v>
      </c>
      <c r="EV172" s="3"/>
      <c r="EW172" s="47">
        <v>0</v>
      </c>
      <c r="EX172" s="3"/>
      <c r="EY172" s="3"/>
      <c r="EZ172" s="3"/>
      <c r="FA172" s="3"/>
      <c r="FB172" s="3" t="s">
        <v>475</v>
      </c>
      <c r="FC172" s="3"/>
      <c r="FD172" s="3"/>
      <c r="FE172" s="3"/>
      <c r="FF172" s="3"/>
      <c r="FG172" s="3">
        <v>0</v>
      </c>
      <c r="FH172" s="3"/>
      <c r="FI172" s="3"/>
      <c r="FJ172" s="3"/>
      <c r="FK172" s="3"/>
      <c r="FL172" s="3" t="s">
        <v>253</v>
      </c>
      <c r="FM172" s="47">
        <v>0</v>
      </c>
      <c r="FN172" s="3"/>
      <c r="FO172" s="3"/>
      <c r="FP172" s="3" t="s">
        <v>254</v>
      </c>
      <c r="FQ172" s="3" t="s">
        <v>255</v>
      </c>
      <c r="FR172" s="3" t="s">
        <v>256</v>
      </c>
      <c r="FS172" s="46">
        <v>45290</v>
      </c>
      <c r="FT172" s="3">
        <v>0</v>
      </c>
      <c r="FU172" s="3">
        <v>0</v>
      </c>
      <c r="FV172" s="3" t="s">
        <v>257</v>
      </c>
      <c r="FW172" s="3"/>
      <c r="FX172" s="3" t="s">
        <v>224</v>
      </c>
      <c r="FY172" s="3"/>
      <c r="FZ172" s="3"/>
      <c r="GA172" s="3" t="s">
        <v>258</v>
      </c>
      <c r="GB172" s="3" t="s">
        <v>1416</v>
      </c>
      <c r="GC172" s="46">
        <v>45405</v>
      </c>
      <c r="GD172" s="46">
        <v>45404</v>
      </c>
      <c r="GE172" s="46">
        <v>45404</v>
      </c>
      <c r="GF172" s="3" t="s">
        <v>1423</v>
      </c>
      <c r="GG172" s="3" t="s">
        <v>260</v>
      </c>
      <c r="GH172" s="3"/>
      <c r="GI172" s="3"/>
    </row>
    <row r="173" spans="1:191" s="2" customFormat="1" ht="11.25" hidden="1" x14ac:dyDescent="0.2">
      <c r="A173" s="43" t="str">
        <f t="shared" si="2"/>
        <v>No Stock at Base</v>
      </c>
      <c r="B173" s="43" t="str">
        <f>IF(OR(A173="No Stock at Base",A173="Low Stock at Base",A173="Remote Pick - Low Stock"),_xlfn.XLOOKUP(O173,PO!M:M,PO!N:N,"No PO",0,1),"-")</f>
        <v xml:space="preserve">B513596527/00050 - Due Date </v>
      </c>
      <c r="C173" s="43" t="str">
        <f>IF(OR(A173="No Stock at Base",A173="Low Stock at Base",A173="Remote Stock - Low Stock"),_xlfn.XLOOKUP(O173,PR!K:K,PR!L:L,"No Req or Processed",0,1),"-")</f>
        <v>No Req or Processed</v>
      </c>
      <c r="D173" s="44"/>
      <c r="E173" s="32" t="s">
        <v>1424</v>
      </c>
      <c r="F173" s="3" t="s">
        <v>1416</v>
      </c>
      <c r="G173" s="3" t="s">
        <v>191</v>
      </c>
      <c r="H173" s="3" t="s">
        <v>1417</v>
      </c>
      <c r="I173" s="3" t="s">
        <v>1418</v>
      </c>
      <c r="J173" s="3" t="s">
        <v>194</v>
      </c>
      <c r="K173" s="6">
        <v>45293</v>
      </c>
      <c r="L173" s="50">
        <v>45404</v>
      </c>
      <c r="M173" s="6">
        <v>45404</v>
      </c>
      <c r="N173" s="6">
        <v>45405</v>
      </c>
      <c r="O173" s="3" t="s">
        <v>1442</v>
      </c>
      <c r="P173" s="3" t="s">
        <v>1443</v>
      </c>
      <c r="Q173" s="3">
        <v>30</v>
      </c>
      <c r="R173" s="3">
        <v>30</v>
      </c>
      <c r="S173" s="45">
        <v>2</v>
      </c>
      <c r="T173" s="13">
        <v>0</v>
      </c>
      <c r="U173" s="13">
        <v>0</v>
      </c>
      <c r="V173" s="3" t="s">
        <v>1444</v>
      </c>
      <c r="W173" s="3" t="s">
        <v>980</v>
      </c>
      <c r="X173" s="3" t="s">
        <v>981</v>
      </c>
      <c r="Y173" s="3" t="s">
        <v>982</v>
      </c>
      <c r="AA173" s="3" t="s">
        <v>1428</v>
      </c>
      <c r="AB173" s="3">
        <v>5</v>
      </c>
      <c r="AC173" s="3"/>
      <c r="AD173" s="3"/>
      <c r="AE173" s="3"/>
      <c r="AF173" s="46">
        <v>45377</v>
      </c>
      <c r="AG173" s="3"/>
      <c r="AH173" s="3"/>
      <c r="AI173" s="3"/>
      <c r="AJ173" s="3" t="s">
        <v>261</v>
      </c>
      <c r="AK173" s="3" t="s">
        <v>207</v>
      </c>
      <c r="AL173" s="3" t="s">
        <v>648</v>
      </c>
      <c r="AM173" s="3" t="s">
        <v>649</v>
      </c>
      <c r="AN173" s="3" t="s">
        <v>1419</v>
      </c>
      <c r="AO173" s="3" t="s">
        <v>1420</v>
      </c>
      <c r="AP173" s="3" t="s">
        <v>1421</v>
      </c>
      <c r="AQ173" s="3">
        <v>5</v>
      </c>
      <c r="AR173" s="3"/>
      <c r="AS173" s="3"/>
      <c r="AT173" s="3" t="s">
        <v>292</v>
      </c>
      <c r="AU173" s="3"/>
      <c r="AV173" s="3"/>
      <c r="AW173" s="3"/>
      <c r="AX173" s="3">
        <v>0</v>
      </c>
      <c r="AY173" s="3">
        <v>0</v>
      </c>
      <c r="AZ173" s="3">
        <v>0</v>
      </c>
      <c r="BA173" s="3">
        <v>0</v>
      </c>
      <c r="BB173" s="46">
        <v>45375</v>
      </c>
      <c r="BC173" s="3"/>
      <c r="BD173" s="46">
        <v>45404</v>
      </c>
      <c r="BE173" s="3"/>
      <c r="BF173" s="3"/>
      <c r="BG173" s="3"/>
      <c r="BH173" s="3"/>
      <c r="BI173" s="3"/>
      <c r="BJ173" s="46">
        <v>45445</v>
      </c>
      <c r="BK173" s="47">
        <v>0</v>
      </c>
      <c r="BL173" s="3"/>
      <c r="BM173" s="3"/>
      <c r="BN173" s="3"/>
      <c r="BO173" s="3"/>
      <c r="BP173" s="3" t="s">
        <v>471</v>
      </c>
      <c r="BQ173" s="3"/>
      <c r="BR173" s="48">
        <v>0</v>
      </c>
      <c r="BS173" s="48">
        <v>0</v>
      </c>
      <c r="BT173" s="48">
        <v>2</v>
      </c>
      <c r="BU173" s="47">
        <v>0</v>
      </c>
      <c r="BV173" s="47">
        <v>0</v>
      </c>
      <c r="BW173" s="49">
        <v>0</v>
      </c>
      <c r="BX173" s="3"/>
      <c r="BY173" s="3"/>
      <c r="BZ173" s="17">
        <v>0</v>
      </c>
      <c r="CA173" s="3"/>
      <c r="CB173" s="3" t="s">
        <v>224</v>
      </c>
      <c r="CC173" s="3" t="s">
        <v>225</v>
      </c>
      <c r="CD173" s="3"/>
      <c r="CE173" s="3">
        <v>0</v>
      </c>
      <c r="CF173" s="3"/>
      <c r="CG173" s="3"/>
      <c r="CH173" s="3">
        <v>0</v>
      </c>
      <c r="CI173" s="3"/>
      <c r="CJ173" s="3"/>
      <c r="CK173" s="3"/>
      <c r="CL173" s="3"/>
      <c r="CM173" s="3" t="s">
        <v>232</v>
      </c>
      <c r="CN173" s="3"/>
      <c r="CO173" s="3"/>
      <c r="CP173" s="3" t="s">
        <v>233</v>
      </c>
      <c r="CQ173" s="3" t="s">
        <v>233</v>
      </c>
      <c r="CR173" s="3" t="s">
        <v>234</v>
      </c>
      <c r="CS173" s="3" t="s">
        <v>1445</v>
      </c>
      <c r="CT173" s="3"/>
      <c r="CU173" s="3"/>
      <c r="CV173" s="3"/>
      <c r="CW173" s="3"/>
      <c r="CX173" s="3"/>
      <c r="CY173" s="3" t="s">
        <v>237</v>
      </c>
      <c r="CZ173" s="3" t="s">
        <v>238</v>
      </c>
      <c r="DA173" s="3" t="s">
        <v>1422</v>
      </c>
      <c r="DB173" s="3"/>
      <c r="DC173" s="3"/>
      <c r="DD173" s="3"/>
      <c r="DE173" s="3"/>
      <c r="DF173" s="3"/>
      <c r="DG173" s="48">
        <v>60</v>
      </c>
      <c r="DH173" s="48">
        <v>0</v>
      </c>
      <c r="DI173" s="3"/>
      <c r="DJ173" s="47">
        <v>0</v>
      </c>
      <c r="DK173" s="3"/>
      <c r="DL173" s="3" t="s">
        <v>241</v>
      </c>
      <c r="DM173" s="3" t="s">
        <v>242</v>
      </c>
      <c r="DN173" s="3"/>
      <c r="DO173" s="3"/>
      <c r="DP173" s="47">
        <v>0</v>
      </c>
      <c r="DQ173" s="3"/>
      <c r="DR173" s="3"/>
      <c r="DS173" s="3">
        <v>5</v>
      </c>
      <c r="DT173" s="3" t="s">
        <v>191</v>
      </c>
      <c r="DU173" s="3"/>
      <c r="DV173" s="46">
        <v>45310</v>
      </c>
      <c r="DW173" s="3"/>
      <c r="DX173" s="47">
        <v>2</v>
      </c>
      <c r="DY173" s="3" t="s">
        <v>245</v>
      </c>
      <c r="DZ173" s="46">
        <v>45377</v>
      </c>
      <c r="EA173" s="3">
        <v>0</v>
      </c>
      <c r="EB173" s="17">
        <v>0</v>
      </c>
      <c r="EC173" s="3"/>
      <c r="ED173" s="3">
        <v>0</v>
      </c>
      <c r="EE173" s="3"/>
      <c r="EF173" s="3"/>
      <c r="EG173" s="3">
        <v>0</v>
      </c>
      <c r="EH173" s="47">
        <v>0</v>
      </c>
      <c r="EI173" s="3" t="s">
        <v>474</v>
      </c>
      <c r="EJ173" s="3"/>
      <c r="EK173" s="3">
        <v>1000208161</v>
      </c>
      <c r="EL173" s="3"/>
      <c r="EM173" s="3"/>
      <c r="EN173" s="3" t="s">
        <v>279</v>
      </c>
      <c r="EO173" s="3"/>
      <c r="EP173" s="3"/>
      <c r="EQ173" s="3">
        <v>0</v>
      </c>
      <c r="ER173" s="3"/>
      <c r="ES173" s="3"/>
      <c r="ET173" s="3">
        <v>0</v>
      </c>
      <c r="EU173" s="47">
        <v>0</v>
      </c>
      <c r="EV173" s="3"/>
      <c r="EW173" s="47">
        <v>0</v>
      </c>
      <c r="EX173" s="3"/>
      <c r="EY173" s="3"/>
      <c r="EZ173" s="3"/>
      <c r="FA173" s="3"/>
      <c r="FB173" s="3" t="s">
        <v>475</v>
      </c>
      <c r="FC173" s="3"/>
      <c r="FD173" s="3"/>
      <c r="FE173" s="3"/>
      <c r="FF173" s="3"/>
      <c r="FG173" s="3">
        <v>0</v>
      </c>
      <c r="FH173" s="3"/>
      <c r="FI173" s="3"/>
      <c r="FJ173" s="3"/>
      <c r="FK173" s="3"/>
      <c r="FL173" s="3" t="s">
        <v>253</v>
      </c>
      <c r="FM173" s="47">
        <v>0</v>
      </c>
      <c r="FN173" s="3"/>
      <c r="FO173" s="3"/>
      <c r="FP173" s="3" t="s">
        <v>254</v>
      </c>
      <c r="FQ173" s="3" t="s">
        <v>255</v>
      </c>
      <c r="FR173" s="3" t="s">
        <v>256</v>
      </c>
      <c r="FS173" s="46">
        <v>45290</v>
      </c>
      <c r="FT173" s="3">
        <v>0</v>
      </c>
      <c r="FU173" s="3">
        <v>0</v>
      </c>
      <c r="FV173" s="3" t="s">
        <v>257</v>
      </c>
      <c r="FW173" s="3"/>
      <c r="FX173" s="3" t="s">
        <v>224</v>
      </c>
      <c r="FY173" s="3"/>
      <c r="FZ173" s="3"/>
      <c r="GA173" s="3" t="s">
        <v>258</v>
      </c>
      <c r="GB173" s="3" t="s">
        <v>1416</v>
      </c>
      <c r="GC173" s="46">
        <v>45405</v>
      </c>
      <c r="GD173" s="46">
        <v>45404</v>
      </c>
      <c r="GE173" s="46">
        <v>45404</v>
      </c>
      <c r="GF173" s="3" t="s">
        <v>1423</v>
      </c>
      <c r="GG173" s="3" t="s">
        <v>260</v>
      </c>
      <c r="GH173" s="3"/>
      <c r="GI173" s="3"/>
    </row>
    <row r="174" spans="1:191" s="2" customFormat="1" ht="11.25" hidden="1" x14ac:dyDescent="0.2">
      <c r="A174" s="11" t="str">
        <f t="shared" si="2"/>
        <v>ECC6 Material</v>
      </c>
      <c r="B174" s="11" t="str">
        <f>IF(OR(A174="No Stock at Base",A174="Low Stock at Base",A174="Remote Pick - Low Stock"),_xlfn.XLOOKUP(O174,PO!M:M,PO!N:N,"No PO",0,1),"-")</f>
        <v>-</v>
      </c>
      <c r="C174" s="11" t="str">
        <f>IF(OR(A174="No Stock at Base",A174="Low Stock at Base",A174="Remote Stock - Low Stock"),_xlfn.XLOOKUP(O174,PR!K:K,PR!L:L,"No Req or Processed",0,1),"-")</f>
        <v>-</v>
      </c>
      <c r="D174" s="12"/>
      <c r="E174" s="32" t="s">
        <v>462</v>
      </c>
      <c r="G174" s="3" t="s">
        <v>191</v>
      </c>
      <c r="H174" s="3" t="s">
        <v>1446</v>
      </c>
      <c r="I174" s="3" t="s">
        <v>1447</v>
      </c>
      <c r="J174" s="3" t="s">
        <v>194</v>
      </c>
      <c r="K174" s="6">
        <v>45292</v>
      </c>
      <c r="L174" s="30">
        <v>45404</v>
      </c>
      <c r="M174" s="6">
        <v>45404</v>
      </c>
      <c r="N174" s="6">
        <v>45404</v>
      </c>
      <c r="Q174" s="3">
        <v>99</v>
      </c>
      <c r="R174" s="3">
        <v>255</v>
      </c>
      <c r="S174" s="4">
        <v>4</v>
      </c>
      <c r="T174" s="13">
        <v>0</v>
      </c>
      <c r="U174" s="13">
        <v>0</v>
      </c>
      <c r="Y174" s="3" t="s">
        <v>596</v>
      </c>
      <c r="AB174" s="3">
        <v>0</v>
      </c>
      <c r="AJ174" s="3" t="s">
        <v>462</v>
      </c>
      <c r="AK174" s="3" t="s">
        <v>207</v>
      </c>
      <c r="AL174" s="3" t="s">
        <v>648</v>
      </c>
      <c r="AM174" s="3" t="s">
        <v>649</v>
      </c>
      <c r="AN174" s="3" t="s">
        <v>1448</v>
      </c>
      <c r="AO174" s="3" t="s">
        <v>1449</v>
      </c>
      <c r="AP174" s="3" t="s">
        <v>1450</v>
      </c>
      <c r="AQ174" s="3">
        <v>1</v>
      </c>
      <c r="AT174" s="3" t="s">
        <v>237</v>
      </c>
      <c r="AX174" s="3">
        <v>0</v>
      </c>
      <c r="AY174" s="14">
        <v>0</v>
      </c>
      <c r="AZ174" s="14">
        <v>0</v>
      </c>
      <c r="BA174" s="14">
        <v>0</v>
      </c>
      <c r="BD174" s="6">
        <v>45404</v>
      </c>
      <c r="BJ174" s="6">
        <v>45403</v>
      </c>
      <c r="BK174" s="13">
        <v>0</v>
      </c>
      <c r="BP174" s="3" t="s">
        <v>471</v>
      </c>
      <c r="BR174" s="15">
        <v>0</v>
      </c>
      <c r="BS174" s="15">
        <v>0</v>
      </c>
      <c r="BT174" s="15">
        <v>0</v>
      </c>
      <c r="BU174" s="13">
        <v>0</v>
      </c>
      <c r="BV174" s="13">
        <v>0</v>
      </c>
      <c r="BW174" s="18">
        <v>0</v>
      </c>
      <c r="BZ174" s="17">
        <v>0</v>
      </c>
      <c r="CB174" s="3" t="s">
        <v>315</v>
      </c>
      <c r="CC174" s="3" t="s">
        <v>472</v>
      </c>
      <c r="CE174" s="3">
        <v>0</v>
      </c>
      <c r="CH174" s="3">
        <v>0</v>
      </c>
      <c r="CM174" s="3" t="s">
        <v>232</v>
      </c>
      <c r="CP174" s="3" t="s">
        <v>233</v>
      </c>
      <c r="CQ174" s="3" t="s">
        <v>233</v>
      </c>
      <c r="CY174" s="3" t="s">
        <v>434</v>
      </c>
      <c r="CZ174" s="3" t="s">
        <v>238</v>
      </c>
      <c r="DA174" s="3" t="s">
        <v>1451</v>
      </c>
      <c r="DG174" s="15">
        <v>0</v>
      </c>
      <c r="DH174" s="15">
        <v>0</v>
      </c>
      <c r="DJ174" s="13">
        <v>0</v>
      </c>
      <c r="DP174" s="13">
        <v>0</v>
      </c>
      <c r="DX174" s="13">
        <v>4</v>
      </c>
      <c r="DY174" s="3" t="s">
        <v>245</v>
      </c>
      <c r="EA174" s="3">
        <v>0</v>
      </c>
      <c r="EB174" s="17">
        <v>0</v>
      </c>
      <c r="ED174" s="3">
        <v>0</v>
      </c>
      <c r="EG174" s="3">
        <v>0</v>
      </c>
      <c r="EH174" s="13">
        <v>0</v>
      </c>
      <c r="EK174" s="3">
        <v>1000210025</v>
      </c>
      <c r="EQ174" s="3">
        <v>0</v>
      </c>
      <c r="ET174" s="3">
        <v>0</v>
      </c>
      <c r="EU174" s="13">
        <v>0</v>
      </c>
      <c r="EW174" s="13">
        <v>0</v>
      </c>
      <c r="FB174" s="3" t="s">
        <v>475</v>
      </c>
      <c r="FG174" s="3">
        <v>0</v>
      </c>
      <c r="FL174" s="3" t="s">
        <v>253</v>
      </c>
      <c r="FM174" s="13">
        <v>0</v>
      </c>
      <c r="FP174" s="3" t="s">
        <v>254</v>
      </c>
      <c r="FQ174" s="3" t="s">
        <v>255</v>
      </c>
      <c r="FR174" s="3" t="s">
        <v>256</v>
      </c>
      <c r="FS174" s="6">
        <v>45290</v>
      </c>
      <c r="FT174" s="3">
        <v>0</v>
      </c>
      <c r="FU174" s="3">
        <v>0</v>
      </c>
      <c r="FV174" s="3" t="s">
        <v>257</v>
      </c>
      <c r="FX174" s="3" t="s">
        <v>315</v>
      </c>
      <c r="GA174" s="3" t="s">
        <v>258</v>
      </c>
      <c r="GC174" s="6">
        <v>45404</v>
      </c>
      <c r="GD174" s="6">
        <v>45404</v>
      </c>
      <c r="GE174" s="6">
        <v>45404</v>
      </c>
      <c r="GF174" s="3" t="s">
        <v>703</v>
      </c>
      <c r="GG174" s="3" t="s">
        <v>260</v>
      </c>
    </row>
    <row r="175" spans="1:191" s="2" customFormat="1" ht="11.25" hidden="1" x14ac:dyDescent="0.2">
      <c r="A175" s="11" t="str">
        <f t="shared" si="2"/>
        <v>ECC6 Material</v>
      </c>
      <c r="B175" s="11" t="str">
        <f>IF(OR(A175="No Stock at Base",A175="Low Stock at Base",A175="Remote Pick - Low Stock"),_xlfn.XLOOKUP(O175,PO!M:M,PO!N:N,"No PO",0,1),"-")</f>
        <v>-</v>
      </c>
      <c r="C175" s="11" t="str">
        <f>IF(OR(A175="No Stock at Base",A175="Low Stock at Base",A175="Remote Stock - Low Stock"),_xlfn.XLOOKUP(O175,PR!K:K,PR!L:L,"No Req or Processed",0,1),"-")</f>
        <v>-</v>
      </c>
      <c r="D175" s="12"/>
      <c r="E175" s="32" t="s">
        <v>462</v>
      </c>
      <c r="G175" s="3" t="s">
        <v>191</v>
      </c>
      <c r="H175" s="3" t="s">
        <v>1446</v>
      </c>
      <c r="I175" s="3" t="s">
        <v>1447</v>
      </c>
      <c r="J175" s="3" t="s">
        <v>194</v>
      </c>
      <c r="K175" s="6">
        <v>45292</v>
      </c>
      <c r="L175" s="30">
        <v>45404</v>
      </c>
      <c r="M175" s="6">
        <v>45404</v>
      </c>
      <c r="N175" s="6">
        <v>45404</v>
      </c>
      <c r="O175" s="33"/>
      <c r="Q175" s="3">
        <v>99</v>
      </c>
      <c r="R175" s="3">
        <v>255</v>
      </c>
      <c r="S175" s="4">
        <v>12</v>
      </c>
      <c r="T175" s="13">
        <v>0</v>
      </c>
      <c r="U175" s="13">
        <v>0</v>
      </c>
      <c r="Y175" s="3" t="s">
        <v>596</v>
      </c>
      <c r="AA175" s="33"/>
      <c r="AB175" s="3">
        <v>0</v>
      </c>
      <c r="AC175" s="33"/>
      <c r="AJ175" s="3" t="s">
        <v>462</v>
      </c>
      <c r="AK175" s="3" t="s">
        <v>207</v>
      </c>
      <c r="AL175" s="3" t="s">
        <v>648</v>
      </c>
      <c r="AM175" s="3" t="s">
        <v>649</v>
      </c>
      <c r="AN175" s="3" t="s">
        <v>1448</v>
      </c>
      <c r="AO175" s="3" t="s">
        <v>1449</v>
      </c>
      <c r="AP175" s="3" t="s">
        <v>1450</v>
      </c>
      <c r="AQ175" s="3">
        <v>3</v>
      </c>
      <c r="AT175" s="3" t="s">
        <v>213</v>
      </c>
      <c r="AX175" s="3">
        <v>0</v>
      </c>
      <c r="AY175" s="14">
        <v>0</v>
      </c>
      <c r="AZ175" s="14">
        <v>0</v>
      </c>
      <c r="BA175" s="14">
        <v>0</v>
      </c>
      <c r="BD175" s="6">
        <v>45404</v>
      </c>
      <c r="BJ175" s="6">
        <v>45403</v>
      </c>
      <c r="BK175" s="13">
        <v>0</v>
      </c>
      <c r="BP175" s="3" t="s">
        <v>471</v>
      </c>
      <c r="BR175" s="15">
        <v>0</v>
      </c>
      <c r="BS175" s="15">
        <v>0</v>
      </c>
      <c r="BT175" s="15">
        <v>0</v>
      </c>
      <c r="BU175" s="13">
        <v>0</v>
      </c>
      <c r="BV175" s="13">
        <v>0</v>
      </c>
      <c r="BW175" s="18">
        <v>0</v>
      </c>
      <c r="BZ175" s="17">
        <v>0</v>
      </c>
      <c r="CB175" s="3" t="s">
        <v>315</v>
      </c>
      <c r="CC175" s="3" t="s">
        <v>472</v>
      </c>
      <c r="CE175" s="3">
        <v>0</v>
      </c>
      <c r="CH175" s="3">
        <v>0</v>
      </c>
      <c r="CM175" s="3" t="s">
        <v>232</v>
      </c>
      <c r="CP175" s="3" t="s">
        <v>233</v>
      </c>
      <c r="CQ175" s="3" t="s">
        <v>233</v>
      </c>
      <c r="CY175" s="3" t="s">
        <v>434</v>
      </c>
      <c r="CZ175" s="3" t="s">
        <v>238</v>
      </c>
      <c r="DA175" s="3" t="s">
        <v>1451</v>
      </c>
      <c r="DG175" s="15">
        <v>0</v>
      </c>
      <c r="DH175" s="15">
        <v>0</v>
      </c>
      <c r="DJ175" s="13">
        <v>0</v>
      </c>
      <c r="DP175" s="13">
        <v>0</v>
      </c>
      <c r="DX175" s="13">
        <v>12</v>
      </c>
      <c r="DY175" s="3" t="s">
        <v>245</v>
      </c>
      <c r="EA175" s="3">
        <v>0</v>
      </c>
      <c r="EB175" s="17">
        <v>0</v>
      </c>
      <c r="ED175" s="3">
        <v>0</v>
      </c>
      <c r="EG175" s="3">
        <v>0</v>
      </c>
      <c r="EH175" s="13">
        <v>0</v>
      </c>
      <c r="EK175" s="3">
        <v>1000210025</v>
      </c>
      <c r="EQ175" s="3">
        <v>0</v>
      </c>
      <c r="ET175" s="3">
        <v>0</v>
      </c>
      <c r="EU175" s="13">
        <v>0</v>
      </c>
      <c r="EW175" s="13">
        <v>0</v>
      </c>
      <c r="FB175" s="3" t="s">
        <v>475</v>
      </c>
      <c r="FG175" s="3">
        <v>0</v>
      </c>
      <c r="FL175" s="3" t="s">
        <v>253</v>
      </c>
      <c r="FM175" s="13">
        <v>0</v>
      </c>
      <c r="FP175" s="3" t="s">
        <v>254</v>
      </c>
      <c r="FQ175" s="3" t="s">
        <v>255</v>
      </c>
      <c r="FR175" s="3" t="s">
        <v>256</v>
      </c>
      <c r="FS175" s="6">
        <v>45290</v>
      </c>
      <c r="FT175" s="3">
        <v>0</v>
      </c>
      <c r="FU175" s="3">
        <v>0</v>
      </c>
      <c r="FV175" s="3" t="s">
        <v>257</v>
      </c>
      <c r="FX175" s="3" t="s">
        <v>315</v>
      </c>
      <c r="GA175" s="3" t="s">
        <v>258</v>
      </c>
      <c r="GC175" s="6">
        <v>45404</v>
      </c>
      <c r="GD175" s="6">
        <v>45404</v>
      </c>
      <c r="GE175" s="6">
        <v>45404</v>
      </c>
      <c r="GF175" s="3" t="s">
        <v>703</v>
      </c>
      <c r="GG175" s="3" t="s">
        <v>260</v>
      </c>
    </row>
    <row r="176" spans="1:191" s="2" customFormat="1" ht="11.25" hidden="1" x14ac:dyDescent="0.2">
      <c r="A176" s="11" t="str">
        <f t="shared" si="2"/>
        <v>ECC6 Material</v>
      </c>
      <c r="B176" s="11" t="str">
        <f>IF(OR(A176="No Stock at Base",A176="Low Stock at Base",A176="Remote Pick - Low Stock"),_xlfn.XLOOKUP(O176,PO!M:M,PO!N:N,"No PO",0,1),"-")</f>
        <v>-</v>
      </c>
      <c r="C176" s="11" t="str">
        <f>IF(OR(A176="No Stock at Base",A176="Low Stock at Base",A176="Remote Stock - Low Stock"),_xlfn.XLOOKUP(O176,PR!K:K,PR!L:L,"No Req or Processed",0,1),"-")</f>
        <v>-</v>
      </c>
      <c r="D176" s="12"/>
      <c r="E176" s="32" t="s">
        <v>462</v>
      </c>
      <c r="G176" s="3" t="s">
        <v>191</v>
      </c>
      <c r="H176" s="3" t="s">
        <v>1446</v>
      </c>
      <c r="I176" s="3" t="s">
        <v>1447</v>
      </c>
      <c r="J176" s="3" t="s">
        <v>194</v>
      </c>
      <c r="K176" s="6">
        <v>45292</v>
      </c>
      <c r="L176" s="30">
        <v>45404</v>
      </c>
      <c r="M176" s="6">
        <v>45404</v>
      </c>
      <c r="N176" s="6">
        <v>45404</v>
      </c>
      <c r="Q176" s="3">
        <v>99</v>
      </c>
      <c r="R176" s="3">
        <v>255</v>
      </c>
      <c r="S176" s="4">
        <v>4</v>
      </c>
      <c r="T176" s="13">
        <v>0</v>
      </c>
      <c r="U176" s="13">
        <v>0</v>
      </c>
      <c r="Y176" s="3" t="s">
        <v>596</v>
      </c>
      <c r="AB176" s="3">
        <v>0</v>
      </c>
      <c r="AJ176" s="3" t="s">
        <v>462</v>
      </c>
      <c r="AK176" s="3" t="s">
        <v>207</v>
      </c>
      <c r="AL176" s="3" t="s">
        <v>648</v>
      </c>
      <c r="AM176" s="3" t="s">
        <v>649</v>
      </c>
      <c r="AN176" s="3" t="s">
        <v>1448</v>
      </c>
      <c r="AO176" s="3" t="s">
        <v>1449</v>
      </c>
      <c r="AP176" s="3" t="s">
        <v>1450</v>
      </c>
      <c r="AQ176" s="3">
        <v>4</v>
      </c>
      <c r="AT176" s="3" t="s">
        <v>372</v>
      </c>
      <c r="AX176" s="3">
        <v>0</v>
      </c>
      <c r="AY176" s="14">
        <v>0</v>
      </c>
      <c r="AZ176" s="14">
        <v>0</v>
      </c>
      <c r="BA176" s="14">
        <v>0</v>
      </c>
      <c r="BD176" s="6">
        <v>45404</v>
      </c>
      <c r="BJ176" s="6">
        <v>45403</v>
      </c>
      <c r="BK176" s="13">
        <v>0</v>
      </c>
      <c r="BP176" s="3" t="s">
        <v>471</v>
      </c>
      <c r="BR176" s="15">
        <v>0</v>
      </c>
      <c r="BS176" s="15">
        <v>0</v>
      </c>
      <c r="BT176" s="15">
        <v>0</v>
      </c>
      <c r="BU176" s="13">
        <v>0</v>
      </c>
      <c r="BV176" s="13">
        <v>0</v>
      </c>
      <c r="BW176" s="18">
        <v>0</v>
      </c>
      <c r="BZ176" s="17">
        <v>0</v>
      </c>
      <c r="CB176" s="3" t="s">
        <v>315</v>
      </c>
      <c r="CC176" s="3" t="s">
        <v>472</v>
      </c>
      <c r="CE176" s="3">
        <v>0</v>
      </c>
      <c r="CH176" s="3">
        <v>0</v>
      </c>
      <c r="CM176" s="3" t="s">
        <v>232</v>
      </c>
      <c r="CP176" s="3" t="s">
        <v>233</v>
      </c>
      <c r="CQ176" s="3" t="s">
        <v>233</v>
      </c>
      <c r="CY176" s="3" t="s">
        <v>434</v>
      </c>
      <c r="CZ176" s="3" t="s">
        <v>238</v>
      </c>
      <c r="DA176" s="3" t="s">
        <v>1451</v>
      </c>
      <c r="DG176" s="15">
        <v>0</v>
      </c>
      <c r="DH176" s="15">
        <v>0</v>
      </c>
      <c r="DJ176" s="13">
        <v>0</v>
      </c>
      <c r="DP176" s="13">
        <v>0</v>
      </c>
      <c r="DX176" s="13">
        <v>4</v>
      </c>
      <c r="DY176" s="3" t="s">
        <v>245</v>
      </c>
      <c r="EA176" s="3">
        <v>0</v>
      </c>
      <c r="EB176" s="17">
        <v>0</v>
      </c>
      <c r="ED176" s="3">
        <v>0</v>
      </c>
      <c r="EG176" s="3">
        <v>0</v>
      </c>
      <c r="EH176" s="13">
        <v>0</v>
      </c>
      <c r="EK176" s="3">
        <v>1000210025</v>
      </c>
      <c r="EQ176" s="3">
        <v>0</v>
      </c>
      <c r="ET176" s="3">
        <v>0</v>
      </c>
      <c r="EU176" s="13">
        <v>0</v>
      </c>
      <c r="EW176" s="13">
        <v>0</v>
      </c>
      <c r="FB176" s="3" t="s">
        <v>475</v>
      </c>
      <c r="FG176" s="3">
        <v>0</v>
      </c>
      <c r="FL176" s="3" t="s">
        <v>253</v>
      </c>
      <c r="FM176" s="13">
        <v>0</v>
      </c>
      <c r="FP176" s="3" t="s">
        <v>254</v>
      </c>
      <c r="FQ176" s="3" t="s">
        <v>255</v>
      </c>
      <c r="FR176" s="3" t="s">
        <v>256</v>
      </c>
      <c r="FS176" s="6">
        <v>45290</v>
      </c>
      <c r="FT176" s="3">
        <v>0</v>
      </c>
      <c r="FU176" s="3">
        <v>0</v>
      </c>
      <c r="FV176" s="3" t="s">
        <v>257</v>
      </c>
      <c r="FX176" s="3" t="s">
        <v>315</v>
      </c>
      <c r="GA176" s="3" t="s">
        <v>258</v>
      </c>
      <c r="GC176" s="6">
        <v>45404</v>
      </c>
      <c r="GD176" s="6">
        <v>45404</v>
      </c>
      <c r="GE176" s="6">
        <v>45404</v>
      </c>
      <c r="GF176" s="3" t="s">
        <v>703</v>
      </c>
      <c r="GG176" s="3" t="s">
        <v>260</v>
      </c>
    </row>
    <row r="177" spans="1:192" s="2" customFormat="1" ht="11.25" hidden="1" x14ac:dyDescent="0.2">
      <c r="A177" s="11" t="str">
        <f t="shared" si="2"/>
        <v>ECC6 Material</v>
      </c>
      <c r="B177" s="11" t="str">
        <f>IF(OR(A177="No Stock at Base",A177="Low Stock at Base",A177="Remote Pick - Low Stock"),_xlfn.XLOOKUP(O177,PO!M:M,PO!N:N,"No PO",0,1),"-")</f>
        <v>-</v>
      </c>
      <c r="C177" s="11" t="str">
        <f>IF(OR(A177="No Stock at Base",A177="Low Stock at Base",A177="Remote Stock - Low Stock"),_xlfn.XLOOKUP(O177,PR!K:K,PR!L:L,"No Req or Processed",0,1),"-")</f>
        <v>-</v>
      </c>
      <c r="D177" s="12"/>
      <c r="E177" s="32" t="s">
        <v>462</v>
      </c>
      <c r="G177" s="3" t="s">
        <v>191</v>
      </c>
      <c r="H177" s="3" t="s">
        <v>1446</v>
      </c>
      <c r="I177" s="3" t="s">
        <v>1447</v>
      </c>
      <c r="J177" s="3" t="s">
        <v>194</v>
      </c>
      <c r="K177" s="6">
        <v>45292</v>
      </c>
      <c r="L177" s="30">
        <v>45404</v>
      </c>
      <c r="M177" s="6">
        <v>45404</v>
      </c>
      <c r="N177" s="6">
        <v>45404</v>
      </c>
      <c r="Q177" s="3">
        <v>99</v>
      </c>
      <c r="R177" s="3">
        <v>255</v>
      </c>
      <c r="S177" s="4">
        <v>2</v>
      </c>
      <c r="T177" s="13">
        <v>0</v>
      </c>
      <c r="U177" s="13">
        <v>0</v>
      </c>
      <c r="Y177" s="3" t="s">
        <v>596</v>
      </c>
      <c r="AB177" s="3">
        <v>0</v>
      </c>
      <c r="AJ177" s="3" t="s">
        <v>462</v>
      </c>
      <c r="AK177" s="3" t="s">
        <v>207</v>
      </c>
      <c r="AL177" s="3" t="s">
        <v>648</v>
      </c>
      <c r="AM177" s="3" t="s">
        <v>649</v>
      </c>
      <c r="AN177" s="3" t="s">
        <v>1448</v>
      </c>
      <c r="AO177" s="3" t="s">
        <v>1449</v>
      </c>
      <c r="AP177" s="3" t="s">
        <v>1450</v>
      </c>
      <c r="AQ177" s="3">
        <v>2</v>
      </c>
      <c r="AT177" s="3" t="s">
        <v>434</v>
      </c>
      <c r="AX177" s="3">
        <v>0</v>
      </c>
      <c r="AY177" s="14">
        <v>0</v>
      </c>
      <c r="AZ177" s="14">
        <v>0</v>
      </c>
      <c r="BA177" s="14">
        <v>0</v>
      </c>
      <c r="BD177" s="6">
        <v>45404</v>
      </c>
      <c r="BJ177" s="6">
        <v>45403</v>
      </c>
      <c r="BK177" s="13">
        <v>0</v>
      </c>
      <c r="BP177" s="3" t="s">
        <v>471</v>
      </c>
      <c r="BR177" s="15">
        <v>0</v>
      </c>
      <c r="BS177" s="15">
        <v>0</v>
      </c>
      <c r="BT177" s="15">
        <v>0</v>
      </c>
      <c r="BU177" s="13">
        <v>0</v>
      </c>
      <c r="BV177" s="13">
        <v>0</v>
      </c>
      <c r="BW177" s="18">
        <v>0</v>
      </c>
      <c r="BZ177" s="17">
        <v>0</v>
      </c>
      <c r="CB177" s="3" t="s">
        <v>315</v>
      </c>
      <c r="CC177" s="3" t="s">
        <v>472</v>
      </c>
      <c r="CE177" s="3">
        <v>0</v>
      </c>
      <c r="CH177" s="3">
        <v>0</v>
      </c>
      <c r="CM177" s="3" t="s">
        <v>232</v>
      </c>
      <c r="CP177" s="3" t="s">
        <v>233</v>
      </c>
      <c r="CQ177" s="3" t="s">
        <v>233</v>
      </c>
      <c r="CY177" s="3" t="s">
        <v>434</v>
      </c>
      <c r="CZ177" s="3" t="s">
        <v>238</v>
      </c>
      <c r="DA177" s="3" t="s">
        <v>1451</v>
      </c>
      <c r="DG177" s="15">
        <v>0</v>
      </c>
      <c r="DH177" s="15">
        <v>0</v>
      </c>
      <c r="DJ177" s="13">
        <v>0</v>
      </c>
      <c r="DP177" s="13">
        <v>0</v>
      </c>
      <c r="DX177" s="13">
        <v>2</v>
      </c>
      <c r="DY177" s="3" t="s">
        <v>245</v>
      </c>
      <c r="EA177" s="3">
        <v>0</v>
      </c>
      <c r="EB177" s="17">
        <v>0</v>
      </c>
      <c r="ED177" s="3">
        <v>0</v>
      </c>
      <c r="EG177" s="3">
        <v>0</v>
      </c>
      <c r="EH177" s="13">
        <v>0</v>
      </c>
      <c r="EK177" s="3">
        <v>1000210025</v>
      </c>
      <c r="EQ177" s="3">
        <v>0</v>
      </c>
      <c r="ET177" s="3">
        <v>0</v>
      </c>
      <c r="EU177" s="13">
        <v>0</v>
      </c>
      <c r="EW177" s="13">
        <v>0</v>
      </c>
      <c r="FB177" s="3" t="s">
        <v>475</v>
      </c>
      <c r="FG177" s="3">
        <v>0</v>
      </c>
      <c r="FL177" s="3" t="s">
        <v>253</v>
      </c>
      <c r="FM177" s="13">
        <v>0</v>
      </c>
      <c r="FP177" s="3" t="s">
        <v>254</v>
      </c>
      <c r="FQ177" s="3" t="s">
        <v>255</v>
      </c>
      <c r="FR177" s="3" t="s">
        <v>256</v>
      </c>
      <c r="FS177" s="6">
        <v>45290</v>
      </c>
      <c r="FT177" s="3">
        <v>0</v>
      </c>
      <c r="FU177" s="3">
        <v>0</v>
      </c>
      <c r="FV177" s="3" t="s">
        <v>257</v>
      </c>
      <c r="FX177" s="3" t="s">
        <v>315</v>
      </c>
      <c r="GA177" s="3" t="s">
        <v>258</v>
      </c>
      <c r="GC177" s="6">
        <v>45404</v>
      </c>
      <c r="GD177" s="6">
        <v>45404</v>
      </c>
      <c r="GE177" s="6">
        <v>45404</v>
      </c>
      <c r="GF177" s="3" t="s">
        <v>703</v>
      </c>
      <c r="GG177" s="3" t="s">
        <v>260</v>
      </c>
    </row>
    <row r="178" spans="1:192" s="3" customFormat="1" ht="11.25" hidden="1" x14ac:dyDescent="0.2">
      <c r="A178" s="11" t="str">
        <f t="shared" si="2"/>
        <v>ECC6 Material</v>
      </c>
      <c r="B178" s="11" t="str">
        <f>IF(OR(A178="No Stock at Base",A178="Low Stock at Base",A178="Remote Pick - Low Stock"),_xlfn.XLOOKUP(O178,PO!M:M,PO!N:N,"No PO",0,1),"-")</f>
        <v>-</v>
      </c>
      <c r="C178" s="11" t="str">
        <f>IF(OR(A178="No Stock at Base",A178="Low Stock at Base",A178="Remote Stock - Low Stock"),_xlfn.XLOOKUP(O178,PR!K:K,PR!L:L,"No Req or Processed",0,1),"-")</f>
        <v>-</v>
      </c>
      <c r="D178" s="12"/>
      <c r="E178" s="58" t="s">
        <v>462</v>
      </c>
      <c r="F178" s="33"/>
      <c r="G178" s="3" t="s">
        <v>191</v>
      </c>
      <c r="H178" s="32" t="s">
        <v>1446</v>
      </c>
      <c r="I178" s="32" t="s">
        <v>1447</v>
      </c>
      <c r="J178" s="3" t="s">
        <v>194</v>
      </c>
      <c r="K178" s="6">
        <v>45292</v>
      </c>
      <c r="L178" s="79">
        <v>45404</v>
      </c>
      <c r="M178" s="6">
        <v>45404</v>
      </c>
      <c r="N178" s="6">
        <v>45404</v>
      </c>
      <c r="O178" s="81"/>
      <c r="P178" s="33"/>
      <c r="Q178" s="3">
        <v>99</v>
      </c>
      <c r="R178" s="3">
        <v>255</v>
      </c>
      <c r="S178" s="82">
        <v>1</v>
      </c>
      <c r="T178" s="13">
        <v>0</v>
      </c>
      <c r="U178" s="13">
        <v>0</v>
      </c>
      <c r="V178" s="2"/>
      <c r="W178" s="2"/>
      <c r="X178" s="2"/>
      <c r="Y178" s="3" t="s">
        <v>596</v>
      </c>
      <c r="Z178" s="2"/>
      <c r="AA178" s="33"/>
      <c r="AB178" s="32">
        <v>0</v>
      </c>
      <c r="AC178" s="33"/>
      <c r="AD178" s="33"/>
      <c r="AE178" s="33"/>
      <c r="AF178" s="2"/>
      <c r="AG178" s="2"/>
      <c r="AH178" s="2"/>
      <c r="AI178" s="2"/>
      <c r="AJ178" s="3" t="s">
        <v>462</v>
      </c>
      <c r="AK178" s="3" t="s">
        <v>207</v>
      </c>
      <c r="AL178" s="3" t="s">
        <v>648</v>
      </c>
      <c r="AM178" s="3" t="s">
        <v>649</v>
      </c>
      <c r="AN178" s="3" t="s">
        <v>1448</v>
      </c>
      <c r="AO178" s="3" t="s">
        <v>1449</v>
      </c>
      <c r="AP178" s="3" t="s">
        <v>1450</v>
      </c>
      <c r="AQ178" s="3">
        <v>5</v>
      </c>
      <c r="AR178" s="2"/>
      <c r="AS178" s="2"/>
      <c r="AT178" s="3" t="s">
        <v>292</v>
      </c>
      <c r="AU178" s="2"/>
      <c r="AV178" s="2"/>
      <c r="AW178" s="2"/>
      <c r="AX178" s="3">
        <v>0</v>
      </c>
      <c r="AY178" s="14">
        <v>0</v>
      </c>
      <c r="AZ178" s="14">
        <v>0</v>
      </c>
      <c r="BA178" s="14">
        <v>0</v>
      </c>
      <c r="BB178" s="2"/>
      <c r="BC178" s="2"/>
      <c r="BD178" s="6">
        <v>45404</v>
      </c>
      <c r="BE178" s="2"/>
      <c r="BF178" s="2"/>
      <c r="BG178" s="2"/>
      <c r="BH178" s="2"/>
      <c r="BI178" s="2"/>
      <c r="BJ178" s="6">
        <v>45403</v>
      </c>
      <c r="BK178" s="13">
        <v>0</v>
      </c>
      <c r="BL178" s="2"/>
      <c r="BM178" s="2"/>
      <c r="BN178" s="2"/>
      <c r="BO178" s="2"/>
      <c r="BP178" s="3" t="s">
        <v>471</v>
      </c>
      <c r="BQ178" s="2"/>
      <c r="BR178" s="15">
        <v>0</v>
      </c>
      <c r="BS178" s="15">
        <v>0</v>
      </c>
      <c r="BT178" s="15">
        <v>0</v>
      </c>
      <c r="BU178" s="13">
        <v>0</v>
      </c>
      <c r="BV178" s="13">
        <v>0</v>
      </c>
      <c r="BW178" s="18">
        <v>0</v>
      </c>
      <c r="BX178" s="2"/>
      <c r="BY178" s="2"/>
      <c r="BZ178" s="17">
        <v>0</v>
      </c>
      <c r="CA178" s="2"/>
      <c r="CB178" s="3" t="s">
        <v>315</v>
      </c>
      <c r="CC178" s="3" t="s">
        <v>472</v>
      </c>
      <c r="CD178" s="2"/>
      <c r="CE178" s="3">
        <v>0</v>
      </c>
      <c r="CF178" s="2"/>
      <c r="CG178" s="2"/>
      <c r="CH178" s="3">
        <v>0</v>
      </c>
      <c r="CI178" s="2"/>
      <c r="CJ178" s="2"/>
      <c r="CK178" s="2"/>
      <c r="CL178" s="2"/>
      <c r="CM178" s="3" t="s">
        <v>232</v>
      </c>
      <c r="CN178" s="2"/>
      <c r="CO178" s="2"/>
      <c r="CP178" s="3" t="s">
        <v>233</v>
      </c>
      <c r="CQ178" s="3" t="s">
        <v>233</v>
      </c>
      <c r="CR178" s="2"/>
      <c r="CS178" s="2"/>
      <c r="CT178" s="2"/>
      <c r="CU178" s="2"/>
      <c r="CV178" s="2"/>
      <c r="CW178" s="2"/>
      <c r="CX178" s="2"/>
      <c r="CY178" s="3" t="s">
        <v>434</v>
      </c>
      <c r="CZ178" s="3" t="s">
        <v>238</v>
      </c>
      <c r="DA178" s="3" t="s">
        <v>1451</v>
      </c>
      <c r="DB178" s="2"/>
      <c r="DC178" s="2"/>
      <c r="DD178" s="2"/>
      <c r="DE178" s="2"/>
      <c r="DF178" s="2"/>
      <c r="DG178" s="15">
        <v>0</v>
      </c>
      <c r="DH178" s="15">
        <v>0</v>
      </c>
      <c r="DI178" s="2"/>
      <c r="DJ178" s="13">
        <v>0</v>
      </c>
      <c r="DK178" s="2"/>
      <c r="DL178" s="2"/>
      <c r="DM178" s="2"/>
      <c r="DN178" s="2"/>
      <c r="DO178" s="2"/>
      <c r="DP178" s="13">
        <v>0</v>
      </c>
      <c r="DQ178" s="2"/>
      <c r="DR178" s="2"/>
      <c r="DS178" s="2"/>
      <c r="DT178" s="2"/>
      <c r="DU178" s="2"/>
      <c r="DV178" s="2"/>
      <c r="DW178" s="2"/>
      <c r="DX178" s="13">
        <v>1</v>
      </c>
      <c r="DY178" s="3" t="s">
        <v>245</v>
      </c>
      <c r="DZ178" s="2"/>
      <c r="EA178" s="3">
        <v>0</v>
      </c>
      <c r="EB178" s="17">
        <v>0</v>
      </c>
      <c r="EC178" s="2"/>
      <c r="ED178" s="3">
        <v>0</v>
      </c>
      <c r="EE178" s="2"/>
      <c r="EF178" s="2"/>
      <c r="EG178" s="3">
        <v>0</v>
      </c>
      <c r="EH178" s="13">
        <v>0</v>
      </c>
      <c r="EI178" s="2"/>
      <c r="EJ178" s="2"/>
      <c r="EK178" s="3">
        <v>1000210025</v>
      </c>
      <c r="EL178" s="2"/>
      <c r="EM178" s="2"/>
      <c r="EN178" s="2"/>
      <c r="EO178" s="2"/>
      <c r="EP178" s="2"/>
      <c r="EQ178" s="3">
        <v>0</v>
      </c>
      <c r="ER178" s="2"/>
      <c r="ES178" s="2"/>
      <c r="ET178" s="3">
        <v>0</v>
      </c>
      <c r="EU178" s="13">
        <v>0</v>
      </c>
      <c r="EV178" s="2"/>
      <c r="EW178" s="13">
        <v>0</v>
      </c>
      <c r="EX178" s="2"/>
      <c r="EY178" s="2"/>
      <c r="EZ178" s="2"/>
      <c r="FA178" s="2"/>
      <c r="FB178" s="3" t="s">
        <v>499</v>
      </c>
      <c r="FC178" s="2"/>
      <c r="FD178" s="2"/>
      <c r="FE178" s="2"/>
      <c r="FF178" s="2"/>
      <c r="FG178" s="3">
        <v>0</v>
      </c>
      <c r="FH178" s="2"/>
      <c r="FI178" s="2"/>
      <c r="FJ178" s="2"/>
      <c r="FK178" s="2"/>
      <c r="FL178" s="3" t="s">
        <v>253</v>
      </c>
      <c r="FM178" s="13">
        <v>0</v>
      </c>
      <c r="FN178" s="2"/>
      <c r="FO178" s="2"/>
      <c r="FP178" s="3" t="s">
        <v>254</v>
      </c>
      <c r="FQ178" s="3" t="s">
        <v>255</v>
      </c>
      <c r="FR178" s="3" t="s">
        <v>256</v>
      </c>
      <c r="FS178" s="6">
        <v>45290</v>
      </c>
      <c r="FT178" s="3">
        <v>0</v>
      </c>
      <c r="FU178" s="3">
        <v>0</v>
      </c>
      <c r="FV178" s="3" t="s">
        <v>257</v>
      </c>
      <c r="FW178" s="2"/>
      <c r="FX178" s="3" t="s">
        <v>315</v>
      </c>
      <c r="FY178" s="2"/>
      <c r="FZ178" s="2"/>
      <c r="GA178" s="3" t="s">
        <v>258</v>
      </c>
      <c r="GB178" s="2"/>
      <c r="GC178" s="6">
        <v>45404</v>
      </c>
      <c r="GD178" s="6">
        <v>45404</v>
      </c>
      <c r="GE178" s="6">
        <v>45404</v>
      </c>
      <c r="GF178" s="3" t="s">
        <v>703</v>
      </c>
      <c r="GG178" s="3" t="s">
        <v>260</v>
      </c>
      <c r="GH178" s="2"/>
      <c r="GI178" s="2"/>
    </row>
    <row r="179" spans="1:192" s="2" customFormat="1" ht="11.25" hidden="1" x14ac:dyDescent="0.2">
      <c r="A179" s="11" t="str">
        <f t="shared" si="2"/>
        <v>Refurb Return</v>
      </c>
      <c r="B179" s="11" t="str">
        <f>IF(OR(A179="No Stock at Base",A179="Low Stock at Base",A179="Remote Pick - Low Stock"),_xlfn.XLOOKUP(O179,PO!M:M,PO!N:N,"No PO",0,1),"-")</f>
        <v>-</v>
      </c>
      <c r="C179" s="11" t="str">
        <f>IF(OR(A179="No Stock at Base",A179="Low Stock at Base",A179="Remote Stock - Low Stock"),_xlfn.XLOOKUP(O179,PR!K:K,PR!L:L,"No Req or Processed",0,1),"-")</f>
        <v>-</v>
      </c>
      <c r="D179" s="12"/>
      <c r="E179" s="32" t="s">
        <v>462</v>
      </c>
      <c r="G179" s="3" t="s">
        <v>191</v>
      </c>
      <c r="H179" s="3" t="s">
        <v>1452</v>
      </c>
      <c r="I179" s="3" t="s">
        <v>1453</v>
      </c>
      <c r="J179" s="3" t="s">
        <v>194</v>
      </c>
      <c r="K179" s="6">
        <v>45293</v>
      </c>
      <c r="L179" s="30">
        <v>45406</v>
      </c>
      <c r="M179" s="6">
        <v>45406</v>
      </c>
      <c r="N179" s="6">
        <v>45462</v>
      </c>
      <c r="O179" s="3" t="s">
        <v>1454</v>
      </c>
      <c r="P179" s="3" t="s">
        <v>1455</v>
      </c>
      <c r="Q179" s="3">
        <v>20</v>
      </c>
      <c r="R179" s="3">
        <v>20</v>
      </c>
      <c r="S179" s="4">
        <v>-1</v>
      </c>
      <c r="T179" s="13">
        <v>0</v>
      </c>
      <c r="U179" s="13">
        <v>0</v>
      </c>
      <c r="Y179" s="3" t="s">
        <v>596</v>
      </c>
      <c r="AB179" s="3">
        <v>0</v>
      </c>
      <c r="AH179" s="3" t="s">
        <v>622</v>
      </c>
      <c r="AJ179" s="3" t="s">
        <v>462</v>
      </c>
      <c r="AK179" s="3" t="s">
        <v>207</v>
      </c>
      <c r="AL179" s="3" t="s">
        <v>648</v>
      </c>
      <c r="AM179" s="3" t="s">
        <v>649</v>
      </c>
      <c r="AN179" s="3" t="s">
        <v>623</v>
      </c>
      <c r="AO179" s="3" t="s">
        <v>1456</v>
      </c>
      <c r="AP179" s="3" t="s">
        <v>1457</v>
      </c>
      <c r="AQ179" s="3">
        <v>2</v>
      </c>
      <c r="AT179" s="3" t="s">
        <v>626</v>
      </c>
      <c r="AX179" s="3">
        <v>0</v>
      </c>
      <c r="AY179" s="14">
        <v>0</v>
      </c>
      <c r="AZ179" s="14">
        <v>0</v>
      </c>
      <c r="BA179" s="14">
        <v>0</v>
      </c>
      <c r="BD179" s="6">
        <v>45406</v>
      </c>
      <c r="BJ179" s="6">
        <v>45431</v>
      </c>
      <c r="BK179" s="13">
        <v>0</v>
      </c>
      <c r="BP179" s="3" t="s">
        <v>627</v>
      </c>
      <c r="BR179" s="15">
        <v>0</v>
      </c>
      <c r="BS179" s="15">
        <v>0</v>
      </c>
      <c r="BT179" s="15">
        <v>0</v>
      </c>
      <c r="BU179" s="13">
        <v>0</v>
      </c>
      <c r="BV179" s="13">
        <v>0</v>
      </c>
      <c r="BW179" s="18">
        <v>0</v>
      </c>
      <c r="BZ179" s="17">
        <v>0</v>
      </c>
      <c r="CB179" s="3" t="s">
        <v>315</v>
      </c>
      <c r="CC179" s="3" t="s">
        <v>225</v>
      </c>
      <c r="CE179" s="3">
        <v>0</v>
      </c>
      <c r="CH179" s="3">
        <v>0</v>
      </c>
      <c r="CM179" s="3" t="s">
        <v>232</v>
      </c>
      <c r="CP179" s="3" t="s">
        <v>233</v>
      </c>
      <c r="CQ179" s="3" t="s">
        <v>233</v>
      </c>
      <c r="CR179" s="3" t="s">
        <v>628</v>
      </c>
      <c r="CS179" s="3" t="s">
        <v>1458</v>
      </c>
      <c r="CY179" s="3" t="s">
        <v>237</v>
      </c>
      <c r="CZ179" s="3" t="s">
        <v>238</v>
      </c>
      <c r="DA179" s="3" t="s">
        <v>630</v>
      </c>
      <c r="DB179" s="3" t="s">
        <v>631</v>
      </c>
      <c r="DG179" s="15">
        <v>0</v>
      </c>
      <c r="DH179" s="15">
        <v>0</v>
      </c>
      <c r="DJ179" s="13">
        <v>0</v>
      </c>
      <c r="DP179" s="13">
        <v>0</v>
      </c>
      <c r="DX179" s="13">
        <v>1</v>
      </c>
      <c r="DY179" s="3" t="s">
        <v>245</v>
      </c>
      <c r="EA179" s="3">
        <v>0</v>
      </c>
      <c r="EB179" s="17">
        <v>0</v>
      </c>
      <c r="ED179" s="3">
        <v>0</v>
      </c>
      <c r="EG179" s="3">
        <v>0</v>
      </c>
      <c r="EH179" s="13">
        <v>0</v>
      </c>
      <c r="EK179" s="3">
        <v>1000207053</v>
      </c>
      <c r="EN179" s="3" t="s">
        <v>279</v>
      </c>
      <c r="EQ179" s="3">
        <v>0</v>
      </c>
      <c r="ET179" s="3">
        <v>0</v>
      </c>
      <c r="EU179" s="13">
        <v>0</v>
      </c>
      <c r="EW179" s="13">
        <v>0</v>
      </c>
      <c r="FB179" s="3" t="s">
        <v>167</v>
      </c>
      <c r="FG179" s="3">
        <v>0</v>
      </c>
      <c r="FL179" s="3" t="s">
        <v>253</v>
      </c>
      <c r="FM179" s="13">
        <v>0</v>
      </c>
      <c r="FP179" s="3" t="s">
        <v>254</v>
      </c>
      <c r="FQ179" s="3" t="s">
        <v>255</v>
      </c>
      <c r="FR179" s="3" t="s">
        <v>256</v>
      </c>
      <c r="FS179" s="6">
        <v>45290</v>
      </c>
      <c r="FT179" s="3">
        <v>0</v>
      </c>
      <c r="FU179" s="3">
        <v>0</v>
      </c>
      <c r="FV179" s="3" t="s">
        <v>257</v>
      </c>
      <c r="FX179" s="3" t="s">
        <v>276</v>
      </c>
      <c r="GA179" s="3" t="s">
        <v>258</v>
      </c>
      <c r="GC179" s="6">
        <v>45462</v>
      </c>
      <c r="GD179" s="6">
        <v>45406</v>
      </c>
      <c r="GE179" s="6">
        <v>45406</v>
      </c>
      <c r="GF179" s="3" t="s">
        <v>1459</v>
      </c>
      <c r="GG179" s="3" t="s">
        <v>477</v>
      </c>
    </row>
    <row r="180" spans="1:192" s="3" customFormat="1" ht="11.25" hidden="1" x14ac:dyDescent="0.2">
      <c r="A180" s="43" t="str">
        <f t="shared" si="2"/>
        <v>Remote Pick - Low Stock</v>
      </c>
      <c r="B180" s="43" t="str">
        <f>IF(OR(A180="No Stock at Base",A180="Low Stock at Base",A180="Remote Pick - Low Stock"),_xlfn.XLOOKUP(O180,PO!M:M,PO!N:N,"No PO",0,1),"-")</f>
        <v>No PO</v>
      </c>
      <c r="C180" s="43" t="str">
        <f>IF(OR(A180="No Stock at Base",A180="Low Stock at Base",A180="Remote Stock - Low Stock"),_xlfn.XLOOKUP(O180,PR!K:K,PR!L:L,"No Req or Processed",0,1),"-")</f>
        <v>-</v>
      </c>
      <c r="D180" s="63"/>
      <c r="E180" s="64" t="s">
        <v>1460</v>
      </c>
      <c r="F180" s="65"/>
      <c r="G180" s="66" t="s">
        <v>191</v>
      </c>
      <c r="H180" s="65" t="s">
        <v>1452</v>
      </c>
      <c r="I180" s="65" t="s">
        <v>1453</v>
      </c>
      <c r="J180" s="3" t="s">
        <v>194</v>
      </c>
      <c r="K180" s="6">
        <v>45293</v>
      </c>
      <c r="L180" s="67">
        <v>45406</v>
      </c>
      <c r="M180" s="6">
        <v>45406</v>
      </c>
      <c r="N180" s="6">
        <v>45462</v>
      </c>
      <c r="O180" s="64" t="s">
        <v>1454</v>
      </c>
      <c r="P180" s="65" t="s">
        <v>1455</v>
      </c>
      <c r="Q180" s="3">
        <v>20</v>
      </c>
      <c r="R180" s="3">
        <v>20</v>
      </c>
      <c r="S180" s="68">
        <v>1</v>
      </c>
      <c r="T180" s="69">
        <v>0</v>
      </c>
      <c r="U180" s="69">
        <v>0</v>
      </c>
      <c r="V180" s="2"/>
      <c r="W180" s="70"/>
      <c r="X180" s="3" t="s">
        <v>274</v>
      </c>
      <c r="Y180" s="2"/>
      <c r="Z180" s="66"/>
      <c r="AA180" s="65"/>
      <c r="AB180" s="65">
        <v>0</v>
      </c>
      <c r="AC180" s="65"/>
      <c r="AD180" s="65"/>
      <c r="AE180" s="67"/>
      <c r="AF180" s="66"/>
      <c r="AG180" s="66"/>
      <c r="AH180" s="66" t="s">
        <v>638</v>
      </c>
      <c r="AI180" s="66" t="s">
        <v>206</v>
      </c>
      <c r="AJ180" s="66" t="s">
        <v>1461</v>
      </c>
      <c r="AK180" s="66" t="s">
        <v>207</v>
      </c>
      <c r="AL180" s="66" t="s">
        <v>648</v>
      </c>
      <c r="AM180" s="66" t="s">
        <v>649</v>
      </c>
      <c r="AN180" s="66" t="s">
        <v>623</v>
      </c>
      <c r="AO180" s="66" t="s">
        <v>1456</v>
      </c>
      <c r="AP180" s="66" t="s">
        <v>1457</v>
      </c>
      <c r="AQ180" s="66">
        <v>1</v>
      </c>
      <c r="AR180" s="66"/>
      <c r="AS180" s="66"/>
      <c r="AT180" s="66" t="s">
        <v>237</v>
      </c>
      <c r="AU180" s="66"/>
      <c r="AV180" s="66"/>
      <c r="AW180" s="66"/>
      <c r="AX180" s="66">
        <v>0</v>
      </c>
      <c r="AY180" s="66">
        <v>0</v>
      </c>
      <c r="AZ180" s="66">
        <v>0</v>
      </c>
      <c r="BA180" s="66">
        <v>0</v>
      </c>
      <c r="BB180" s="66"/>
      <c r="BC180" s="66"/>
      <c r="BD180" s="71">
        <v>45406</v>
      </c>
      <c r="BE180" s="66"/>
      <c r="BF180" s="66"/>
      <c r="BG180" s="66"/>
      <c r="BH180" s="66"/>
      <c r="BI180" s="66"/>
      <c r="BJ180" s="71">
        <v>45431</v>
      </c>
      <c r="BK180" s="72">
        <v>0</v>
      </c>
      <c r="BL180" s="66"/>
      <c r="BM180" s="66"/>
      <c r="BN180" s="66"/>
      <c r="BO180" s="66"/>
      <c r="BP180" s="66" t="s">
        <v>471</v>
      </c>
      <c r="BQ180" s="66"/>
      <c r="BR180" s="73">
        <v>0</v>
      </c>
      <c r="BS180" s="73">
        <v>0</v>
      </c>
      <c r="BT180" s="73">
        <v>0</v>
      </c>
      <c r="BU180" s="72">
        <v>0</v>
      </c>
      <c r="BV180" s="72">
        <v>0</v>
      </c>
      <c r="BW180" s="74">
        <v>0</v>
      </c>
      <c r="BX180" s="66"/>
      <c r="BY180" s="66"/>
      <c r="BZ180" s="75">
        <v>0</v>
      </c>
      <c r="CA180" s="66"/>
      <c r="CB180" s="66" t="s">
        <v>276</v>
      </c>
      <c r="CC180" s="66" t="s">
        <v>225</v>
      </c>
      <c r="CD180" s="66"/>
      <c r="CE180" s="66">
        <v>0</v>
      </c>
      <c r="CF180" s="66"/>
      <c r="CG180" s="66"/>
      <c r="CH180" s="66">
        <v>0</v>
      </c>
      <c r="CI180" s="66"/>
      <c r="CJ180" s="66"/>
      <c r="CK180" s="66"/>
      <c r="CL180" s="66"/>
      <c r="CM180" s="66" t="s">
        <v>232</v>
      </c>
      <c r="CN180" s="66"/>
      <c r="CO180" s="66"/>
      <c r="CP180" s="66" t="s">
        <v>233</v>
      </c>
      <c r="CQ180" s="66" t="s">
        <v>233</v>
      </c>
      <c r="CR180" s="66" t="s">
        <v>234</v>
      </c>
      <c r="CS180" s="66" t="s">
        <v>1458</v>
      </c>
      <c r="CT180" s="66"/>
      <c r="CU180" s="66"/>
      <c r="CV180" s="66"/>
      <c r="CW180" s="66"/>
      <c r="CX180" s="66"/>
      <c r="CY180" s="66" t="s">
        <v>237</v>
      </c>
      <c r="CZ180" s="66" t="s">
        <v>238</v>
      </c>
      <c r="DA180" s="66" t="s">
        <v>630</v>
      </c>
      <c r="DB180" s="66" t="s">
        <v>631</v>
      </c>
      <c r="DC180" s="66"/>
      <c r="DD180" s="66"/>
      <c r="DE180" s="66"/>
      <c r="DF180" s="66"/>
      <c r="DG180" s="73">
        <v>0</v>
      </c>
      <c r="DH180" s="73">
        <v>0</v>
      </c>
      <c r="DI180" s="66"/>
      <c r="DJ180" s="72">
        <v>0</v>
      </c>
      <c r="DK180" s="66"/>
      <c r="DL180" s="66"/>
      <c r="DM180" s="66"/>
      <c r="DN180" s="66"/>
      <c r="DO180" s="66"/>
      <c r="DP180" s="72">
        <v>0</v>
      </c>
      <c r="DQ180" s="66"/>
      <c r="DR180" s="66"/>
      <c r="DS180" s="66"/>
      <c r="DT180" s="66" t="s">
        <v>191</v>
      </c>
      <c r="DU180" s="66"/>
      <c r="DV180" s="66"/>
      <c r="DW180" s="66"/>
      <c r="DX180" s="72">
        <v>1</v>
      </c>
      <c r="DY180" s="66" t="s">
        <v>245</v>
      </c>
      <c r="DZ180" s="66"/>
      <c r="EA180" s="66">
        <v>0</v>
      </c>
      <c r="EB180" s="75">
        <v>0</v>
      </c>
      <c r="EC180" s="66"/>
      <c r="ED180" s="66">
        <v>0</v>
      </c>
      <c r="EE180" s="66"/>
      <c r="EF180" s="66"/>
      <c r="EG180" s="66">
        <v>0</v>
      </c>
      <c r="EH180" s="72">
        <v>0</v>
      </c>
      <c r="EI180" s="66"/>
      <c r="EJ180" s="66"/>
      <c r="EK180" s="66">
        <v>1000207053</v>
      </c>
      <c r="EL180" s="66"/>
      <c r="EM180" s="66"/>
      <c r="EN180" s="66" t="s">
        <v>279</v>
      </c>
      <c r="EO180" s="66" t="s">
        <v>279</v>
      </c>
      <c r="EP180" s="66"/>
      <c r="EQ180" s="66">
        <v>0</v>
      </c>
      <c r="ER180" s="66"/>
      <c r="ES180" s="66"/>
      <c r="ET180" s="66">
        <v>0</v>
      </c>
      <c r="EU180" s="72">
        <v>0</v>
      </c>
      <c r="EV180" s="66"/>
      <c r="EW180" s="72">
        <v>0</v>
      </c>
      <c r="EX180" s="66"/>
      <c r="EY180" s="66"/>
      <c r="EZ180" s="66"/>
      <c r="FA180" s="66"/>
      <c r="FB180" s="66" t="s">
        <v>475</v>
      </c>
      <c r="FC180" s="66"/>
      <c r="FD180" s="66"/>
      <c r="FE180" s="66"/>
      <c r="FF180" s="66"/>
      <c r="FG180" s="66">
        <v>0</v>
      </c>
      <c r="FH180" s="66"/>
      <c r="FI180" s="66"/>
      <c r="FJ180" s="66"/>
      <c r="FK180" s="66"/>
      <c r="FL180" s="66" t="s">
        <v>253</v>
      </c>
      <c r="FM180" s="72">
        <v>0</v>
      </c>
      <c r="FN180" s="66"/>
      <c r="FO180" s="66"/>
      <c r="FP180" s="66" t="s">
        <v>254</v>
      </c>
      <c r="FQ180" s="66" t="s">
        <v>255</v>
      </c>
      <c r="FR180" s="66" t="s">
        <v>256</v>
      </c>
      <c r="FS180" s="71">
        <v>45290</v>
      </c>
      <c r="FT180" s="66">
        <v>0</v>
      </c>
      <c r="FU180" s="66">
        <v>0</v>
      </c>
      <c r="FV180" s="66" t="s">
        <v>257</v>
      </c>
      <c r="FW180" s="66"/>
      <c r="FX180" s="66" t="s">
        <v>276</v>
      </c>
      <c r="FY180" s="66"/>
      <c r="FZ180" s="66"/>
      <c r="GA180" s="66" t="s">
        <v>258</v>
      </c>
      <c r="GB180" s="66"/>
      <c r="GC180" s="71">
        <v>45462</v>
      </c>
      <c r="GD180" s="71">
        <v>45406</v>
      </c>
      <c r="GE180" s="71">
        <v>45406</v>
      </c>
      <c r="GF180" s="66" t="s">
        <v>1459</v>
      </c>
      <c r="GG180" s="66" t="s">
        <v>477</v>
      </c>
      <c r="GH180" s="66"/>
      <c r="GI180" s="66"/>
    </row>
    <row r="181" spans="1:192" s="3" customFormat="1" ht="11.25" hidden="1" x14ac:dyDescent="0.2">
      <c r="A181" s="43" t="str">
        <f t="shared" si="2"/>
        <v>No Stock at Base</v>
      </c>
      <c r="B181" s="43" t="str">
        <f>IF(OR(A181="No Stock at Base",A181="Low Stock at Base",A181="Remote Pick - Low Stock"),_xlfn.XLOOKUP(O181,PO!M:M,PO!N:N,"No PO",0,1),"-")</f>
        <v>No PO</v>
      </c>
      <c r="C181" s="43" t="str">
        <f>IF(OR(A181="No Stock at Base",A181="Low Stock at Base",A181="Remote Stock - Low Stock"),_xlfn.XLOOKUP(O181,PR!K:K,PR!L:L,"No Req or Processed",0,1),"-")</f>
        <v>No Req or Processed</v>
      </c>
      <c r="D181" s="63"/>
      <c r="E181" s="64" t="s">
        <v>1462</v>
      </c>
      <c r="F181" s="65"/>
      <c r="G181" s="66" t="s">
        <v>191</v>
      </c>
      <c r="H181" s="65" t="s">
        <v>618</v>
      </c>
      <c r="I181" s="65" t="s">
        <v>619</v>
      </c>
      <c r="J181" s="3" t="s">
        <v>194</v>
      </c>
      <c r="K181" s="6">
        <v>45292</v>
      </c>
      <c r="L181" s="67">
        <v>45406</v>
      </c>
      <c r="M181" s="6">
        <v>45377</v>
      </c>
      <c r="N181" s="6">
        <v>45433</v>
      </c>
      <c r="O181" s="64" t="s">
        <v>620</v>
      </c>
      <c r="P181" s="65" t="s">
        <v>621</v>
      </c>
      <c r="Q181" s="3">
        <v>20</v>
      </c>
      <c r="R181" s="3">
        <v>20</v>
      </c>
      <c r="S181" s="68">
        <v>1</v>
      </c>
      <c r="T181" s="69">
        <v>0</v>
      </c>
      <c r="U181" s="69">
        <v>0</v>
      </c>
      <c r="V181" s="2"/>
      <c r="W181" s="70"/>
      <c r="X181" s="2"/>
      <c r="Y181" s="3" t="s">
        <v>304</v>
      </c>
      <c r="Z181" s="66"/>
      <c r="AA181" s="65"/>
      <c r="AB181" s="65">
        <v>0</v>
      </c>
      <c r="AC181" s="65"/>
      <c r="AD181" s="65"/>
      <c r="AE181" s="67"/>
      <c r="AF181" s="66"/>
      <c r="AG181" s="66"/>
      <c r="AH181" s="66" t="s">
        <v>638</v>
      </c>
      <c r="AI181" s="66"/>
      <c r="AJ181" s="66" t="s">
        <v>1463</v>
      </c>
      <c r="AK181" s="66" t="s">
        <v>207</v>
      </c>
      <c r="AL181" s="66" t="s">
        <v>466</v>
      </c>
      <c r="AM181" s="66" t="s">
        <v>516</v>
      </c>
      <c r="AN181" s="66" t="s">
        <v>623</v>
      </c>
      <c r="AO181" s="66" t="s">
        <v>624</v>
      </c>
      <c r="AP181" s="66" t="s">
        <v>625</v>
      </c>
      <c r="AQ181" s="66">
        <v>1</v>
      </c>
      <c r="AR181" s="66"/>
      <c r="AS181" s="66"/>
      <c r="AT181" s="66" t="s">
        <v>237</v>
      </c>
      <c r="AU181" s="66"/>
      <c r="AV181" s="66"/>
      <c r="AW181" s="66"/>
      <c r="AX181" s="66">
        <v>0</v>
      </c>
      <c r="AY181" s="66">
        <v>0</v>
      </c>
      <c r="AZ181" s="66">
        <v>0</v>
      </c>
      <c r="BA181" s="66">
        <v>0</v>
      </c>
      <c r="BB181" s="66"/>
      <c r="BC181" s="66"/>
      <c r="BD181" s="71">
        <v>45377</v>
      </c>
      <c r="BE181" s="66"/>
      <c r="BF181" s="66"/>
      <c r="BG181" s="66"/>
      <c r="BH181" s="66"/>
      <c r="BI181" s="66"/>
      <c r="BJ181" s="71">
        <v>45401</v>
      </c>
      <c r="BK181" s="72">
        <v>0</v>
      </c>
      <c r="BL181" s="66"/>
      <c r="BM181" s="66"/>
      <c r="BN181" s="66"/>
      <c r="BO181" s="66"/>
      <c r="BP181" s="66" t="s">
        <v>471</v>
      </c>
      <c r="BQ181" s="66"/>
      <c r="BR181" s="73">
        <v>0</v>
      </c>
      <c r="BS181" s="73">
        <v>0</v>
      </c>
      <c r="BT181" s="73">
        <v>0</v>
      </c>
      <c r="BU181" s="72">
        <v>0</v>
      </c>
      <c r="BV181" s="72">
        <v>0</v>
      </c>
      <c r="BW181" s="74">
        <v>0</v>
      </c>
      <c r="BX181" s="66"/>
      <c r="BY181" s="66"/>
      <c r="BZ181" s="75">
        <v>0</v>
      </c>
      <c r="CA181" s="66"/>
      <c r="CB181" s="66" t="s">
        <v>315</v>
      </c>
      <c r="CC181" s="66" t="s">
        <v>225</v>
      </c>
      <c r="CD181" s="66"/>
      <c r="CE181" s="66">
        <v>0</v>
      </c>
      <c r="CF181" s="66"/>
      <c r="CG181" s="66"/>
      <c r="CH181" s="66">
        <v>0</v>
      </c>
      <c r="CI181" s="66"/>
      <c r="CJ181" s="66"/>
      <c r="CK181" s="66"/>
      <c r="CL181" s="66"/>
      <c r="CM181" s="66" t="s">
        <v>232</v>
      </c>
      <c r="CN181" s="66"/>
      <c r="CO181" s="66"/>
      <c r="CP181" s="66" t="s">
        <v>233</v>
      </c>
      <c r="CQ181" s="66" t="s">
        <v>233</v>
      </c>
      <c r="CR181" s="66" t="s">
        <v>234</v>
      </c>
      <c r="CS181" s="66" t="s">
        <v>629</v>
      </c>
      <c r="CT181" s="66"/>
      <c r="CU181" s="66"/>
      <c r="CV181" s="66"/>
      <c r="CW181" s="66"/>
      <c r="CX181" s="66"/>
      <c r="CY181" s="66" t="s">
        <v>237</v>
      </c>
      <c r="CZ181" s="66" t="s">
        <v>238</v>
      </c>
      <c r="DA181" s="66" t="s">
        <v>630</v>
      </c>
      <c r="DB181" s="66" t="s">
        <v>631</v>
      </c>
      <c r="DC181" s="66"/>
      <c r="DD181" s="66"/>
      <c r="DE181" s="66"/>
      <c r="DF181" s="66"/>
      <c r="DG181" s="73">
        <v>0</v>
      </c>
      <c r="DH181" s="73">
        <v>0</v>
      </c>
      <c r="DI181" s="66"/>
      <c r="DJ181" s="72">
        <v>0</v>
      </c>
      <c r="DK181" s="66"/>
      <c r="DL181" s="66"/>
      <c r="DM181" s="66"/>
      <c r="DN181" s="66"/>
      <c r="DO181" s="66"/>
      <c r="DP181" s="72">
        <v>0</v>
      </c>
      <c r="DQ181" s="66"/>
      <c r="DR181" s="66"/>
      <c r="DS181" s="66"/>
      <c r="DT181" s="66"/>
      <c r="DU181" s="66"/>
      <c r="DV181" s="66"/>
      <c r="DW181" s="66"/>
      <c r="DX181" s="72">
        <v>1</v>
      </c>
      <c r="DY181" s="66" t="s">
        <v>245</v>
      </c>
      <c r="DZ181" s="66"/>
      <c r="EA181" s="66">
        <v>0</v>
      </c>
      <c r="EB181" s="75">
        <v>0</v>
      </c>
      <c r="EC181" s="66"/>
      <c r="ED181" s="66">
        <v>0</v>
      </c>
      <c r="EE181" s="66"/>
      <c r="EF181" s="66"/>
      <c r="EG181" s="66">
        <v>0</v>
      </c>
      <c r="EH181" s="72">
        <v>0</v>
      </c>
      <c r="EI181" s="66"/>
      <c r="EJ181" s="66"/>
      <c r="EK181" s="66">
        <v>1000207156</v>
      </c>
      <c r="EL181" s="66"/>
      <c r="EM181" s="66"/>
      <c r="EN181" s="66" t="s">
        <v>279</v>
      </c>
      <c r="EO181" s="66"/>
      <c r="EP181" s="66"/>
      <c r="EQ181" s="66">
        <v>0</v>
      </c>
      <c r="ER181" s="66"/>
      <c r="ES181" s="66"/>
      <c r="ET181" s="66">
        <v>0</v>
      </c>
      <c r="EU181" s="72">
        <v>0</v>
      </c>
      <c r="EV181" s="66"/>
      <c r="EW181" s="72">
        <v>0</v>
      </c>
      <c r="EX181" s="66"/>
      <c r="EY181" s="66"/>
      <c r="EZ181" s="66"/>
      <c r="FA181" s="66"/>
      <c r="FB181" s="66" t="s">
        <v>475</v>
      </c>
      <c r="FC181" s="66"/>
      <c r="FD181" s="66"/>
      <c r="FE181" s="66"/>
      <c r="FF181" s="66"/>
      <c r="FG181" s="66">
        <v>0</v>
      </c>
      <c r="FH181" s="66"/>
      <c r="FI181" s="66"/>
      <c r="FJ181" s="66"/>
      <c r="FK181" s="66"/>
      <c r="FL181" s="66" t="s">
        <v>253</v>
      </c>
      <c r="FM181" s="72">
        <v>0</v>
      </c>
      <c r="FN181" s="66"/>
      <c r="FO181" s="66"/>
      <c r="FP181" s="66" t="s">
        <v>254</v>
      </c>
      <c r="FQ181" s="66" t="s">
        <v>255</v>
      </c>
      <c r="FR181" s="66" t="s">
        <v>256</v>
      </c>
      <c r="FS181" s="71">
        <v>45290</v>
      </c>
      <c r="FT181" s="66">
        <v>0</v>
      </c>
      <c r="FU181" s="66">
        <v>0</v>
      </c>
      <c r="FV181" s="66" t="s">
        <v>257</v>
      </c>
      <c r="FW181" s="66"/>
      <c r="FX181" s="66" t="s">
        <v>315</v>
      </c>
      <c r="FY181" s="66"/>
      <c r="FZ181" s="66"/>
      <c r="GA181" s="66" t="s">
        <v>258</v>
      </c>
      <c r="GB181" s="66"/>
      <c r="GC181" s="71">
        <v>45433</v>
      </c>
      <c r="GD181" s="71">
        <v>45377</v>
      </c>
      <c r="GE181" s="71">
        <v>45377</v>
      </c>
      <c r="GF181" s="66" t="s">
        <v>632</v>
      </c>
      <c r="GG181" s="66" t="s">
        <v>477</v>
      </c>
      <c r="GH181" s="66"/>
      <c r="GI181" s="66"/>
    </row>
    <row r="182" spans="1:192" x14ac:dyDescent="0.2">
      <c r="A182" s="97" t="str">
        <f>IF(P182="","ECC6 Material",IF(AL182="X","Created W/O",IF(AL182="1","PR Never",IF(S182&lt;0,"Refurb Return",IF(RIGHT(W182,3)="Sea","In Tranist via Sea",IF(RIGHT(W182,4)="Road","In Transit via Road",IF(RIGHT(W182,14)="w/ Maintenance","Onsite - Sloc 5001",IF(MID(W182,10,11)="work-packed","Onsite - Sloc 2001",IF(AND(OR(X182="Stock at Remote (SP13)",X182="Stock at Base and Remote (SP11)"),S182&gt;T182),"Remote Pick - Low Stock",IF(OR(X182="Stock at Remote (SP13)",X182="Stock at Base and Remote (SP11)"),"Remote Stock - Stock Available",IF(U182&lt;&gt;IF(U182=0,_xlfn.XLOOKUP(_xlfn.MAXIFS('Display WH Stock'!F:F,'Display WH Stock'!A:A,'Master Sheet'!O182),'Display WH Stock'!F:F,'Display WH Stock'!F:F,"STOCK AVAILABLE")),_xlfn.CONCAT("Remote Stock - Stock Available","-",IF(U182=0,_xlfn.XLOOKUP(_xlfn.MAXIFS('Display WH Stock'!F:F,'Display WH Stock'!A:A,'Master Sheet'!O182),'Display WH Stock'!F:F,'Display WH Stock'!F:F,"STOCK AVAILABLE"))),IF(U182=0,"No Stock at Base",IF(U182&gt;GJ182,"Stock Availabe",IF(S182&gt;U182,"Low Stock at Base","Stock Available at Base"))))))))))))))</f>
        <v>Remote Stock - Stock Available-12</v>
      </c>
      <c r="B182" s="97" t="str">
        <f>IF(OR(A182="No Stock at Base",A182="Low Stock at Base",A182="Remote Pick - Low Stock"),_xlfn.XLOOKUP(O182,PO!M:M,PO!N:N,"No PO",0,1),"-")</f>
        <v>-</v>
      </c>
      <c r="C182" s="97" t="str">
        <f>IF(OR(A182="No Stock at Base",A182="Low Stock at Base",A182="Remote Stock - Low Stock"),_xlfn.XLOOKUP(O182,PR!K:K,PR!L:L,"No Req or Processed",0,1),"-")</f>
        <v>-</v>
      </c>
      <c r="D182" s="98"/>
      <c r="E182" s="99" t="s">
        <v>1464</v>
      </c>
      <c r="F182" s="100"/>
      <c r="G182" s="3" t="s">
        <v>191</v>
      </c>
      <c r="H182" s="100" t="s">
        <v>1465</v>
      </c>
      <c r="I182" s="100" t="s">
        <v>1466</v>
      </c>
      <c r="J182" s="3" t="s">
        <v>194</v>
      </c>
      <c r="K182" s="6">
        <v>45292</v>
      </c>
      <c r="L182" s="101">
        <v>45407</v>
      </c>
      <c r="M182" s="6">
        <v>45407</v>
      </c>
      <c r="N182" s="6">
        <v>45407</v>
      </c>
      <c r="O182" s="99" t="s">
        <v>1467</v>
      </c>
      <c r="P182" s="100" t="s">
        <v>1468</v>
      </c>
      <c r="Q182" s="3">
        <v>20</v>
      </c>
      <c r="R182" s="3">
        <v>20</v>
      </c>
      <c r="S182" s="102">
        <v>6</v>
      </c>
      <c r="T182" s="96">
        <v>0</v>
      </c>
      <c r="U182" s="96">
        <v>0</v>
      </c>
      <c r="V182" s="103"/>
      <c r="W182" s="154"/>
      <c r="X182" s="103"/>
      <c r="Y182" s="104" t="s">
        <v>596</v>
      </c>
      <c r="Z182" s="103"/>
      <c r="AA182" s="100"/>
      <c r="AB182" s="100">
        <v>0</v>
      </c>
      <c r="AC182" s="100"/>
      <c r="AD182" s="100"/>
      <c r="AE182" s="100"/>
      <c r="AF182" s="104"/>
      <c r="AG182" s="104"/>
      <c r="AH182" s="104"/>
      <c r="AI182" s="104"/>
      <c r="AJ182" s="104" t="s">
        <v>261</v>
      </c>
      <c r="AK182" s="104" t="s">
        <v>207</v>
      </c>
      <c r="AL182" s="104" t="s">
        <v>648</v>
      </c>
      <c r="AM182" s="104" t="s">
        <v>649</v>
      </c>
      <c r="AN182" s="104" t="s">
        <v>1469</v>
      </c>
      <c r="AO182" s="104" t="s">
        <v>1470</v>
      </c>
      <c r="AP182" s="104" t="s">
        <v>1471</v>
      </c>
      <c r="AQ182" s="104">
        <v>2</v>
      </c>
      <c r="AR182" s="104"/>
      <c r="AS182" s="104"/>
      <c r="AT182" s="104" t="s">
        <v>434</v>
      </c>
      <c r="AU182" s="104"/>
      <c r="AV182" s="104"/>
      <c r="AW182" s="104"/>
      <c r="AX182" s="104">
        <v>0</v>
      </c>
      <c r="AY182" s="104">
        <v>0</v>
      </c>
      <c r="AZ182" s="104">
        <v>0</v>
      </c>
      <c r="BA182" s="104">
        <v>0</v>
      </c>
      <c r="BB182" s="104"/>
      <c r="BC182" s="104"/>
      <c r="BD182" s="105">
        <v>45407</v>
      </c>
      <c r="BE182" s="104"/>
      <c r="BF182" s="104"/>
      <c r="BG182" s="104"/>
      <c r="BH182" s="104"/>
      <c r="BI182" s="104"/>
      <c r="BJ182" s="105">
        <v>45414</v>
      </c>
      <c r="BK182" s="106">
        <v>0</v>
      </c>
      <c r="BL182" s="104"/>
      <c r="BM182" s="104"/>
      <c r="BN182" s="104"/>
      <c r="BO182" s="104"/>
      <c r="BP182" s="104" t="s">
        <v>471</v>
      </c>
      <c r="BQ182" s="104"/>
      <c r="BR182" s="107">
        <v>0</v>
      </c>
      <c r="BS182" s="107">
        <v>0</v>
      </c>
      <c r="BT182" s="107">
        <v>0</v>
      </c>
      <c r="BU182" s="106">
        <v>0</v>
      </c>
      <c r="BV182" s="106">
        <v>0</v>
      </c>
      <c r="BW182" s="108">
        <v>0</v>
      </c>
      <c r="BX182" s="104"/>
      <c r="BY182" s="104"/>
      <c r="BZ182" s="109">
        <v>0</v>
      </c>
      <c r="CA182" s="104"/>
      <c r="CB182" s="104" t="s">
        <v>315</v>
      </c>
      <c r="CC182" s="104" t="s">
        <v>225</v>
      </c>
      <c r="CD182" s="104"/>
      <c r="CE182" s="104">
        <v>0</v>
      </c>
      <c r="CF182" s="104"/>
      <c r="CG182" s="104"/>
      <c r="CH182" s="104">
        <v>0</v>
      </c>
      <c r="CI182" s="104"/>
      <c r="CJ182" s="104"/>
      <c r="CK182" s="104"/>
      <c r="CL182" s="104"/>
      <c r="CM182" s="104" t="s">
        <v>232</v>
      </c>
      <c r="CN182" s="104"/>
      <c r="CO182" s="104"/>
      <c r="CP182" s="104" t="s">
        <v>233</v>
      </c>
      <c r="CQ182" s="104" t="s">
        <v>233</v>
      </c>
      <c r="CR182" s="104" t="s">
        <v>234</v>
      </c>
      <c r="CS182" s="104" t="s">
        <v>1472</v>
      </c>
      <c r="CT182" s="104"/>
      <c r="CU182" s="104"/>
      <c r="CV182" s="104"/>
      <c r="CW182" s="104"/>
      <c r="CX182" s="104"/>
      <c r="CY182" s="104" t="s">
        <v>237</v>
      </c>
      <c r="CZ182" s="104" t="s">
        <v>238</v>
      </c>
      <c r="DA182" s="104" t="s">
        <v>1473</v>
      </c>
      <c r="DB182" s="104"/>
      <c r="DC182" s="104"/>
      <c r="DD182" s="104"/>
      <c r="DE182" s="104"/>
      <c r="DF182" s="104"/>
      <c r="DG182" s="107">
        <v>0</v>
      </c>
      <c r="DH182" s="107">
        <v>0</v>
      </c>
      <c r="DI182" s="104"/>
      <c r="DJ182" s="106">
        <v>0</v>
      </c>
      <c r="DK182" s="104"/>
      <c r="DL182" s="104"/>
      <c r="DM182" s="104"/>
      <c r="DN182" s="104"/>
      <c r="DO182" s="104"/>
      <c r="DP182" s="106">
        <v>0</v>
      </c>
      <c r="DQ182" s="104"/>
      <c r="DR182" s="104"/>
      <c r="DS182" s="104"/>
      <c r="DT182" s="104"/>
      <c r="DU182" s="104"/>
      <c r="DV182" s="104"/>
      <c r="DW182" s="104"/>
      <c r="DX182" s="106">
        <v>6</v>
      </c>
      <c r="DY182" s="104" t="s">
        <v>245</v>
      </c>
      <c r="DZ182" s="104"/>
      <c r="EA182" s="104">
        <v>0</v>
      </c>
      <c r="EB182" s="109">
        <v>0</v>
      </c>
      <c r="EC182" s="104"/>
      <c r="ED182" s="104">
        <v>0</v>
      </c>
      <c r="EE182" s="104"/>
      <c r="EF182" s="104"/>
      <c r="EG182" s="104">
        <v>0</v>
      </c>
      <c r="EH182" s="106">
        <v>0</v>
      </c>
      <c r="EI182" s="104"/>
      <c r="EJ182" s="104"/>
      <c r="EK182" s="104">
        <v>1000203218</v>
      </c>
      <c r="EL182" s="104"/>
      <c r="EM182" s="104"/>
      <c r="EN182" s="104" t="s">
        <v>279</v>
      </c>
      <c r="EO182" s="104"/>
      <c r="EP182" s="104"/>
      <c r="EQ182" s="104">
        <v>0</v>
      </c>
      <c r="ER182" s="104"/>
      <c r="ES182" s="104"/>
      <c r="ET182" s="104">
        <v>0</v>
      </c>
      <c r="EU182" s="106">
        <v>0</v>
      </c>
      <c r="EV182" s="104"/>
      <c r="EW182" s="106">
        <v>0</v>
      </c>
      <c r="EX182" s="104"/>
      <c r="EY182" s="104"/>
      <c r="EZ182" s="104"/>
      <c r="FA182" s="104"/>
      <c r="FB182" s="104" t="s">
        <v>475</v>
      </c>
      <c r="FC182" s="104"/>
      <c r="FD182" s="104"/>
      <c r="FE182" s="104"/>
      <c r="FF182" s="104"/>
      <c r="FG182" s="104">
        <v>0</v>
      </c>
      <c r="FH182" s="104"/>
      <c r="FI182" s="104"/>
      <c r="FJ182" s="104"/>
      <c r="FK182" s="104"/>
      <c r="FL182" s="104" t="s">
        <v>253</v>
      </c>
      <c r="FM182" s="106">
        <v>0</v>
      </c>
      <c r="FN182" s="104"/>
      <c r="FO182" s="104"/>
      <c r="FP182" s="104" t="s">
        <v>254</v>
      </c>
      <c r="FQ182" s="104" t="s">
        <v>255</v>
      </c>
      <c r="FR182" s="104" t="s">
        <v>256</v>
      </c>
      <c r="FS182" s="105">
        <v>45290</v>
      </c>
      <c r="FT182" s="104">
        <v>0</v>
      </c>
      <c r="FU182" s="104">
        <v>0</v>
      </c>
      <c r="FV182" s="104" t="s">
        <v>257</v>
      </c>
      <c r="FW182" s="104"/>
      <c r="FX182" s="104" t="s">
        <v>315</v>
      </c>
      <c r="FY182" s="104"/>
      <c r="FZ182" s="104"/>
      <c r="GA182" s="104" t="s">
        <v>258</v>
      </c>
      <c r="GB182" s="104"/>
      <c r="GC182" s="105">
        <v>45407</v>
      </c>
      <c r="GD182" s="105">
        <v>45407</v>
      </c>
      <c r="GE182" s="105">
        <v>45407</v>
      </c>
      <c r="GF182" s="104" t="s">
        <v>632</v>
      </c>
      <c r="GG182" s="104" t="s">
        <v>477</v>
      </c>
      <c r="GH182" s="104"/>
      <c r="GI182" s="104"/>
      <c r="GJ182" s="104">
        <f>IF(U182=0,_xlfn.XLOOKUP(_xlfn.MAXIFS('Display WH Stock'!F:F,'Display WH Stock'!A:A,'Master Sheet'!O182),'Display WH Stock'!F:F,'Display WH Stock'!F:F,"STOCK AVAILABLE"))</f>
        <v>12</v>
      </c>
    </row>
    <row r="183" spans="1:192" x14ac:dyDescent="0.2">
      <c r="A183" s="97" t="str">
        <f>IF(P183="","ECC6 Material",IF(AL183="X","Created W/O",IF(AL183="1","PR Never",IF(S183&lt;0,"Refurb Return",IF(RIGHT(W183,3)="Sea","In Tranist via Sea",IF(RIGHT(W183,4)="Road","In Transit via Road",IF(RIGHT(W183,14)="w/ Maintenance","Onsite - Sloc 5001",IF(MID(W183,10,11)="work-packed","Onsite - Sloc 2001",IF(AND(OR(X183="Stock at Remote (SP13)",X183="Stock at Base and Remote (SP11)"),S183&gt;T183),"Remote Pick - Low Stock",IF(OR(X183="Stock at Remote (SP13)",X183="Stock at Base and Remote (SP11)"),"Remote Stock - Stock Available",IF(U183&lt;&gt;IF(U183=0,_xlfn.XLOOKUP(_xlfn.MAXIFS('Display WH Stock'!F:F,'Display WH Stock'!A:A,'Master Sheet'!O183),'Display WH Stock'!F:F,'Display WH Stock'!F:F,"STOCK AVAILABLE")),_xlfn.CONCAT("Remote Stock - Stock Available","-",IF(U183=0,_xlfn.XLOOKUP(_xlfn.MAXIFS('Display WH Stock'!F:F,'Display WH Stock'!A:A,'Master Sheet'!O183),'Display WH Stock'!F:F,'Display WH Stock'!F:F,"STOCK AVAILABLE"))),IF(U183=0,"No Stock at Base",IF(U183&gt;GJ183,"Stock Availabe",IF(S183&gt;U183,"Low Stock at Base","Stock Available at Base"))))))))))))))</f>
        <v>Remote Stock - Stock Available-6</v>
      </c>
      <c r="B183" s="97" t="str">
        <f>IF(OR(A183="No Stock at Base",A183="Low Stock at Base",A183="Remote Pick - Low Stock"),_xlfn.XLOOKUP(O183,PO!M:M,PO!N:N,"No PO",0,1),"-")</f>
        <v>-</v>
      </c>
      <c r="C183" s="97" t="str">
        <f>IF(OR(A183="No Stock at Base",A183="Low Stock at Base",A183="Remote Stock - Low Stock"),_xlfn.XLOOKUP(O183,PR!K:K,PR!L:L,"No Req or Processed",0,1),"-")</f>
        <v>-</v>
      </c>
      <c r="D183" s="98"/>
      <c r="E183" s="99" t="s">
        <v>1474</v>
      </c>
      <c r="F183" s="130"/>
      <c r="G183" s="3" t="s">
        <v>191</v>
      </c>
      <c r="H183" s="130" t="s">
        <v>1465</v>
      </c>
      <c r="I183" s="130" t="s">
        <v>1466</v>
      </c>
      <c r="J183" s="3" t="s">
        <v>194</v>
      </c>
      <c r="K183" s="6">
        <v>45292</v>
      </c>
      <c r="L183" s="131">
        <v>45407</v>
      </c>
      <c r="M183" s="6">
        <v>45407</v>
      </c>
      <c r="N183" s="6">
        <v>45407</v>
      </c>
      <c r="O183" s="132" t="s">
        <v>1475</v>
      </c>
      <c r="P183" s="130" t="s">
        <v>1476</v>
      </c>
      <c r="Q183" s="3">
        <v>20</v>
      </c>
      <c r="R183" s="3">
        <v>20</v>
      </c>
      <c r="S183" s="133">
        <v>3</v>
      </c>
      <c r="T183" s="96">
        <v>0</v>
      </c>
      <c r="U183" s="96">
        <v>0</v>
      </c>
      <c r="V183" s="103"/>
      <c r="W183" s="103"/>
      <c r="X183" s="103"/>
      <c r="Y183" s="104" t="s">
        <v>596</v>
      </c>
      <c r="Z183" s="103"/>
      <c r="AA183" s="100"/>
      <c r="AB183" s="100">
        <v>0</v>
      </c>
      <c r="AC183" s="100"/>
      <c r="AD183" s="100"/>
      <c r="AE183" s="100"/>
      <c r="AF183" s="104"/>
      <c r="AG183" s="104"/>
      <c r="AH183" s="104"/>
      <c r="AI183" s="104"/>
      <c r="AJ183" s="104" t="s">
        <v>261</v>
      </c>
      <c r="AK183" s="104" t="s">
        <v>207</v>
      </c>
      <c r="AL183" s="104" t="s">
        <v>648</v>
      </c>
      <c r="AM183" s="104" t="s">
        <v>649</v>
      </c>
      <c r="AN183" s="104" t="s">
        <v>1469</v>
      </c>
      <c r="AO183" s="104" t="s">
        <v>1470</v>
      </c>
      <c r="AP183" s="104" t="s">
        <v>1471</v>
      </c>
      <c r="AQ183" s="104">
        <v>6</v>
      </c>
      <c r="AR183" s="104"/>
      <c r="AS183" s="104"/>
      <c r="AT183" s="104" t="s">
        <v>356</v>
      </c>
      <c r="AU183" s="104"/>
      <c r="AV183" s="104"/>
      <c r="AW183" s="104"/>
      <c r="AX183" s="104">
        <v>0</v>
      </c>
      <c r="AY183" s="104">
        <v>0</v>
      </c>
      <c r="AZ183" s="104">
        <v>0</v>
      </c>
      <c r="BA183" s="104">
        <v>0</v>
      </c>
      <c r="BB183" s="104"/>
      <c r="BC183" s="104"/>
      <c r="BD183" s="105">
        <v>45407</v>
      </c>
      <c r="BE183" s="104"/>
      <c r="BF183" s="104"/>
      <c r="BG183" s="104"/>
      <c r="BH183" s="104"/>
      <c r="BI183" s="104"/>
      <c r="BJ183" s="105">
        <v>45414</v>
      </c>
      <c r="BK183" s="106">
        <v>0</v>
      </c>
      <c r="BL183" s="104"/>
      <c r="BM183" s="104"/>
      <c r="BN183" s="104"/>
      <c r="BO183" s="104"/>
      <c r="BP183" s="104" t="s">
        <v>471</v>
      </c>
      <c r="BQ183" s="104"/>
      <c r="BR183" s="107">
        <v>0</v>
      </c>
      <c r="BS183" s="107">
        <v>0</v>
      </c>
      <c r="BT183" s="107">
        <v>0</v>
      </c>
      <c r="BU183" s="106">
        <v>0</v>
      </c>
      <c r="BV183" s="106">
        <v>0</v>
      </c>
      <c r="BW183" s="108">
        <v>0</v>
      </c>
      <c r="BX183" s="104"/>
      <c r="BY183" s="104"/>
      <c r="BZ183" s="109">
        <v>0</v>
      </c>
      <c r="CA183" s="104"/>
      <c r="CB183" s="104" t="s">
        <v>315</v>
      </c>
      <c r="CC183" s="104" t="s">
        <v>225</v>
      </c>
      <c r="CD183" s="104"/>
      <c r="CE183" s="104">
        <v>0</v>
      </c>
      <c r="CF183" s="104"/>
      <c r="CG183" s="104"/>
      <c r="CH183" s="104">
        <v>0</v>
      </c>
      <c r="CI183" s="104"/>
      <c r="CJ183" s="104"/>
      <c r="CK183" s="104"/>
      <c r="CL183" s="104"/>
      <c r="CM183" s="104" t="s">
        <v>232</v>
      </c>
      <c r="CN183" s="104"/>
      <c r="CO183" s="104"/>
      <c r="CP183" s="104" t="s">
        <v>233</v>
      </c>
      <c r="CQ183" s="104" t="s">
        <v>233</v>
      </c>
      <c r="CR183" s="104" t="s">
        <v>234</v>
      </c>
      <c r="CS183" s="104" t="s">
        <v>1477</v>
      </c>
      <c r="CT183" s="104"/>
      <c r="CU183" s="104"/>
      <c r="CV183" s="104"/>
      <c r="CW183" s="104"/>
      <c r="CX183" s="104"/>
      <c r="CY183" s="104" t="s">
        <v>237</v>
      </c>
      <c r="CZ183" s="104" t="s">
        <v>238</v>
      </c>
      <c r="DA183" s="104" t="s">
        <v>1473</v>
      </c>
      <c r="DB183" s="104"/>
      <c r="DC183" s="104"/>
      <c r="DD183" s="104"/>
      <c r="DE183" s="104"/>
      <c r="DF183" s="104"/>
      <c r="DG183" s="107">
        <v>0</v>
      </c>
      <c r="DH183" s="107">
        <v>0</v>
      </c>
      <c r="DI183" s="104"/>
      <c r="DJ183" s="106">
        <v>0</v>
      </c>
      <c r="DK183" s="104"/>
      <c r="DL183" s="104"/>
      <c r="DM183" s="104"/>
      <c r="DN183" s="104"/>
      <c r="DO183" s="104"/>
      <c r="DP183" s="106">
        <v>0</v>
      </c>
      <c r="DQ183" s="104"/>
      <c r="DR183" s="104"/>
      <c r="DS183" s="104"/>
      <c r="DT183" s="104"/>
      <c r="DU183" s="104"/>
      <c r="DV183" s="104"/>
      <c r="DW183" s="104"/>
      <c r="DX183" s="106">
        <v>3</v>
      </c>
      <c r="DY183" s="104" t="s">
        <v>245</v>
      </c>
      <c r="DZ183" s="104"/>
      <c r="EA183" s="104">
        <v>0</v>
      </c>
      <c r="EB183" s="109">
        <v>0</v>
      </c>
      <c r="EC183" s="104"/>
      <c r="ED183" s="104">
        <v>0</v>
      </c>
      <c r="EE183" s="104"/>
      <c r="EF183" s="104"/>
      <c r="EG183" s="104">
        <v>0</v>
      </c>
      <c r="EH183" s="106">
        <v>0</v>
      </c>
      <c r="EI183" s="104"/>
      <c r="EJ183" s="104"/>
      <c r="EK183" s="104">
        <v>1000203218</v>
      </c>
      <c r="EL183" s="104"/>
      <c r="EM183" s="104"/>
      <c r="EN183" s="104" t="s">
        <v>279</v>
      </c>
      <c r="EO183" s="104"/>
      <c r="EP183" s="104"/>
      <c r="EQ183" s="104">
        <v>0</v>
      </c>
      <c r="ER183" s="104"/>
      <c r="ES183" s="104"/>
      <c r="ET183" s="104">
        <v>0</v>
      </c>
      <c r="EU183" s="106">
        <v>0</v>
      </c>
      <c r="EV183" s="104"/>
      <c r="EW183" s="106">
        <v>0</v>
      </c>
      <c r="EX183" s="104"/>
      <c r="EY183" s="104"/>
      <c r="EZ183" s="104"/>
      <c r="FA183" s="104"/>
      <c r="FB183" s="104" t="s">
        <v>475</v>
      </c>
      <c r="FC183" s="104"/>
      <c r="FD183" s="104"/>
      <c r="FE183" s="104"/>
      <c r="FF183" s="104"/>
      <c r="FG183" s="104">
        <v>0</v>
      </c>
      <c r="FH183" s="104"/>
      <c r="FI183" s="104"/>
      <c r="FJ183" s="104"/>
      <c r="FK183" s="104"/>
      <c r="FL183" s="104" t="s">
        <v>253</v>
      </c>
      <c r="FM183" s="106">
        <v>0</v>
      </c>
      <c r="FN183" s="104"/>
      <c r="FO183" s="104"/>
      <c r="FP183" s="104" t="s">
        <v>254</v>
      </c>
      <c r="FQ183" s="104" t="s">
        <v>255</v>
      </c>
      <c r="FR183" s="104" t="s">
        <v>256</v>
      </c>
      <c r="FS183" s="105">
        <v>45290</v>
      </c>
      <c r="FT183" s="104">
        <v>0</v>
      </c>
      <c r="FU183" s="104">
        <v>0</v>
      </c>
      <c r="FV183" s="104" t="s">
        <v>257</v>
      </c>
      <c r="FW183" s="104"/>
      <c r="FX183" s="104" t="s">
        <v>315</v>
      </c>
      <c r="FY183" s="104"/>
      <c r="FZ183" s="104"/>
      <c r="GA183" s="104" t="s">
        <v>258</v>
      </c>
      <c r="GB183" s="104"/>
      <c r="GC183" s="105">
        <v>45407</v>
      </c>
      <c r="GD183" s="105">
        <v>45407</v>
      </c>
      <c r="GE183" s="105">
        <v>45407</v>
      </c>
      <c r="GF183" s="104" t="s">
        <v>632</v>
      </c>
      <c r="GG183" s="104" t="s">
        <v>477</v>
      </c>
      <c r="GH183" s="104"/>
      <c r="GI183" s="104"/>
      <c r="GJ183" s="104">
        <f>IF(U183=0,_xlfn.XLOOKUP(_xlfn.MAXIFS('Display WH Stock'!F:F,'Display WH Stock'!A:A,'Master Sheet'!O183),'Display WH Stock'!F:F,'Display WH Stock'!F:F,"STOCK AVAILABLE"))</f>
        <v>6</v>
      </c>
    </row>
    <row r="184" spans="1:192" x14ac:dyDescent="0.2">
      <c r="A184" s="97" t="str">
        <f>IF(P184="","ECC6 Material",IF(AL184="X","Created W/O",IF(AL184="1","PR Never",IF(S184&lt;0,"Refurb Return",IF(RIGHT(W184,3)="Sea","In Tranist via Sea",IF(RIGHT(W184,4)="Road","In Transit via Road",IF(RIGHT(W184,14)="w/ Maintenance","Onsite - Sloc 5001",IF(MID(W184,10,11)="work-packed","Onsite - Sloc 2001",IF(AND(OR(X184="Stock at Remote (SP13)",X184="Stock at Base and Remote (SP11)"),S184&gt;T184),"Remote Pick - Low Stock",IF(OR(X184="Stock at Remote (SP13)",X184="Stock at Base and Remote (SP11)"),"Remote Stock - Stock Available",IF(U184&lt;&gt;IF(U184=0,_xlfn.XLOOKUP(_xlfn.MAXIFS('Display WH Stock'!F:F,'Display WH Stock'!A:A,'Master Sheet'!O184),'Display WH Stock'!F:F,'Display WH Stock'!F:F,"STOCK AVAILABLE")),_xlfn.CONCAT("Remote Stock - Stock Available","-",IF(U184=0,_xlfn.XLOOKUP(_xlfn.MAXIFS('Display WH Stock'!F:F,'Display WH Stock'!A:A,'Master Sheet'!O184),'Display WH Stock'!F:F,'Display WH Stock'!F:F,"STOCK AVAILABLE"))),IF(U184=0,"No Stock at Base",IF(U184&gt;GJ184,"Stock Availabe",IF(S184&gt;U184,"Low Stock at Base","Stock Available at Base"))))))))))))))</f>
        <v>Remote Stock - Stock Available-4</v>
      </c>
      <c r="B184" s="97" t="str">
        <f>IF(OR(A184="No Stock at Base",A184="Low Stock at Base",A184="Remote Pick - Low Stock"),_xlfn.XLOOKUP(O184,PO!M:M,PO!N:N,"No PO",0,1),"-")</f>
        <v>-</v>
      </c>
      <c r="C184" s="97" t="str">
        <f>IF(OR(A184="No Stock at Base",A184="Low Stock at Base",A184="Remote Stock - Low Stock"),_xlfn.XLOOKUP(O184,PR!K:K,PR!L:L,"No Req or Processed",0,1),"-")</f>
        <v>-</v>
      </c>
      <c r="D184" s="98"/>
      <c r="E184" s="99" t="s">
        <v>1478</v>
      </c>
      <c r="F184" s="100"/>
      <c r="G184" s="3" t="s">
        <v>191</v>
      </c>
      <c r="H184" s="100" t="s">
        <v>1465</v>
      </c>
      <c r="I184" s="100" t="s">
        <v>1466</v>
      </c>
      <c r="J184" s="3" t="s">
        <v>194</v>
      </c>
      <c r="K184" s="6">
        <v>45292</v>
      </c>
      <c r="L184" s="101">
        <v>45407</v>
      </c>
      <c r="M184" s="6">
        <v>45407</v>
      </c>
      <c r="N184" s="6">
        <v>45407</v>
      </c>
      <c r="O184" s="100" t="s">
        <v>1479</v>
      </c>
      <c r="P184" s="100" t="s">
        <v>1480</v>
      </c>
      <c r="Q184" s="3">
        <v>20</v>
      </c>
      <c r="R184" s="3">
        <v>20</v>
      </c>
      <c r="S184" s="102">
        <v>2</v>
      </c>
      <c r="T184" s="96">
        <v>0</v>
      </c>
      <c r="U184" s="96">
        <v>0</v>
      </c>
      <c r="V184" s="103"/>
      <c r="W184" s="103"/>
      <c r="X184" s="103"/>
      <c r="Y184" s="104" t="s">
        <v>596</v>
      </c>
      <c r="Z184" s="103"/>
      <c r="AA184" s="104"/>
      <c r="AB184" s="104">
        <v>0</v>
      </c>
      <c r="AC184" s="104"/>
      <c r="AD184" s="104"/>
      <c r="AE184" s="104"/>
      <c r="AF184" s="104"/>
      <c r="AG184" s="104"/>
      <c r="AH184" s="104"/>
      <c r="AI184" s="104"/>
      <c r="AJ184" s="104" t="s">
        <v>261</v>
      </c>
      <c r="AK184" s="104" t="s">
        <v>207</v>
      </c>
      <c r="AL184" s="104" t="s">
        <v>648</v>
      </c>
      <c r="AM184" s="104" t="s">
        <v>649</v>
      </c>
      <c r="AN184" s="104" t="s">
        <v>1469</v>
      </c>
      <c r="AO184" s="104" t="s">
        <v>1470</v>
      </c>
      <c r="AP184" s="104" t="s">
        <v>1471</v>
      </c>
      <c r="AQ184" s="104">
        <v>3</v>
      </c>
      <c r="AR184" s="104"/>
      <c r="AS184" s="104"/>
      <c r="AT184" s="104" t="s">
        <v>213</v>
      </c>
      <c r="AU184" s="104"/>
      <c r="AV184" s="104"/>
      <c r="AW184" s="104"/>
      <c r="AX184" s="104">
        <v>0</v>
      </c>
      <c r="AY184" s="104">
        <v>0</v>
      </c>
      <c r="AZ184" s="104">
        <v>0</v>
      </c>
      <c r="BA184" s="104">
        <v>0</v>
      </c>
      <c r="BB184" s="104"/>
      <c r="BC184" s="104"/>
      <c r="BD184" s="105">
        <v>45407</v>
      </c>
      <c r="BE184" s="104"/>
      <c r="BF184" s="104"/>
      <c r="BG184" s="104"/>
      <c r="BH184" s="104"/>
      <c r="BI184" s="104"/>
      <c r="BJ184" s="105">
        <v>45414</v>
      </c>
      <c r="BK184" s="106">
        <v>0</v>
      </c>
      <c r="BL184" s="104"/>
      <c r="BM184" s="104"/>
      <c r="BN184" s="104"/>
      <c r="BO184" s="104"/>
      <c r="BP184" s="104" t="s">
        <v>471</v>
      </c>
      <c r="BQ184" s="104"/>
      <c r="BR184" s="107">
        <v>0</v>
      </c>
      <c r="BS184" s="107">
        <v>0</v>
      </c>
      <c r="BT184" s="107">
        <v>0</v>
      </c>
      <c r="BU184" s="106">
        <v>0</v>
      </c>
      <c r="BV184" s="106">
        <v>0</v>
      </c>
      <c r="BW184" s="108">
        <v>0</v>
      </c>
      <c r="BX184" s="104"/>
      <c r="BY184" s="104"/>
      <c r="BZ184" s="109">
        <v>0</v>
      </c>
      <c r="CA184" s="104"/>
      <c r="CB184" s="104" t="s">
        <v>315</v>
      </c>
      <c r="CC184" s="104" t="s">
        <v>225</v>
      </c>
      <c r="CD184" s="104"/>
      <c r="CE184" s="104">
        <v>0</v>
      </c>
      <c r="CF184" s="104"/>
      <c r="CG184" s="104"/>
      <c r="CH184" s="104">
        <v>0</v>
      </c>
      <c r="CI184" s="104"/>
      <c r="CJ184" s="104"/>
      <c r="CK184" s="104"/>
      <c r="CL184" s="104"/>
      <c r="CM184" s="104" t="s">
        <v>232</v>
      </c>
      <c r="CN184" s="104"/>
      <c r="CO184" s="104"/>
      <c r="CP184" s="104" t="s">
        <v>233</v>
      </c>
      <c r="CQ184" s="104" t="s">
        <v>233</v>
      </c>
      <c r="CR184" s="104" t="s">
        <v>234</v>
      </c>
      <c r="CS184" s="104" t="s">
        <v>1481</v>
      </c>
      <c r="CT184" s="104"/>
      <c r="CU184" s="104"/>
      <c r="CV184" s="104"/>
      <c r="CW184" s="104"/>
      <c r="CX184" s="104"/>
      <c r="CY184" s="104" t="s">
        <v>237</v>
      </c>
      <c r="CZ184" s="104" t="s">
        <v>238</v>
      </c>
      <c r="DA184" s="104" t="s">
        <v>1473</v>
      </c>
      <c r="DB184" s="104"/>
      <c r="DC184" s="104"/>
      <c r="DD184" s="104"/>
      <c r="DE184" s="104"/>
      <c r="DF184" s="104"/>
      <c r="DG184" s="107">
        <v>0</v>
      </c>
      <c r="DH184" s="107">
        <v>0</v>
      </c>
      <c r="DI184" s="104"/>
      <c r="DJ184" s="106">
        <v>0</v>
      </c>
      <c r="DK184" s="104"/>
      <c r="DL184" s="104"/>
      <c r="DM184" s="104"/>
      <c r="DN184" s="104"/>
      <c r="DO184" s="104"/>
      <c r="DP184" s="106">
        <v>0</v>
      </c>
      <c r="DQ184" s="104"/>
      <c r="DR184" s="104"/>
      <c r="DS184" s="104"/>
      <c r="DT184" s="104"/>
      <c r="DU184" s="104"/>
      <c r="DV184" s="104"/>
      <c r="DW184" s="104"/>
      <c r="DX184" s="106">
        <v>2</v>
      </c>
      <c r="DY184" s="104" t="s">
        <v>245</v>
      </c>
      <c r="DZ184" s="104"/>
      <c r="EA184" s="104">
        <v>0</v>
      </c>
      <c r="EB184" s="109">
        <v>0</v>
      </c>
      <c r="EC184" s="104"/>
      <c r="ED184" s="104">
        <v>0</v>
      </c>
      <c r="EE184" s="104"/>
      <c r="EF184" s="104"/>
      <c r="EG184" s="104">
        <v>0</v>
      </c>
      <c r="EH184" s="106">
        <v>0</v>
      </c>
      <c r="EI184" s="104"/>
      <c r="EJ184" s="104"/>
      <c r="EK184" s="104">
        <v>1000203218</v>
      </c>
      <c r="EL184" s="104"/>
      <c r="EM184" s="104"/>
      <c r="EN184" s="104" t="s">
        <v>279</v>
      </c>
      <c r="EO184" s="104"/>
      <c r="EP184" s="104"/>
      <c r="EQ184" s="104">
        <v>0</v>
      </c>
      <c r="ER184" s="104"/>
      <c r="ES184" s="104"/>
      <c r="ET184" s="104">
        <v>0</v>
      </c>
      <c r="EU184" s="106">
        <v>0</v>
      </c>
      <c r="EV184" s="104"/>
      <c r="EW184" s="106">
        <v>0</v>
      </c>
      <c r="EX184" s="104"/>
      <c r="EY184" s="104"/>
      <c r="EZ184" s="104"/>
      <c r="FA184" s="104"/>
      <c r="FB184" s="104" t="s">
        <v>475</v>
      </c>
      <c r="FC184" s="104"/>
      <c r="FD184" s="104"/>
      <c r="FE184" s="104"/>
      <c r="FF184" s="104"/>
      <c r="FG184" s="104">
        <v>0</v>
      </c>
      <c r="FH184" s="104"/>
      <c r="FI184" s="104"/>
      <c r="FJ184" s="104"/>
      <c r="FK184" s="104"/>
      <c r="FL184" s="104" t="s">
        <v>253</v>
      </c>
      <c r="FM184" s="106">
        <v>0</v>
      </c>
      <c r="FN184" s="104"/>
      <c r="FO184" s="104"/>
      <c r="FP184" s="104" t="s">
        <v>254</v>
      </c>
      <c r="FQ184" s="104" t="s">
        <v>255</v>
      </c>
      <c r="FR184" s="104" t="s">
        <v>256</v>
      </c>
      <c r="FS184" s="105">
        <v>45290</v>
      </c>
      <c r="FT184" s="104">
        <v>0</v>
      </c>
      <c r="FU184" s="104">
        <v>0</v>
      </c>
      <c r="FV184" s="104" t="s">
        <v>257</v>
      </c>
      <c r="FW184" s="104"/>
      <c r="FX184" s="104" t="s">
        <v>315</v>
      </c>
      <c r="FY184" s="104"/>
      <c r="FZ184" s="104"/>
      <c r="GA184" s="104" t="s">
        <v>258</v>
      </c>
      <c r="GB184" s="104"/>
      <c r="GC184" s="105">
        <v>45407</v>
      </c>
      <c r="GD184" s="105">
        <v>45407</v>
      </c>
      <c r="GE184" s="105">
        <v>45407</v>
      </c>
      <c r="GF184" s="104" t="s">
        <v>632</v>
      </c>
      <c r="GG184" s="104" t="s">
        <v>477</v>
      </c>
      <c r="GH184" s="104"/>
      <c r="GI184" s="104"/>
      <c r="GJ184" s="104">
        <f>IF(U184=0,_xlfn.XLOOKUP(_xlfn.MAXIFS('Display WH Stock'!F:F,'Display WH Stock'!A:A,'Master Sheet'!O184),'Display WH Stock'!F:F,'Display WH Stock'!F:F,"STOCK AVAILABLE"))</f>
        <v>4</v>
      </c>
    </row>
    <row r="185" spans="1:192" x14ac:dyDescent="0.2">
      <c r="A185" s="97" t="str">
        <f>IF(P185="","ECC6 Material",IF(AL185="X","Created W/O",IF(AL185="1","PR Never",IF(S185&lt;0,"Refurb Return",IF(RIGHT(W185,3)="Sea","In Tranist via Sea",IF(RIGHT(W185,4)="Road","In Transit via Road",IF(RIGHT(W185,14)="w/ Maintenance","Onsite - Sloc 5001",IF(MID(W185,10,11)="work-packed","Onsite - Sloc 2001",IF(AND(OR(X185="Stock at Remote (SP13)",X185="Stock at Base and Remote (SP11)"),S185&gt;T185),"Remote Pick - Low Stock",IF(OR(X185="Stock at Remote (SP13)",X185="Stock at Base and Remote (SP11)"),"Remote Stock - Stock Available",IF(U185&lt;&gt;IF(U185=0,_xlfn.XLOOKUP(_xlfn.MAXIFS('Display WH Stock'!F:F,'Display WH Stock'!A:A,'Master Sheet'!O185),'Display WH Stock'!F:F,'Display WH Stock'!F:F,"STOCK AVAILABLE")),_xlfn.CONCAT("Remote Stock - Stock Available","-",IF(U185=0,_xlfn.XLOOKUP(_xlfn.MAXIFS('Display WH Stock'!F:F,'Display WH Stock'!A:A,'Master Sheet'!O185),'Display WH Stock'!F:F,'Display WH Stock'!F:F,"STOCK AVAILABLE"))),IF(U185=0,"No Stock at Base",IF(U185&gt;GJ185,"Stock Availabe",IF(S185&gt;U185,"Low Stock at Base","Stock Available at Base"))))))))))))))</f>
        <v>Remote Stock - Stock Available-2</v>
      </c>
      <c r="B185" s="97" t="str">
        <f>IF(OR(A185="No Stock at Base",A185="Low Stock at Base",A185="Remote Pick - Low Stock"),_xlfn.XLOOKUP(O185,PO!M:M,PO!N:N,"No PO",0,1),"-")</f>
        <v>-</v>
      </c>
      <c r="C185" s="97" t="str">
        <f>IF(OR(A185="No Stock at Base",A185="Low Stock at Base",A185="Remote Stock - Low Stock"),_xlfn.XLOOKUP(O185,PR!K:K,PR!L:L,"No Req or Processed",0,1),"-")</f>
        <v>-</v>
      </c>
      <c r="D185" s="98"/>
      <c r="E185" s="99" t="s">
        <v>1482</v>
      </c>
      <c r="F185" s="100"/>
      <c r="G185" s="3" t="s">
        <v>191</v>
      </c>
      <c r="H185" s="100" t="s">
        <v>1465</v>
      </c>
      <c r="I185" s="100" t="s">
        <v>1466</v>
      </c>
      <c r="J185" s="3" t="s">
        <v>194</v>
      </c>
      <c r="K185" s="6">
        <v>45292</v>
      </c>
      <c r="L185" s="101">
        <v>45407</v>
      </c>
      <c r="M185" s="6">
        <v>45407</v>
      </c>
      <c r="N185" s="6">
        <v>45407</v>
      </c>
      <c r="O185" s="100" t="s">
        <v>1483</v>
      </c>
      <c r="P185" s="100" t="s">
        <v>1484</v>
      </c>
      <c r="Q185" s="3">
        <v>20</v>
      </c>
      <c r="R185" s="3">
        <v>20</v>
      </c>
      <c r="S185" s="102">
        <v>1</v>
      </c>
      <c r="T185" s="96">
        <v>0</v>
      </c>
      <c r="U185" s="96">
        <v>0</v>
      </c>
      <c r="V185" s="103"/>
      <c r="W185" s="103"/>
      <c r="X185" s="103"/>
      <c r="Y185" s="104" t="s">
        <v>596</v>
      </c>
      <c r="Z185" s="103"/>
      <c r="AA185" s="104"/>
      <c r="AB185" s="104">
        <v>0</v>
      </c>
      <c r="AC185" s="104"/>
      <c r="AD185" s="104"/>
      <c r="AE185" s="104"/>
      <c r="AF185" s="104"/>
      <c r="AG185" s="104"/>
      <c r="AH185" s="104"/>
      <c r="AI185" s="104"/>
      <c r="AJ185" s="104" t="s">
        <v>261</v>
      </c>
      <c r="AK185" s="104" t="s">
        <v>207</v>
      </c>
      <c r="AL185" s="104" t="s">
        <v>648</v>
      </c>
      <c r="AM185" s="104" t="s">
        <v>649</v>
      </c>
      <c r="AN185" s="104" t="s">
        <v>1469</v>
      </c>
      <c r="AO185" s="104" t="s">
        <v>1470</v>
      </c>
      <c r="AP185" s="104" t="s">
        <v>1471</v>
      </c>
      <c r="AQ185" s="104">
        <v>4</v>
      </c>
      <c r="AR185" s="104"/>
      <c r="AS185" s="104"/>
      <c r="AT185" s="104" t="s">
        <v>372</v>
      </c>
      <c r="AU185" s="104"/>
      <c r="AV185" s="104"/>
      <c r="AW185" s="104"/>
      <c r="AX185" s="104">
        <v>0</v>
      </c>
      <c r="AY185" s="104">
        <v>0</v>
      </c>
      <c r="AZ185" s="104">
        <v>0</v>
      </c>
      <c r="BA185" s="104">
        <v>0</v>
      </c>
      <c r="BB185" s="104"/>
      <c r="BC185" s="104"/>
      <c r="BD185" s="105">
        <v>45407</v>
      </c>
      <c r="BE185" s="104"/>
      <c r="BF185" s="104"/>
      <c r="BG185" s="104"/>
      <c r="BH185" s="104"/>
      <c r="BI185" s="104"/>
      <c r="BJ185" s="105">
        <v>45414</v>
      </c>
      <c r="BK185" s="106">
        <v>0</v>
      </c>
      <c r="BL185" s="104"/>
      <c r="BM185" s="104"/>
      <c r="BN185" s="104"/>
      <c r="BO185" s="104"/>
      <c r="BP185" s="104" t="s">
        <v>471</v>
      </c>
      <c r="BQ185" s="104"/>
      <c r="BR185" s="107">
        <v>0</v>
      </c>
      <c r="BS185" s="107">
        <v>0</v>
      </c>
      <c r="BT185" s="107">
        <v>0</v>
      </c>
      <c r="BU185" s="106">
        <v>0</v>
      </c>
      <c r="BV185" s="106">
        <v>0</v>
      </c>
      <c r="BW185" s="108">
        <v>0</v>
      </c>
      <c r="BX185" s="104"/>
      <c r="BY185" s="104"/>
      <c r="BZ185" s="109">
        <v>0</v>
      </c>
      <c r="CA185" s="104"/>
      <c r="CB185" s="104" t="s">
        <v>315</v>
      </c>
      <c r="CC185" s="104" t="s">
        <v>225</v>
      </c>
      <c r="CD185" s="104"/>
      <c r="CE185" s="104">
        <v>0</v>
      </c>
      <c r="CF185" s="104"/>
      <c r="CG185" s="104"/>
      <c r="CH185" s="104">
        <v>0</v>
      </c>
      <c r="CI185" s="104"/>
      <c r="CJ185" s="104"/>
      <c r="CK185" s="104"/>
      <c r="CL185" s="104"/>
      <c r="CM185" s="104" t="s">
        <v>232</v>
      </c>
      <c r="CN185" s="104"/>
      <c r="CO185" s="104"/>
      <c r="CP185" s="104" t="s">
        <v>233</v>
      </c>
      <c r="CQ185" s="104" t="s">
        <v>233</v>
      </c>
      <c r="CR185" s="104" t="s">
        <v>234</v>
      </c>
      <c r="CS185" s="104" t="s">
        <v>1485</v>
      </c>
      <c r="CT185" s="104"/>
      <c r="CU185" s="104"/>
      <c r="CV185" s="104"/>
      <c r="CW185" s="104"/>
      <c r="CX185" s="104"/>
      <c r="CY185" s="104" t="s">
        <v>237</v>
      </c>
      <c r="CZ185" s="104" t="s">
        <v>238</v>
      </c>
      <c r="DA185" s="104" t="s">
        <v>1473</v>
      </c>
      <c r="DB185" s="104"/>
      <c r="DC185" s="104"/>
      <c r="DD185" s="104"/>
      <c r="DE185" s="104"/>
      <c r="DF185" s="104"/>
      <c r="DG185" s="107">
        <v>0</v>
      </c>
      <c r="DH185" s="107">
        <v>0</v>
      </c>
      <c r="DI185" s="104"/>
      <c r="DJ185" s="106">
        <v>0</v>
      </c>
      <c r="DK185" s="104"/>
      <c r="DL185" s="104"/>
      <c r="DM185" s="104"/>
      <c r="DN185" s="104"/>
      <c r="DO185" s="104"/>
      <c r="DP185" s="106">
        <v>0</v>
      </c>
      <c r="DQ185" s="104"/>
      <c r="DR185" s="104"/>
      <c r="DS185" s="104"/>
      <c r="DT185" s="104"/>
      <c r="DU185" s="104"/>
      <c r="DV185" s="104"/>
      <c r="DW185" s="104"/>
      <c r="DX185" s="106">
        <v>1</v>
      </c>
      <c r="DY185" s="104" t="s">
        <v>245</v>
      </c>
      <c r="DZ185" s="104"/>
      <c r="EA185" s="104">
        <v>0</v>
      </c>
      <c r="EB185" s="109">
        <v>0</v>
      </c>
      <c r="EC185" s="104"/>
      <c r="ED185" s="104">
        <v>0</v>
      </c>
      <c r="EE185" s="104"/>
      <c r="EF185" s="104"/>
      <c r="EG185" s="104">
        <v>0</v>
      </c>
      <c r="EH185" s="106">
        <v>0</v>
      </c>
      <c r="EI185" s="104"/>
      <c r="EJ185" s="104"/>
      <c r="EK185" s="104">
        <v>1000203218</v>
      </c>
      <c r="EL185" s="104"/>
      <c r="EM185" s="104"/>
      <c r="EN185" s="104" t="s">
        <v>279</v>
      </c>
      <c r="EO185" s="104"/>
      <c r="EP185" s="104"/>
      <c r="EQ185" s="104">
        <v>0</v>
      </c>
      <c r="ER185" s="104"/>
      <c r="ES185" s="104"/>
      <c r="ET185" s="104">
        <v>0</v>
      </c>
      <c r="EU185" s="106">
        <v>0</v>
      </c>
      <c r="EV185" s="104"/>
      <c r="EW185" s="106">
        <v>0</v>
      </c>
      <c r="EX185" s="104"/>
      <c r="EY185" s="104"/>
      <c r="EZ185" s="104"/>
      <c r="FA185" s="104"/>
      <c r="FB185" s="104" t="s">
        <v>475</v>
      </c>
      <c r="FC185" s="104"/>
      <c r="FD185" s="104"/>
      <c r="FE185" s="104"/>
      <c r="FF185" s="104"/>
      <c r="FG185" s="104">
        <v>0</v>
      </c>
      <c r="FH185" s="104"/>
      <c r="FI185" s="104"/>
      <c r="FJ185" s="104"/>
      <c r="FK185" s="104"/>
      <c r="FL185" s="104" t="s">
        <v>253</v>
      </c>
      <c r="FM185" s="106">
        <v>0</v>
      </c>
      <c r="FN185" s="104"/>
      <c r="FO185" s="104"/>
      <c r="FP185" s="104" t="s">
        <v>254</v>
      </c>
      <c r="FQ185" s="104" t="s">
        <v>255</v>
      </c>
      <c r="FR185" s="104" t="s">
        <v>256</v>
      </c>
      <c r="FS185" s="105">
        <v>45290</v>
      </c>
      <c r="FT185" s="104">
        <v>0</v>
      </c>
      <c r="FU185" s="104">
        <v>0</v>
      </c>
      <c r="FV185" s="104" t="s">
        <v>257</v>
      </c>
      <c r="FW185" s="104"/>
      <c r="FX185" s="104" t="s">
        <v>315</v>
      </c>
      <c r="FY185" s="104"/>
      <c r="FZ185" s="104"/>
      <c r="GA185" s="104" t="s">
        <v>258</v>
      </c>
      <c r="GB185" s="104"/>
      <c r="GC185" s="105">
        <v>45407</v>
      </c>
      <c r="GD185" s="105">
        <v>45407</v>
      </c>
      <c r="GE185" s="105">
        <v>45407</v>
      </c>
      <c r="GF185" s="104" t="s">
        <v>632</v>
      </c>
      <c r="GG185" s="104" t="s">
        <v>477</v>
      </c>
      <c r="GH185" s="104"/>
      <c r="GI185" s="104"/>
      <c r="GJ185" s="104"/>
    </row>
    <row r="186" spans="1:192" s="2" customFormat="1" ht="11.25" hidden="1" x14ac:dyDescent="0.2">
      <c r="A186" s="43" t="str">
        <f t="shared" si="2"/>
        <v>Remote Pick - Low Stock</v>
      </c>
      <c r="B186" s="43" t="str">
        <f>IF(OR(A186="No Stock at Base",A186="Low Stock at Base",A186="Remote Pick - Low Stock"),_xlfn.XLOOKUP(O186,PO!M:M,PO!N:N,"No PO",0,1),"-")</f>
        <v>4500009332/00020 - Due Date 45439</v>
      </c>
      <c r="C186" s="43" t="str">
        <f>IF(OR(A186="No Stock at Base",A186="Low Stock at Base",A186="Remote Stock - Low Stock"),_xlfn.XLOOKUP(O186,PR!K:K,PR!L:L,"No Req or Processed",0,1),"-")</f>
        <v>-</v>
      </c>
      <c r="D186" s="44"/>
      <c r="E186" s="32" t="s">
        <v>462</v>
      </c>
      <c r="F186" s="3"/>
      <c r="G186" s="3" t="s">
        <v>191</v>
      </c>
      <c r="H186" s="3" t="s">
        <v>535</v>
      </c>
      <c r="I186" s="3" t="s">
        <v>536</v>
      </c>
      <c r="J186" s="3" t="s">
        <v>194</v>
      </c>
      <c r="K186" s="6">
        <v>45373</v>
      </c>
      <c r="L186" s="50">
        <v>45407</v>
      </c>
      <c r="M186" s="6">
        <v>45376</v>
      </c>
      <c r="N186" s="6">
        <v>45376</v>
      </c>
      <c r="O186" s="3" t="s">
        <v>1486</v>
      </c>
      <c r="P186" s="3" t="s">
        <v>1487</v>
      </c>
      <c r="Q186" s="3">
        <v>99</v>
      </c>
      <c r="R186" s="3">
        <v>255</v>
      </c>
      <c r="S186" s="45">
        <v>2</v>
      </c>
      <c r="T186" s="13">
        <v>0</v>
      </c>
      <c r="U186" s="13">
        <v>0</v>
      </c>
      <c r="X186" s="3" t="s">
        <v>274</v>
      </c>
      <c r="AA186" s="3"/>
      <c r="AB186" s="3">
        <v>0</v>
      </c>
      <c r="AC186" s="3"/>
      <c r="AD186" s="3"/>
      <c r="AE186" s="3"/>
      <c r="AF186" s="3"/>
      <c r="AG186" s="3"/>
      <c r="AH186" s="3"/>
      <c r="AI186" s="3" t="s">
        <v>206</v>
      </c>
      <c r="AJ186" s="3" t="s">
        <v>462</v>
      </c>
      <c r="AK186" s="3" t="s">
        <v>207</v>
      </c>
      <c r="AL186" s="3" t="s">
        <v>466</v>
      </c>
      <c r="AM186" s="3" t="s">
        <v>516</v>
      </c>
      <c r="AN186" s="3" t="s">
        <v>539</v>
      </c>
      <c r="AO186" s="3" t="s">
        <v>540</v>
      </c>
      <c r="AP186" s="3" t="s">
        <v>541</v>
      </c>
      <c r="AQ186" s="3">
        <v>13</v>
      </c>
      <c r="AR186" s="3"/>
      <c r="AS186" s="3"/>
      <c r="AT186" s="3" t="s">
        <v>213</v>
      </c>
      <c r="AU186" s="3"/>
      <c r="AV186" s="3"/>
      <c r="AW186" s="3"/>
      <c r="AX186" s="3">
        <v>0</v>
      </c>
      <c r="AY186" s="3">
        <v>0</v>
      </c>
      <c r="AZ186" s="3">
        <v>0</v>
      </c>
      <c r="BA186" s="3">
        <v>0</v>
      </c>
      <c r="BB186" s="3"/>
      <c r="BC186" s="3"/>
      <c r="BD186" s="46">
        <v>45376</v>
      </c>
      <c r="BE186" s="3"/>
      <c r="BF186" s="3"/>
      <c r="BG186" s="3"/>
      <c r="BH186" s="3"/>
      <c r="BI186" s="3"/>
      <c r="BJ186" s="46">
        <v>46072</v>
      </c>
      <c r="BK186" s="47">
        <v>0</v>
      </c>
      <c r="BL186" s="3"/>
      <c r="BM186" s="3"/>
      <c r="BN186" s="3"/>
      <c r="BO186" s="3"/>
      <c r="BP186" s="3"/>
      <c r="BQ186" s="3"/>
      <c r="BR186" s="48">
        <v>0</v>
      </c>
      <c r="BS186" s="48">
        <v>0</v>
      </c>
      <c r="BT186" s="48">
        <v>0</v>
      </c>
      <c r="BU186" s="47">
        <v>0</v>
      </c>
      <c r="BV186" s="47">
        <v>0</v>
      </c>
      <c r="BW186" s="49">
        <v>0</v>
      </c>
      <c r="BX186" s="3"/>
      <c r="BY186" s="3"/>
      <c r="BZ186" s="17">
        <v>0</v>
      </c>
      <c r="CA186" s="3"/>
      <c r="CB186" s="3" t="s">
        <v>276</v>
      </c>
      <c r="CC186" s="3" t="s">
        <v>225</v>
      </c>
      <c r="CD186" s="3"/>
      <c r="CE186" s="3">
        <v>0</v>
      </c>
      <c r="CF186" s="3"/>
      <c r="CG186" s="3"/>
      <c r="CH186" s="3">
        <v>0</v>
      </c>
      <c r="CI186" s="3"/>
      <c r="CJ186" s="3"/>
      <c r="CK186" s="3"/>
      <c r="CL186" s="3"/>
      <c r="CM186" s="3" t="s">
        <v>232</v>
      </c>
      <c r="CN186" s="3"/>
      <c r="CO186" s="3"/>
      <c r="CP186" s="3" t="s">
        <v>233</v>
      </c>
      <c r="CQ186" s="3" t="s">
        <v>233</v>
      </c>
      <c r="CR186" s="3" t="s">
        <v>234</v>
      </c>
      <c r="CS186" s="3" t="s">
        <v>1488</v>
      </c>
      <c r="CT186" s="3"/>
      <c r="CU186" s="3"/>
      <c r="CV186" s="3"/>
      <c r="CW186" s="3"/>
      <c r="CX186" s="3"/>
      <c r="CY186" s="3" t="s">
        <v>237</v>
      </c>
      <c r="CZ186" s="3" t="s">
        <v>544</v>
      </c>
      <c r="DA186" s="3" t="s">
        <v>545</v>
      </c>
      <c r="DB186" s="3"/>
      <c r="DC186" s="3"/>
      <c r="DD186" s="3"/>
      <c r="DE186" s="3"/>
      <c r="DF186" s="3"/>
      <c r="DG186" s="48">
        <v>0</v>
      </c>
      <c r="DH186" s="48">
        <v>0</v>
      </c>
      <c r="DI186" s="3"/>
      <c r="DJ186" s="47">
        <v>0</v>
      </c>
      <c r="DK186" s="3"/>
      <c r="DL186" s="3"/>
      <c r="DM186" s="3"/>
      <c r="DN186" s="3"/>
      <c r="DO186" s="3"/>
      <c r="DP186" s="47">
        <v>0</v>
      </c>
      <c r="DQ186" s="3"/>
      <c r="DR186" s="3"/>
      <c r="DS186" s="3"/>
      <c r="DT186" s="3" t="s">
        <v>191</v>
      </c>
      <c r="DU186" s="3"/>
      <c r="DV186" s="3"/>
      <c r="DW186" s="3"/>
      <c r="DX186" s="47">
        <v>2</v>
      </c>
      <c r="DY186" s="3" t="s">
        <v>245</v>
      </c>
      <c r="DZ186" s="3"/>
      <c r="EA186" s="3">
        <v>0</v>
      </c>
      <c r="EB186" s="17">
        <v>0</v>
      </c>
      <c r="EC186" s="3"/>
      <c r="ED186" s="3">
        <v>0</v>
      </c>
      <c r="EE186" s="3"/>
      <c r="EF186" s="3"/>
      <c r="EG186" s="3">
        <v>0</v>
      </c>
      <c r="EH186" s="47">
        <v>0</v>
      </c>
      <c r="EI186" s="3"/>
      <c r="EJ186" s="3"/>
      <c r="EK186" s="3">
        <v>1000222355</v>
      </c>
      <c r="EL186" s="3"/>
      <c r="EM186" s="3"/>
      <c r="EN186" s="3" t="s">
        <v>279</v>
      </c>
      <c r="EO186" s="3" t="s">
        <v>279</v>
      </c>
      <c r="EP186" s="3"/>
      <c r="EQ186" s="3">
        <v>0</v>
      </c>
      <c r="ER186" s="3"/>
      <c r="ES186" s="3"/>
      <c r="ET186" s="3">
        <v>0</v>
      </c>
      <c r="EU186" s="47">
        <v>0</v>
      </c>
      <c r="EV186" s="3"/>
      <c r="EW186" s="47">
        <v>0</v>
      </c>
      <c r="EX186" s="3"/>
      <c r="EY186" s="3"/>
      <c r="EZ186" s="3"/>
      <c r="FA186" s="3"/>
      <c r="FB186" s="3"/>
      <c r="FC186" s="3"/>
      <c r="FD186" s="3"/>
      <c r="FE186" s="3"/>
      <c r="FF186" s="3"/>
      <c r="FG186" s="3">
        <v>0</v>
      </c>
      <c r="FH186" s="3"/>
      <c r="FI186" s="3"/>
      <c r="FJ186" s="3"/>
      <c r="FK186" s="3"/>
      <c r="FL186" s="3" t="s">
        <v>253</v>
      </c>
      <c r="FM186" s="47">
        <v>0</v>
      </c>
      <c r="FN186" s="3"/>
      <c r="FO186" s="3"/>
      <c r="FP186" s="3" t="s">
        <v>254</v>
      </c>
      <c r="FQ186" s="3" t="s">
        <v>255</v>
      </c>
      <c r="FR186" s="3" t="s">
        <v>547</v>
      </c>
      <c r="FS186" s="46">
        <v>45352</v>
      </c>
      <c r="FT186" s="3">
        <v>0</v>
      </c>
      <c r="FU186" s="3">
        <v>0</v>
      </c>
      <c r="FV186" s="3" t="s">
        <v>548</v>
      </c>
      <c r="FW186" s="3"/>
      <c r="FX186" s="3" t="s">
        <v>276</v>
      </c>
      <c r="FY186" s="3"/>
      <c r="FZ186" s="3"/>
      <c r="GA186" s="3" t="s">
        <v>258</v>
      </c>
      <c r="GB186" s="3"/>
      <c r="GC186" s="46">
        <v>45376</v>
      </c>
      <c r="GD186" s="46">
        <v>45376</v>
      </c>
      <c r="GE186" s="46">
        <v>45376</v>
      </c>
      <c r="GF186" s="3" t="s">
        <v>549</v>
      </c>
      <c r="GG186" s="3" t="s">
        <v>550</v>
      </c>
      <c r="GH186" s="3"/>
      <c r="GI186" s="3"/>
    </row>
    <row r="187" spans="1:192" s="2" customFormat="1" ht="11.25" hidden="1" x14ac:dyDescent="0.2">
      <c r="A187" s="43" t="str">
        <f t="shared" si="2"/>
        <v>Remote Pick - Low Stock</v>
      </c>
      <c r="B187" s="43" t="str">
        <f>IF(OR(A187="No Stock at Base",A187="Low Stock at Base",A187="Remote Pick - Low Stock"),_xlfn.XLOOKUP(O187,PO!M:M,PO!N:N,"No PO",0,1),"-")</f>
        <v>No PO</v>
      </c>
      <c r="C187" s="43" t="str">
        <f>IF(OR(A187="No Stock at Base",A187="Low Stock at Base",A187="Remote Stock - Low Stock"),_xlfn.XLOOKUP(O187,PR!K:K,PR!L:L,"No Req or Processed",0,1),"-")</f>
        <v>-</v>
      </c>
      <c r="D187" s="44"/>
      <c r="E187" s="32" t="s">
        <v>462</v>
      </c>
      <c r="F187" s="3"/>
      <c r="G187" s="3" t="s">
        <v>191</v>
      </c>
      <c r="H187" s="3" t="s">
        <v>535</v>
      </c>
      <c r="I187" s="3" t="s">
        <v>536</v>
      </c>
      <c r="J187" s="3" t="s">
        <v>194</v>
      </c>
      <c r="K187" s="6">
        <v>45373</v>
      </c>
      <c r="L187" s="50">
        <v>45407</v>
      </c>
      <c r="M187" s="6">
        <v>45376</v>
      </c>
      <c r="N187" s="6">
        <v>45376</v>
      </c>
      <c r="O187" s="3" t="s">
        <v>1489</v>
      </c>
      <c r="P187" s="3" t="s">
        <v>1490</v>
      </c>
      <c r="Q187" s="3">
        <v>99</v>
      </c>
      <c r="R187" s="3">
        <v>255</v>
      </c>
      <c r="S187" s="45">
        <v>1</v>
      </c>
      <c r="T187" s="13">
        <v>0</v>
      </c>
      <c r="U187" s="13">
        <v>0</v>
      </c>
      <c r="X187" s="3" t="s">
        <v>274</v>
      </c>
      <c r="AA187" s="3"/>
      <c r="AB187" s="3">
        <v>0</v>
      </c>
      <c r="AC187" s="3"/>
      <c r="AD187" s="3"/>
      <c r="AE187" s="3"/>
      <c r="AF187" s="3"/>
      <c r="AG187" s="3"/>
      <c r="AH187" s="3"/>
      <c r="AI187" s="3" t="s">
        <v>206</v>
      </c>
      <c r="AJ187" s="3" t="s">
        <v>462</v>
      </c>
      <c r="AK187" s="3" t="s">
        <v>207</v>
      </c>
      <c r="AL187" s="3" t="s">
        <v>466</v>
      </c>
      <c r="AM187" s="3" t="s">
        <v>516</v>
      </c>
      <c r="AN187" s="3" t="s">
        <v>539</v>
      </c>
      <c r="AO187" s="3" t="s">
        <v>540</v>
      </c>
      <c r="AP187" s="3" t="s">
        <v>541</v>
      </c>
      <c r="AQ187" s="3">
        <v>17</v>
      </c>
      <c r="AR187" s="3"/>
      <c r="AS187" s="3"/>
      <c r="AT187" s="3" t="s">
        <v>282</v>
      </c>
      <c r="AU187" s="3"/>
      <c r="AV187" s="3"/>
      <c r="AW187" s="3"/>
      <c r="AX187" s="3">
        <v>0</v>
      </c>
      <c r="AY187" s="3">
        <v>0</v>
      </c>
      <c r="AZ187" s="3">
        <v>0</v>
      </c>
      <c r="BA187" s="3">
        <v>0</v>
      </c>
      <c r="BB187" s="3"/>
      <c r="BC187" s="3"/>
      <c r="BD187" s="46">
        <v>45376</v>
      </c>
      <c r="BE187" s="3"/>
      <c r="BF187" s="3"/>
      <c r="BG187" s="3"/>
      <c r="BH187" s="3"/>
      <c r="BI187" s="3"/>
      <c r="BJ187" s="46">
        <v>46072</v>
      </c>
      <c r="BK187" s="47">
        <v>0</v>
      </c>
      <c r="BL187" s="3"/>
      <c r="BM187" s="3"/>
      <c r="BN187" s="3"/>
      <c r="BO187" s="3"/>
      <c r="BP187" s="3"/>
      <c r="BQ187" s="3"/>
      <c r="BR187" s="48">
        <v>0</v>
      </c>
      <c r="BS187" s="48">
        <v>0</v>
      </c>
      <c r="BT187" s="48">
        <v>0</v>
      </c>
      <c r="BU187" s="47">
        <v>0</v>
      </c>
      <c r="BV187" s="47">
        <v>0</v>
      </c>
      <c r="BW187" s="49">
        <v>0</v>
      </c>
      <c r="BX187" s="3"/>
      <c r="BY187" s="3"/>
      <c r="BZ187" s="17">
        <v>0</v>
      </c>
      <c r="CA187" s="3"/>
      <c r="CB187" s="3" t="s">
        <v>276</v>
      </c>
      <c r="CC187" s="3" t="s">
        <v>225</v>
      </c>
      <c r="CD187" s="3"/>
      <c r="CE187" s="3">
        <v>0</v>
      </c>
      <c r="CF187" s="3"/>
      <c r="CG187" s="3"/>
      <c r="CH187" s="3">
        <v>0</v>
      </c>
      <c r="CI187" s="3"/>
      <c r="CJ187" s="3"/>
      <c r="CK187" s="3"/>
      <c r="CL187" s="3"/>
      <c r="CM187" s="3" t="s">
        <v>232</v>
      </c>
      <c r="CN187" s="3"/>
      <c r="CO187" s="3"/>
      <c r="CP187" s="3" t="s">
        <v>233</v>
      </c>
      <c r="CQ187" s="3" t="s">
        <v>233</v>
      </c>
      <c r="CR187" s="3" t="s">
        <v>234</v>
      </c>
      <c r="CS187" s="3" t="s">
        <v>1491</v>
      </c>
      <c r="CT187" s="3"/>
      <c r="CU187" s="3"/>
      <c r="CV187" s="3"/>
      <c r="CW187" s="3"/>
      <c r="CX187" s="3"/>
      <c r="CY187" s="3" t="s">
        <v>237</v>
      </c>
      <c r="CZ187" s="3" t="s">
        <v>544</v>
      </c>
      <c r="DA187" s="3" t="s">
        <v>545</v>
      </c>
      <c r="DB187" s="3"/>
      <c r="DC187" s="3"/>
      <c r="DD187" s="3"/>
      <c r="DE187" s="3"/>
      <c r="DF187" s="3"/>
      <c r="DG187" s="48">
        <v>0</v>
      </c>
      <c r="DH187" s="48">
        <v>0</v>
      </c>
      <c r="DI187" s="3"/>
      <c r="DJ187" s="47">
        <v>0</v>
      </c>
      <c r="DK187" s="3"/>
      <c r="DL187" s="3"/>
      <c r="DM187" s="3"/>
      <c r="DN187" s="3"/>
      <c r="DO187" s="3"/>
      <c r="DP187" s="47">
        <v>0</v>
      </c>
      <c r="DQ187" s="3"/>
      <c r="DR187" s="3"/>
      <c r="DS187" s="3"/>
      <c r="DT187" s="3" t="s">
        <v>191</v>
      </c>
      <c r="DU187" s="3"/>
      <c r="DV187" s="3"/>
      <c r="DW187" s="3"/>
      <c r="DX187" s="47">
        <v>1</v>
      </c>
      <c r="DY187" s="3" t="s">
        <v>245</v>
      </c>
      <c r="DZ187" s="3"/>
      <c r="EA187" s="3">
        <v>0</v>
      </c>
      <c r="EB187" s="17">
        <v>0</v>
      </c>
      <c r="EC187" s="3"/>
      <c r="ED187" s="3">
        <v>0</v>
      </c>
      <c r="EE187" s="3"/>
      <c r="EF187" s="3"/>
      <c r="EG187" s="3">
        <v>0</v>
      </c>
      <c r="EH187" s="47">
        <v>0</v>
      </c>
      <c r="EI187" s="3"/>
      <c r="EJ187" s="3"/>
      <c r="EK187" s="3">
        <v>1000222355</v>
      </c>
      <c r="EL187" s="3"/>
      <c r="EM187" s="3"/>
      <c r="EN187" s="3" t="s">
        <v>279</v>
      </c>
      <c r="EO187" s="3" t="s">
        <v>279</v>
      </c>
      <c r="EP187" s="3"/>
      <c r="EQ187" s="3">
        <v>0</v>
      </c>
      <c r="ER187" s="3"/>
      <c r="ES187" s="3"/>
      <c r="ET187" s="3">
        <v>0</v>
      </c>
      <c r="EU187" s="47">
        <v>0</v>
      </c>
      <c r="EV187" s="3"/>
      <c r="EW187" s="47">
        <v>0</v>
      </c>
      <c r="EX187" s="3"/>
      <c r="EY187" s="3"/>
      <c r="EZ187" s="3"/>
      <c r="FA187" s="3"/>
      <c r="FB187" s="3"/>
      <c r="FC187" s="3"/>
      <c r="FD187" s="3"/>
      <c r="FE187" s="3"/>
      <c r="FF187" s="3"/>
      <c r="FG187" s="3">
        <v>0</v>
      </c>
      <c r="FH187" s="3"/>
      <c r="FI187" s="3"/>
      <c r="FJ187" s="3"/>
      <c r="FK187" s="3"/>
      <c r="FL187" s="3" t="s">
        <v>253</v>
      </c>
      <c r="FM187" s="47">
        <v>0</v>
      </c>
      <c r="FN187" s="3"/>
      <c r="FO187" s="3"/>
      <c r="FP187" s="3" t="s">
        <v>254</v>
      </c>
      <c r="FQ187" s="3" t="s">
        <v>255</v>
      </c>
      <c r="FR187" s="3" t="s">
        <v>547</v>
      </c>
      <c r="FS187" s="46">
        <v>45352</v>
      </c>
      <c r="FT187" s="3">
        <v>0</v>
      </c>
      <c r="FU187" s="3">
        <v>0</v>
      </c>
      <c r="FV187" s="3" t="s">
        <v>548</v>
      </c>
      <c r="FW187" s="3"/>
      <c r="FX187" s="3" t="s">
        <v>276</v>
      </c>
      <c r="FY187" s="3"/>
      <c r="FZ187" s="3"/>
      <c r="GA187" s="3" t="s">
        <v>258</v>
      </c>
      <c r="GB187" s="3"/>
      <c r="GC187" s="46">
        <v>45376</v>
      </c>
      <c r="GD187" s="46">
        <v>45376</v>
      </c>
      <c r="GE187" s="46">
        <v>45376</v>
      </c>
      <c r="GF187" s="3" t="s">
        <v>549</v>
      </c>
      <c r="GG187" s="3" t="s">
        <v>550</v>
      </c>
      <c r="GH187" s="3"/>
      <c r="GI187" s="3"/>
    </row>
    <row r="188" spans="1:192" s="2" customFormat="1" ht="11.25" hidden="1" x14ac:dyDescent="0.2">
      <c r="A188" s="43" t="str">
        <f t="shared" si="2"/>
        <v>Remote Pick - Low Stock</v>
      </c>
      <c r="B188" s="43" t="str">
        <f>IF(OR(A188="No Stock at Base",A188="Low Stock at Base",A188="Remote Pick - Low Stock"),_xlfn.XLOOKUP(O188,PO!M:M,PO!N:N,"No PO",0,1),"-")</f>
        <v>4500009332/00010 - Due Date 45425</v>
      </c>
      <c r="C188" s="43" t="str">
        <f>IF(OR(A188="No Stock at Base",A188="Low Stock at Base",A188="Remote Stock - Low Stock"),_xlfn.XLOOKUP(O188,PR!K:K,PR!L:L,"No Req or Processed",0,1),"-")</f>
        <v>-</v>
      </c>
      <c r="D188" s="44"/>
      <c r="E188" s="32" t="s">
        <v>462</v>
      </c>
      <c r="F188" s="3"/>
      <c r="G188" s="3" t="s">
        <v>191</v>
      </c>
      <c r="H188" s="3" t="s">
        <v>535</v>
      </c>
      <c r="I188" s="3" t="s">
        <v>536</v>
      </c>
      <c r="J188" s="3" t="s">
        <v>194</v>
      </c>
      <c r="K188" s="6">
        <v>45373</v>
      </c>
      <c r="L188" s="50">
        <v>45407</v>
      </c>
      <c r="M188" s="6">
        <v>45376</v>
      </c>
      <c r="N188" s="6">
        <v>45376</v>
      </c>
      <c r="O188" s="3" t="s">
        <v>1492</v>
      </c>
      <c r="P188" s="3" t="s">
        <v>1493</v>
      </c>
      <c r="Q188" s="3">
        <v>99</v>
      </c>
      <c r="R188" s="3">
        <v>255</v>
      </c>
      <c r="S188" s="45">
        <v>2</v>
      </c>
      <c r="T188" s="13">
        <v>0</v>
      </c>
      <c r="U188" s="13">
        <v>0</v>
      </c>
      <c r="X188" s="3" t="s">
        <v>274</v>
      </c>
      <c r="AA188" s="3"/>
      <c r="AB188" s="3">
        <v>0</v>
      </c>
      <c r="AC188" s="3"/>
      <c r="AD188" s="3"/>
      <c r="AE188" s="3"/>
      <c r="AF188" s="3"/>
      <c r="AG188" s="3"/>
      <c r="AH188" s="3"/>
      <c r="AI188" s="3" t="s">
        <v>206</v>
      </c>
      <c r="AJ188" s="3" t="s">
        <v>462</v>
      </c>
      <c r="AK188" s="3" t="s">
        <v>207</v>
      </c>
      <c r="AL188" s="3" t="s">
        <v>466</v>
      </c>
      <c r="AM188" s="3" t="s">
        <v>516</v>
      </c>
      <c r="AN188" s="3" t="s">
        <v>539</v>
      </c>
      <c r="AO188" s="3" t="s">
        <v>540</v>
      </c>
      <c r="AP188" s="3" t="s">
        <v>541</v>
      </c>
      <c r="AQ188" s="3">
        <v>12</v>
      </c>
      <c r="AR188" s="3"/>
      <c r="AS188" s="3"/>
      <c r="AT188" s="3" t="s">
        <v>434</v>
      </c>
      <c r="AU188" s="3"/>
      <c r="AV188" s="3"/>
      <c r="AW188" s="3"/>
      <c r="AX188" s="3">
        <v>0</v>
      </c>
      <c r="AY188" s="3">
        <v>0</v>
      </c>
      <c r="AZ188" s="3">
        <v>0</v>
      </c>
      <c r="BA188" s="3">
        <v>0</v>
      </c>
      <c r="BB188" s="3"/>
      <c r="BC188" s="3"/>
      <c r="BD188" s="46">
        <v>45376</v>
      </c>
      <c r="BE188" s="3"/>
      <c r="BF188" s="3"/>
      <c r="BG188" s="3"/>
      <c r="BH188" s="3"/>
      <c r="BI188" s="3"/>
      <c r="BJ188" s="46">
        <v>46072</v>
      </c>
      <c r="BK188" s="47">
        <v>0</v>
      </c>
      <c r="BL188" s="3"/>
      <c r="BM188" s="3"/>
      <c r="BN188" s="3"/>
      <c r="BO188" s="3"/>
      <c r="BP188" s="3"/>
      <c r="BQ188" s="3"/>
      <c r="BR188" s="48">
        <v>0</v>
      </c>
      <c r="BS188" s="48">
        <v>0</v>
      </c>
      <c r="BT188" s="48">
        <v>0</v>
      </c>
      <c r="BU188" s="47">
        <v>0</v>
      </c>
      <c r="BV188" s="47">
        <v>0</v>
      </c>
      <c r="BW188" s="49">
        <v>0</v>
      </c>
      <c r="BX188" s="3"/>
      <c r="BY188" s="3"/>
      <c r="BZ188" s="17">
        <v>0</v>
      </c>
      <c r="CA188" s="3"/>
      <c r="CB188" s="3" t="s">
        <v>276</v>
      </c>
      <c r="CC188" s="3" t="s">
        <v>225</v>
      </c>
      <c r="CD188" s="3"/>
      <c r="CE188" s="3">
        <v>0</v>
      </c>
      <c r="CF188" s="3"/>
      <c r="CG188" s="3"/>
      <c r="CH188" s="3">
        <v>0</v>
      </c>
      <c r="CI188" s="3"/>
      <c r="CJ188" s="3"/>
      <c r="CK188" s="3"/>
      <c r="CL188" s="3"/>
      <c r="CM188" s="3" t="s">
        <v>232</v>
      </c>
      <c r="CN188" s="3"/>
      <c r="CO188" s="3"/>
      <c r="CP188" s="3" t="s">
        <v>233</v>
      </c>
      <c r="CQ188" s="3" t="s">
        <v>233</v>
      </c>
      <c r="CR188" s="3" t="s">
        <v>234</v>
      </c>
      <c r="CS188" s="3" t="s">
        <v>1494</v>
      </c>
      <c r="CT188" s="3"/>
      <c r="CU188" s="3"/>
      <c r="CV188" s="3"/>
      <c r="CW188" s="3"/>
      <c r="CX188" s="3"/>
      <c r="CY188" s="3" t="s">
        <v>237</v>
      </c>
      <c r="CZ188" s="3" t="s">
        <v>544</v>
      </c>
      <c r="DA188" s="3" t="s">
        <v>545</v>
      </c>
      <c r="DB188" s="3"/>
      <c r="DC188" s="3"/>
      <c r="DD188" s="3"/>
      <c r="DE188" s="3"/>
      <c r="DF188" s="3"/>
      <c r="DG188" s="48">
        <v>0</v>
      </c>
      <c r="DH188" s="48">
        <v>0</v>
      </c>
      <c r="DI188" s="3"/>
      <c r="DJ188" s="47">
        <v>0</v>
      </c>
      <c r="DK188" s="3"/>
      <c r="DL188" s="3"/>
      <c r="DM188" s="3"/>
      <c r="DN188" s="3"/>
      <c r="DO188" s="3"/>
      <c r="DP188" s="47">
        <v>0</v>
      </c>
      <c r="DQ188" s="3"/>
      <c r="DR188" s="3"/>
      <c r="DS188" s="3"/>
      <c r="DT188" s="3" t="s">
        <v>191</v>
      </c>
      <c r="DU188" s="3"/>
      <c r="DV188" s="3"/>
      <c r="DW188" s="3"/>
      <c r="DX188" s="47">
        <v>2</v>
      </c>
      <c r="DY188" s="3" t="s">
        <v>245</v>
      </c>
      <c r="DZ188" s="3"/>
      <c r="EA188" s="3">
        <v>0</v>
      </c>
      <c r="EB188" s="17">
        <v>0</v>
      </c>
      <c r="EC188" s="3"/>
      <c r="ED188" s="3">
        <v>0</v>
      </c>
      <c r="EE188" s="3"/>
      <c r="EF188" s="3"/>
      <c r="EG188" s="3">
        <v>0</v>
      </c>
      <c r="EH188" s="47">
        <v>0</v>
      </c>
      <c r="EI188" s="3"/>
      <c r="EJ188" s="3"/>
      <c r="EK188" s="3">
        <v>1000222355</v>
      </c>
      <c r="EL188" s="3"/>
      <c r="EM188" s="3"/>
      <c r="EN188" s="3" t="s">
        <v>279</v>
      </c>
      <c r="EO188" s="3" t="s">
        <v>279</v>
      </c>
      <c r="EP188" s="3"/>
      <c r="EQ188" s="3">
        <v>0</v>
      </c>
      <c r="ER188" s="3"/>
      <c r="ES188" s="3"/>
      <c r="ET188" s="3">
        <v>0</v>
      </c>
      <c r="EU188" s="47">
        <v>0</v>
      </c>
      <c r="EV188" s="3"/>
      <c r="EW188" s="47">
        <v>0</v>
      </c>
      <c r="EX188" s="3"/>
      <c r="EY188" s="3"/>
      <c r="EZ188" s="3"/>
      <c r="FA188" s="3"/>
      <c r="FB188" s="3"/>
      <c r="FC188" s="3"/>
      <c r="FD188" s="3"/>
      <c r="FE188" s="3"/>
      <c r="FF188" s="3"/>
      <c r="FG188" s="3">
        <v>0</v>
      </c>
      <c r="FH188" s="3"/>
      <c r="FI188" s="3"/>
      <c r="FJ188" s="3"/>
      <c r="FK188" s="3"/>
      <c r="FL188" s="3" t="s">
        <v>253</v>
      </c>
      <c r="FM188" s="47">
        <v>0</v>
      </c>
      <c r="FN188" s="3"/>
      <c r="FO188" s="3"/>
      <c r="FP188" s="3" t="s">
        <v>254</v>
      </c>
      <c r="FQ188" s="3" t="s">
        <v>255</v>
      </c>
      <c r="FR188" s="3" t="s">
        <v>547</v>
      </c>
      <c r="FS188" s="46">
        <v>45352</v>
      </c>
      <c r="FT188" s="3">
        <v>0</v>
      </c>
      <c r="FU188" s="3">
        <v>0</v>
      </c>
      <c r="FV188" s="3" t="s">
        <v>548</v>
      </c>
      <c r="FW188" s="3"/>
      <c r="FX188" s="3" t="s">
        <v>276</v>
      </c>
      <c r="FY188" s="3"/>
      <c r="FZ188" s="3"/>
      <c r="GA188" s="3" t="s">
        <v>258</v>
      </c>
      <c r="GB188" s="3"/>
      <c r="GC188" s="46">
        <v>45376</v>
      </c>
      <c r="GD188" s="46">
        <v>45376</v>
      </c>
      <c r="GE188" s="46">
        <v>45376</v>
      </c>
      <c r="GF188" s="3" t="s">
        <v>549</v>
      </c>
      <c r="GG188" s="3" t="s">
        <v>550</v>
      </c>
      <c r="GH188" s="3"/>
      <c r="GI188" s="3"/>
    </row>
    <row r="189" spans="1:192" s="66" customFormat="1" ht="11.25" hidden="1" x14ac:dyDescent="0.2">
      <c r="A189" s="43" t="str">
        <f t="shared" si="2"/>
        <v>No Stock at Base</v>
      </c>
      <c r="B189" s="43" t="str">
        <f>IF(OR(A189="No Stock at Base",A189="Low Stock at Base",A189="Remote Pick - Low Stock"),_xlfn.XLOOKUP(O189,PO!M:M,PO!N:N,"No PO",0,1),"-")</f>
        <v>4500001191/00010 - Due Date 45383</v>
      </c>
      <c r="C189" s="43" t="str">
        <f>IF(OR(A189="No Stock at Base",A189="Low Stock at Base",A189="Remote Stock - Low Stock"),_xlfn.XLOOKUP(O189,PR!K:K,PR!L:L,"No Req or Processed",0,1),"-")</f>
        <v>No Req or Processed</v>
      </c>
      <c r="D189" s="63" t="s">
        <v>1495</v>
      </c>
      <c r="E189" s="64" t="s">
        <v>1496</v>
      </c>
      <c r="F189" s="92"/>
      <c r="G189" s="66" t="s">
        <v>191</v>
      </c>
      <c r="H189" s="92" t="s">
        <v>1465</v>
      </c>
      <c r="I189" s="92" t="s">
        <v>1466</v>
      </c>
      <c r="J189" s="3" t="s">
        <v>194</v>
      </c>
      <c r="K189" s="6">
        <v>45292</v>
      </c>
      <c r="L189" s="134">
        <v>45407</v>
      </c>
      <c r="M189" s="6">
        <v>45407</v>
      </c>
      <c r="N189" s="6">
        <v>45407</v>
      </c>
      <c r="O189" s="135" t="s">
        <v>1497</v>
      </c>
      <c r="P189" s="92" t="s">
        <v>1498</v>
      </c>
      <c r="Q189" s="3">
        <v>20</v>
      </c>
      <c r="R189" s="3">
        <v>20</v>
      </c>
      <c r="S189" s="136">
        <v>1</v>
      </c>
      <c r="T189" s="69">
        <v>0</v>
      </c>
      <c r="U189" s="69">
        <v>0</v>
      </c>
      <c r="V189" s="2"/>
      <c r="W189" s="70"/>
      <c r="X189" s="2"/>
      <c r="Y189" s="3" t="s">
        <v>596</v>
      </c>
      <c r="AA189" s="65"/>
      <c r="AB189" s="65">
        <v>0</v>
      </c>
      <c r="AC189" s="65"/>
      <c r="AD189" s="65"/>
      <c r="AE189" s="67"/>
      <c r="AJ189" s="66" t="s">
        <v>1499</v>
      </c>
      <c r="AK189" s="66" t="s">
        <v>207</v>
      </c>
      <c r="AL189" s="66" t="s">
        <v>648</v>
      </c>
      <c r="AM189" s="66" t="s">
        <v>649</v>
      </c>
      <c r="AN189" s="66" t="s">
        <v>1469</v>
      </c>
      <c r="AO189" s="66" t="s">
        <v>1470</v>
      </c>
      <c r="AP189" s="66" t="s">
        <v>1471</v>
      </c>
      <c r="AQ189" s="66">
        <v>5</v>
      </c>
      <c r="AT189" s="66" t="s">
        <v>292</v>
      </c>
      <c r="AX189" s="66">
        <v>0</v>
      </c>
      <c r="AY189" s="66">
        <v>0</v>
      </c>
      <c r="AZ189" s="66">
        <v>0</v>
      </c>
      <c r="BA189" s="66">
        <v>0</v>
      </c>
      <c r="BD189" s="71">
        <v>45407</v>
      </c>
      <c r="BJ189" s="71">
        <v>45414</v>
      </c>
      <c r="BK189" s="72">
        <v>0</v>
      </c>
      <c r="BP189" s="66" t="s">
        <v>471</v>
      </c>
      <c r="BR189" s="73">
        <v>0</v>
      </c>
      <c r="BS189" s="73">
        <v>0</v>
      </c>
      <c r="BT189" s="73">
        <v>0</v>
      </c>
      <c r="BU189" s="72">
        <v>0</v>
      </c>
      <c r="BV189" s="72">
        <v>0</v>
      </c>
      <c r="BW189" s="74">
        <v>0</v>
      </c>
      <c r="BZ189" s="75">
        <v>0</v>
      </c>
      <c r="CB189" s="66" t="s">
        <v>315</v>
      </c>
      <c r="CC189" s="66" t="s">
        <v>225</v>
      </c>
      <c r="CE189" s="66">
        <v>0</v>
      </c>
      <c r="CH189" s="66">
        <v>0</v>
      </c>
      <c r="CM189" s="66" t="s">
        <v>232</v>
      </c>
      <c r="CP189" s="66" t="s">
        <v>233</v>
      </c>
      <c r="CQ189" s="66" t="s">
        <v>233</v>
      </c>
      <c r="CR189" s="66" t="s">
        <v>234</v>
      </c>
      <c r="CS189" s="66" t="s">
        <v>1500</v>
      </c>
      <c r="CY189" s="66" t="s">
        <v>237</v>
      </c>
      <c r="CZ189" s="66" t="s">
        <v>238</v>
      </c>
      <c r="DA189" s="66" t="s">
        <v>1473</v>
      </c>
      <c r="DG189" s="73">
        <v>0</v>
      </c>
      <c r="DH189" s="73">
        <v>0</v>
      </c>
      <c r="DJ189" s="72">
        <v>0</v>
      </c>
      <c r="DP189" s="72">
        <v>0</v>
      </c>
      <c r="DX189" s="72">
        <v>1</v>
      </c>
      <c r="DY189" s="66" t="s">
        <v>245</v>
      </c>
      <c r="EA189" s="66">
        <v>0</v>
      </c>
      <c r="EB189" s="75">
        <v>0</v>
      </c>
      <c r="ED189" s="66">
        <v>0</v>
      </c>
      <c r="EG189" s="66">
        <v>0</v>
      </c>
      <c r="EH189" s="72">
        <v>0</v>
      </c>
      <c r="EK189" s="66">
        <v>1000203218</v>
      </c>
      <c r="EN189" s="66" t="s">
        <v>279</v>
      </c>
      <c r="EQ189" s="66">
        <v>0</v>
      </c>
      <c r="ET189" s="66">
        <v>0</v>
      </c>
      <c r="EU189" s="72">
        <v>0</v>
      </c>
      <c r="EW189" s="72">
        <v>0</v>
      </c>
      <c r="FB189" s="66" t="s">
        <v>475</v>
      </c>
      <c r="FG189" s="66">
        <v>0</v>
      </c>
      <c r="FL189" s="66" t="s">
        <v>253</v>
      </c>
      <c r="FM189" s="72">
        <v>0</v>
      </c>
      <c r="FP189" s="66" t="s">
        <v>254</v>
      </c>
      <c r="FQ189" s="66" t="s">
        <v>255</v>
      </c>
      <c r="FR189" s="66" t="s">
        <v>256</v>
      </c>
      <c r="FS189" s="71">
        <v>45290</v>
      </c>
      <c r="FT189" s="66">
        <v>0</v>
      </c>
      <c r="FU189" s="66">
        <v>0</v>
      </c>
      <c r="FV189" s="66" t="s">
        <v>257</v>
      </c>
      <c r="FX189" s="66" t="s">
        <v>315</v>
      </c>
      <c r="GA189" s="66" t="s">
        <v>258</v>
      </c>
      <c r="GC189" s="71">
        <v>45407</v>
      </c>
      <c r="GD189" s="71">
        <v>45407</v>
      </c>
      <c r="GE189" s="71">
        <v>45407</v>
      </c>
      <c r="GF189" s="66" t="s">
        <v>632</v>
      </c>
      <c r="GG189" s="66" t="s">
        <v>477</v>
      </c>
    </row>
    <row r="190" spans="1:192" x14ac:dyDescent="0.2">
      <c r="A190" s="97" t="str">
        <f>IF(P190="","ECC6 Material",IF(AL190="X","Created W/O",IF(AL190="1","PR Never",IF(S190&lt;0,"Refurb Return",IF(RIGHT(W190,3)="Sea","In Tranist via Sea",IF(RIGHT(W190,4)="Road","In Transit via Road",IF(RIGHT(W190,14)="w/ Maintenance","Onsite - Sloc 5001",IF(MID(W190,10,11)="work-packed","Onsite - Sloc 2001",IF(AND(OR(X190="Stock at Remote (SP13)",X190="Stock at Base and Remote (SP11)"),S190&gt;T190),"Remote Pick - Low Stock",IF(OR(X190="Stock at Remote (SP13)",X190="Stock at Base and Remote (SP11)"),"Remote Stock - Stock Available",IF(U190&lt;&gt;IF(U190=0,_xlfn.XLOOKUP(_xlfn.MAXIFS('Display WH Stock'!F:F,'Display WH Stock'!A:A,'Master Sheet'!O190),'Display WH Stock'!F:F,'Display WH Stock'!F:F,"STOCK AVAILABLE")),_xlfn.CONCAT("Remote Stock - Stock Available","-",IF(U190=0,_xlfn.XLOOKUP(_xlfn.MAXIFS('Display WH Stock'!F:F,'Display WH Stock'!A:A,'Master Sheet'!O190),'Display WH Stock'!F:F,'Display WH Stock'!F:F,"STOCK AVAILABLE"))),IF(U190=0,"No Stock at Base",IF(U190&gt;GJ190,"Stock Availabe",IF(S190&gt;U190,"Low Stock at Base","Stock Available at Base"))))))))))))))</f>
        <v>Remote Stock - Stock Available-4</v>
      </c>
      <c r="B190" s="97" t="str">
        <f>IF(OR(A190="No Stock at Base",A190="Low Stock at Base",A190="Remote Pick - Low Stock"),_xlfn.XLOOKUP(O190,PO!M:M,PO!N:N,"No PO",0,1),"-")</f>
        <v>-</v>
      </c>
      <c r="C190" s="97" t="str">
        <f>IF(OR(A190="No Stock at Base",A190="Low Stock at Base",A190="Remote Stock - Low Stock"),_xlfn.XLOOKUP(O190,PR!K:K,PR!L:L,"No Req or Processed",0,1),"-")</f>
        <v>-</v>
      </c>
      <c r="D190" s="98"/>
      <c r="E190" s="99" t="s">
        <v>1478</v>
      </c>
      <c r="F190" s="100"/>
      <c r="G190" s="3" t="s">
        <v>191</v>
      </c>
      <c r="H190" s="100" t="s">
        <v>1501</v>
      </c>
      <c r="I190" s="100" t="s">
        <v>1502</v>
      </c>
      <c r="J190" s="3" t="s">
        <v>194</v>
      </c>
      <c r="K190" s="6">
        <v>45292</v>
      </c>
      <c r="L190" s="101">
        <v>45408</v>
      </c>
      <c r="M190" s="6">
        <v>45408</v>
      </c>
      <c r="N190" s="6">
        <v>45408</v>
      </c>
      <c r="O190" s="100" t="s">
        <v>1479</v>
      </c>
      <c r="P190" s="100" t="s">
        <v>1480</v>
      </c>
      <c r="Q190" s="3">
        <v>20</v>
      </c>
      <c r="R190" s="3">
        <v>20</v>
      </c>
      <c r="S190" s="102">
        <v>2</v>
      </c>
      <c r="T190" s="96">
        <v>0</v>
      </c>
      <c r="U190" s="96">
        <v>0</v>
      </c>
      <c r="V190" s="103"/>
      <c r="W190" s="103"/>
      <c r="X190" s="103"/>
      <c r="Y190" s="104" t="s">
        <v>596</v>
      </c>
      <c r="Z190" s="103"/>
      <c r="AA190" s="111"/>
      <c r="AB190" s="104">
        <v>0</v>
      </c>
      <c r="AC190" s="111"/>
      <c r="AD190" s="104"/>
      <c r="AE190" s="104"/>
      <c r="AF190" s="104"/>
      <c r="AG190" s="104"/>
      <c r="AH190" s="104"/>
      <c r="AI190" s="104"/>
      <c r="AJ190" s="104" t="s">
        <v>261</v>
      </c>
      <c r="AK190" s="104" t="s">
        <v>207</v>
      </c>
      <c r="AL190" s="104" t="s">
        <v>648</v>
      </c>
      <c r="AM190" s="104" t="s">
        <v>649</v>
      </c>
      <c r="AN190" s="104" t="s">
        <v>1469</v>
      </c>
      <c r="AO190" s="104" t="s">
        <v>1470</v>
      </c>
      <c r="AP190" s="104" t="s">
        <v>1503</v>
      </c>
      <c r="AQ190" s="104">
        <v>3</v>
      </c>
      <c r="AR190" s="104"/>
      <c r="AS190" s="104"/>
      <c r="AT190" s="104" t="s">
        <v>213</v>
      </c>
      <c r="AU190" s="104"/>
      <c r="AV190" s="104"/>
      <c r="AW190" s="104"/>
      <c r="AX190" s="104">
        <v>0</v>
      </c>
      <c r="AY190" s="104">
        <v>0</v>
      </c>
      <c r="AZ190" s="104">
        <v>0</v>
      </c>
      <c r="BA190" s="104">
        <v>0</v>
      </c>
      <c r="BB190" s="104"/>
      <c r="BC190" s="104"/>
      <c r="BD190" s="105">
        <v>45408</v>
      </c>
      <c r="BE190" s="104"/>
      <c r="BF190" s="104"/>
      <c r="BG190" s="104"/>
      <c r="BH190" s="104"/>
      <c r="BI190" s="104"/>
      <c r="BJ190" s="105">
        <v>45415</v>
      </c>
      <c r="BK190" s="106">
        <v>0</v>
      </c>
      <c r="BL190" s="104"/>
      <c r="BM190" s="104"/>
      <c r="BN190" s="104"/>
      <c r="BO190" s="104"/>
      <c r="BP190" s="104" t="s">
        <v>471</v>
      </c>
      <c r="BQ190" s="104"/>
      <c r="BR190" s="107">
        <v>0</v>
      </c>
      <c r="BS190" s="107">
        <v>0</v>
      </c>
      <c r="BT190" s="107">
        <v>0</v>
      </c>
      <c r="BU190" s="106">
        <v>0</v>
      </c>
      <c r="BV190" s="106">
        <v>0</v>
      </c>
      <c r="BW190" s="108">
        <v>0</v>
      </c>
      <c r="BX190" s="104"/>
      <c r="BY190" s="104"/>
      <c r="BZ190" s="109">
        <v>0</v>
      </c>
      <c r="CA190" s="104"/>
      <c r="CB190" s="104" t="s">
        <v>315</v>
      </c>
      <c r="CC190" s="104" t="s">
        <v>225</v>
      </c>
      <c r="CD190" s="104"/>
      <c r="CE190" s="104">
        <v>0</v>
      </c>
      <c r="CF190" s="104"/>
      <c r="CG190" s="104"/>
      <c r="CH190" s="104">
        <v>0</v>
      </c>
      <c r="CI190" s="104"/>
      <c r="CJ190" s="104"/>
      <c r="CK190" s="104"/>
      <c r="CL190" s="104"/>
      <c r="CM190" s="104" t="s">
        <v>232</v>
      </c>
      <c r="CN190" s="104"/>
      <c r="CO190" s="104"/>
      <c r="CP190" s="104" t="s">
        <v>233</v>
      </c>
      <c r="CQ190" s="104" t="s">
        <v>233</v>
      </c>
      <c r="CR190" s="104" t="s">
        <v>234</v>
      </c>
      <c r="CS190" s="104" t="s">
        <v>1481</v>
      </c>
      <c r="CT190" s="104"/>
      <c r="CU190" s="104"/>
      <c r="CV190" s="104"/>
      <c r="CW190" s="104"/>
      <c r="CX190" s="104"/>
      <c r="CY190" s="104" t="s">
        <v>237</v>
      </c>
      <c r="CZ190" s="104" t="s">
        <v>238</v>
      </c>
      <c r="DA190" s="104" t="s">
        <v>1473</v>
      </c>
      <c r="DB190" s="104"/>
      <c r="DC190" s="104"/>
      <c r="DD190" s="104"/>
      <c r="DE190" s="104"/>
      <c r="DF190" s="104"/>
      <c r="DG190" s="107">
        <v>0</v>
      </c>
      <c r="DH190" s="107">
        <v>0</v>
      </c>
      <c r="DI190" s="104"/>
      <c r="DJ190" s="106">
        <v>0</v>
      </c>
      <c r="DK190" s="104"/>
      <c r="DL190" s="104"/>
      <c r="DM190" s="104"/>
      <c r="DN190" s="104"/>
      <c r="DO190" s="104"/>
      <c r="DP190" s="106">
        <v>0</v>
      </c>
      <c r="DQ190" s="104"/>
      <c r="DR190" s="104"/>
      <c r="DS190" s="104"/>
      <c r="DT190" s="104"/>
      <c r="DU190" s="104"/>
      <c r="DV190" s="104"/>
      <c r="DW190" s="104"/>
      <c r="DX190" s="106">
        <v>2</v>
      </c>
      <c r="DY190" s="104" t="s">
        <v>245</v>
      </c>
      <c r="DZ190" s="104"/>
      <c r="EA190" s="104">
        <v>0</v>
      </c>
      <c r="EB190" s="109">
        <v>0</v>
      </c>
      <c r="EC190" s="104"/>
      <c r="ED190" s="104">
        <v>0</v>
      </c>
      <c r="EE190" s="104"/>
      <c r="EF190" s="104"/>
      <c r="EG190" s="104">
        <v>0</v>
      </c>
      <c r="EH190" s="106">
        <v>0</v>
      </c>
      <c r="EI190" s="104"/>
      <c r="EJ190" s="104"/>
      <c r="EK190" s="104">
        <v>1000203219</v>
      </c>
      <c r="EL190" s="104"/>
      <c r="EM190" s="104"/>
      <c r="EN190" s="104" t="s">
        <v>279</v>
      </c>
      <c r="EO190" s="104"/>
      <c r="EP190" s="104"/>
      <c r="EQ190" s="104">
        <v>0</v>
      </c>
      <c r="ER190" s="104"/>
      <c r="ES190" s="104"/>
      <c r="ET190" s="104">
        <v>0</v>
      </c>
      <c r="EU190" s="106">
        <v>0</v>
      </c>
      <c r="EV190" s="104"/>
      <c r="EW190" s="106">
        <v>0</v>
      </c>
      <c r="EX190" s="104"/>
      <c r="EY190" s="104"/>
      <c r="EZ190" s="104"/>
      <c r="FA190" s="104"/>
      <c r="FB190" s="104" t="s">
        <v>475</v>
      </c>
      <c r="FC190" s="104"/>
      <c r="FD190" s="104"/>
      <c r="FE190" s="104"/>
      <c r="FF190" s="104"/>
      <c r="FG190" s="104">
        <v>0</v>
      </c>
      <c r="FH190" s="104"/>
      <c r="FI190" s="104"/>
      <c r="FJ190" s="104"/>
      <c r="FK190" s="104"/>
      <c r="FL190" s="104" t="s">
        <v>253</v>
      </c>
      <c r="FM190" s="106">
        <v>0</v>
      </c>
      <c r="FN190" s="104"/>
      <c r="FO190" s="104"/>
      <c r="FP190" s="104" t="s">
        <v>254</v>
      </c>
      <c r="FQ190" s="104" t="s">
        <v>255</v>
      </c>
      <c r="FR190" s="104" t="s">
        <v>256</v>
      </c>
      <c r="FS190" s="105">
        <v>45290</v>
      </c>
      <c r="FT190" s="104">
        <v>0</v>
      </c>
      <c r="FU190" s="104">
        <v>0</v>
      </c>
      <c r="FV190" s="104" t="s">
        <v>257</v>
      </c>
      <c r="FW190" s="104"/>
      <c r="FX190" s="104" t="s">
        <v>315</v>
      </c>
      <c r="FY190" s="104"/>
      <c r="FZ190" s="104"/>
      <c r="GA190" s="104" t="s">
        <v>258</v>
      </c>
      <c r="GB190" s="104"/>
      <c r="GC190" s="105">
        <v>45408</v>
      </c>
      <c r="GD190" s="105">
        <v>45408</v>
      </c>
      <c r="GE190" s="105">
        <v>45408</v>
      </c>
      <c r="GF190" s="104" t="s">
        <v>1504</v>
      </c>
      <c r="GG190" s="104" t="s">
        <v>477</v>
      </c>
      <c r="GH190" s="104"/>
      <c r="GI190" s="104"/>
      <c r="GJ190" s="104">
        <f>IF(U190=0,_xlfn.XLOOKUP(_xlfn.MAXIFS('Display WH Stock'!F:F,'Display WH Stock'!A:A,'Master Sheet'!O190),'Display WH Stock'!F:F,'Display WH Stock'!F:F,"STOCK AVAILABLE"))</f>
        <v>4</v>
      </c>
    </row>
    <row r="191" spans="1:192" x14ac:dyDescent="0.2">
      <c r="A191" s="97" t="str">
        <f>IF(P191="","ECC6 Material",IF(AL191="X","Created W/O",IF(AL191="1","PR Never",IF(S191&lt;0,"Refurb Return",IF(RIGHT(W191,3)="Sea","In Tranist via Sea",IF(RIGHT(W191,4)="Road","In Transit via Road",IF(RIGHT(W191,14)="w/ Maintenance","Onsite - Sloc 5001",IF(MID(W191,10,11)="work-packed","Onsite - Sloc 2001",IF(AND(OR(X191="Stock at Remote (SP13)",X191="Stock at Base and Remote (SP11)"),S191&gt;T191),"Remote Pick - Low Stock",IF(OR(X191="Stock at Remote (SP13)",X191="Stock at Base and Remote (SP11)"),"Remote Stock - Stock Available",IF(U191&lt;&gt;IF(U191=0,_xlfn.XLOOKUP(_xlfn.MAXIFS('Display WH Stock'!F:F,'Display WH Stock'!A:A,'Master Sheet'!O191),'Display WH Stock'!F:F,'Display WH Stock'!F:F,"STOCK AVAILABLE")),_xlfn.CONCAT("Remote Stock - Stock Available","-",IF(U191=0,_xlfn.XLOOKUP(_xlfn.MAXIFS('Display WH Stock'!F:F,'Display WH Stock'!A:A,'Master Sheet'!O191),'Display WH Stock'!F:F,'Display WH Stock'!F:F,"STOCK AVAILABLE"))),IF(U191=0,"No Stock at Base",IF(U191&gt;GJ191,"Stock Availabe",IF(S191&gt;U191,"Low Stock at Base","Stock Available at Base"))))))))))))))</f>
        <v>Remote Stock - Stock Available-2</v>
      </c>
      <c r="B191" s="97" t="str">
        <f>IF(OR(A191="No Stock at Base",A191="Low Stock at Base",A191="Remote Pick - Low Stock"),_xlfn.XLOOKUP(O191,PO!M:M,PO!N:N,"No PO",0,1),"-")</f>
        <v>-</v>
      </c>
      <c r="C191" s="97" t="str">
        <f>IF(OR(A191="No Stock at Base",A191="Low Stock at Base",A191="Remote Stock - Low Stock"),_xlfn.XLOOKUP(O191,PR!K:K,PR!L:L,"No Req or Processed",0,1),"-")</f>
        <v>-</v>
      </c>
      <c r="D191" s="98"/>
      <c r="E191" s="99" t="s">
        <v>1482</v>
      </c>
      <c r="F191" s="100"/>
      <c r="G191" s="3" t="s">
        <v>191</v>
      </c>
      <c r="H191" s="100" t="s">
        <v>1501</v>
      </c>
      <c r="I191" s="100" t="s">
        <v>1502</v>
      </c>
      <c r="J191" s="3" t="s">
        <v>194</v>
      </c>
      <c r="K191" s="6">
        <v>45292</v>
      </c>
      <c r="L191" s="101">
        <v>45408</v>
      </c>
      <c r="M191" s="6">
        <v>45408</v>
      </c>
      <c r="N191" s="6">
        <v>45408</v>
      </c>
      <c r="O191" s="100" t="s">
        <v>1483</v>
      </c>
      <c r="P191" s="100" t="s">
        <v>1484</v>
      </c>
      <c r="Q191" s="3">
        <v>20</v>
      </c>
      <c r="R191" s="3">
        <v>20</v>
      </c>
      <c r="S191" s="102">
        <v>1</v>
      </c>
      <c r="T191" s="96">
        <v>0</v>
      </c>
      <c r="U191" s="96">
        <v>0</v>
      </c>
      <c r="V191" s="103"/>
      <c r="W191" s="103"/>
      <c r="X191" s="103"/>
      <c r="Y191" s="104" t="s">
        <v>596</v>
      </c>
      <c r="Z191" s="103"/>
      <c r="AA191" s="100"/>
      <c r="AB191" s="100">
        <v>0</v>
      </c>
      <c r="AC191" s="100"/>
      <c r="AD191" s="100"/>
      <c r="AE191" s="100"/>
      <c r="AF191" s="104"/>
      <c r="AG191" s="104"/>
      <c r="AH191" s="104"/>
      <c r="AI191" s="104"/>
      <c r="AJ191" s="104" t="s">
        <v>261</v>
      </c>
      <c r="AK191" s="104" t="s">
        <v>207</v>
      </c>
      <c r="AL191" s="104" t="s">
        <v>648</v>
      </c>
      <c r="AM191" s="104" t="s">
        <v>649</v>
      </c>
      <c r="AN191" s="104" t="s">
        <v>1469</v>
      </c>
      <c r="AO191" s="104" t="s">
        <v>1470</v>
      </c>
      <c r="AP191" s="104" t="s">
        <v>1503</v>
      </c>
      <c r="AQ191" s="104">
        <v>4</v>
      </c>
      <c r="AR191" s="104"/>
      <c r="AS191" s="104"/>
      <c r="AT191" s="104" t="s">
        <v>372</v>
      </c>
      <c r="AU191" s="104"/>
      <c r="AV191" s="104"/>
      <c r="AW191" s="104"/>
      <c r="AX191" s="104">
        <v>0</v>
      </c>
      <c r="AY191" s="104">
        <v>0</v>
      </c>
      <c r="AZ191" s="104">
        <v>0</v>
      </c>
      <c r="BA191" s="104">
        <v>0</v>
      </c>
      <c r="BB191" s="104"/>
      <c r="BC191" s="104"/>
      <c r="BD191" s="105">
        <v>45408</v>
      </c>
      <c r="BE191" s="104"/>
      <c r="BF191" s="104"/>
      <c r="BG191" s="104"/>
      <c r="BH191" s="104"/>
      <c r="BI191" s="104"/>
      <c r="BJ191" s="105">
        <v>45415</v>
      </c>
      <c r="BK191" s="106">
        <v>0</v>
      </c>
      <c r="BL191" s="104"/>
      <c r="BM191" s="104"/>
      <c r="BN191" s="104"/>
      <c r="BO191" s="104"/>
      <c r="BP191" s="104" t="s">
        <v>471</v>
      </c>
      <c r="BQ191" s="104"/>
      <c r="BR191" s="107">
        <v>0</v>
      </c>
      <c r="BS191" s="107">
        <v>0</v>
      </c>
      <c r="BT191" s="107">
        <v>0</v>
      </c>
      <c r="BU191" s="106">
        <v>0</v>
      </c>
      <c r="BV191" s="106">
        <v>0</v>
      </c>
      <c r="BW191" s="108">
        <v>0</v>
      </c>
      <c r="BX191" s="104"/>
      <c r="BY191" s="104"/>
      <c r="BZ191" s="109">
        <v>0</v>
      </c>
      <c r="CA191" s="104"/>
      <c r="CB191" s="104" t="s">
        <v>315</v>
      </c>
      <c r="CC191" s="104" t="s">
        <v>225</v>
      </c>
      <c r="CD191" s="104"/>
      <c r="CE191" s="104">
        <v>0</v>
      </c>
      <c r="CF191" s="104"/>
      <c r="CG191" s="104"/>
      <c r="CH191" s="104">
        <v>0</v>
      </c>
      <c r="CI191" s="104"/>
      <c r="CJ191" s="104"/>
      <c r="CK191" s="104"/>
      <c r="CL191" s="104"/>
      <c r="CM191" s="104" t="s">
        <v>232</v>
      </c>
      <c r="CN191" s="104"/>
      <c r="CO191" s="104"/>
      <c r="CP191" s="104" t="s">
        <v>233</v>
      </c>
      <c r="CQ191" s="104" t="s">
        <v>233</v>
      </c>
      <c r="CR191" s="104" t="s">
        <v>234</v>
      </c>
      <c r="CS191" s="104" t="s">
        <v>1485</v>
      </c>
      <c r="CT191" s="104"/>
      <c r="CU191" s="104"/>
      <c r="CV191" s="104"/>
      <c r="CW191" s="104"/>
      <c r="CX191" s="104"/>
      <c r="CY191" s="104" t="s">
        <v>237</v>
      </c>
      <c r="CZ191" s="104" t="s">
        <v>238</v>
      </c>
      <c r="DA191" s="104" t="s">
        <v>1473</v>
      </c>
      <c r="DB191" s="104"/>
      <c r="DC191" s="104"/>
      <c r="DD191" s="104"/>
      <c r="DE191" s="104"/>
      <c r="DF191" s="104"/>
      <c r="DG191" s="107">
        <v>0</v>
      </c>
      <c r="DH191" s="107">
        <v>0</v>
      </c>
      <c r="DI191" s="104"/>
      <c r="DJ191" s="106">
        <v>0</v>
      </c>
      <c r="DK191" s="104"/>
      <c r="DL191" s="104"/>
      <c r="DM191" s="104"/>
      <c r="DN191" s="104"/>
      <c r="DO191" s="104"/>
      <c r="DP191" s="106">
        <v>0</v>
      </c>
      <c r="DQ191" s="104"/>
      <c r="DR191" s="104"/>
      <c r="DS191" s="104"/>
      <c r="DT191" s="104"/>
      <c r="DU191" s="104"/>
      <c r="DV191" s="104"/>
      <c r="DW191" s="104"/>
      <c r="DX191" s="106">
        <v>1</v>
      </c>
      <c r="DY191" s="104" t="s">
        <v>245</v>
      </c>
      <c r="DZ191" s="104"/>
      <c r="EA191" s="104">
        <v>0</v>
      </c>
      <c r="EB191" s="109">
        <v>0</v>
      </c>
      <c r="EC191" s="104"/>
      <c r="ED191" s="104">
        <v>0</v>
      </c>
      <c r="EE191" s="104"/>
      <c r="EF191" s="104"/>
      <c r="EG191" s="104">
        <v>0</v>
      </c>
      <c r="EH191" s="106">
        <v>0</v>
      </c>
      <c r="EI191" s="104"/>
      <c r="EJ191" s="104"/>
      <c r="EK191" s="104">
        <v>1000203219</v>
      </c>
      <c r="EL191" s="104"/>
      <c r="EM191" s="104"/>
      <c r="EN191" s="104" t="s">
        <v>279</v>
      </c>
      <c r="EO191" s="104"/>
      <c r="EP191" s="104"/>
      <c r="EQ191" s="104">
        <v>0</v>
      </c>
      <c r="ER191" s="104"/>
      <c r="ES191" s="104"/>
      <c r="ET191" s="104">
        <v>0</v>
      </c>
      <c r="EU191" s="106">
        <v>0</v>
      </c>
      <c r="EV191" s="104"/>
      <c r="EW191" s="106">
        <v>0</v>
      </c>
      <c r="EX191" s="104"/>
      <c r="EY191" s="104"/>
      <c r="EZ191" s="104"/>
      <c r="FA191" s="104"/>
      <c r="FB191" s="104" t="s">
        <v>475</v>
      </c>
      <c r="FC191" s="104"/>
      <c r="FD191" s="104"/>
      <c r="FE191" s="104"/>
      <c r="FF191" s="104"/>
      <c r="FG191" s="104">
        <v>0</v>
      </c>
      <c r="FH191" s="104"/>
      <c r="FI191" s="104"/>
      <c r="FJ191" s="104"/>
      <c r="FK191" s="104"/>
      <c r="FL191" s="104" t="s">
        <v>253</v>
      </c>
      <c r="FM191" s="106">
        <v>0</v>
      </c>
      <c r="FN191" s="104"/>
      <c r="FO191" s="104"/>
      <c r="FP191" s="104" t="s">
        <v>254</v>
      </c>
      <c r="FQ191" s="104" t="s">
        <v>255</v>
      </c>
      <c r="FR191" s="104" t="s">
        <v>256</v>
      </c>
      <c r="FS191" s="105">
        <v>45290</v>
      </c>
      <c r="FT191" s="104">
        <v>0</v>
      </c>
      <c r="FU191" s="104">
        <v>0</v>
      </c>
      <c r="FV191" s="104" t="s">
        <v>257</v>
      </c>
      <c r="FW191" s="104"/>
      <c r="FX191" s="104" t="s">
        <v>315</v>
      </c>
      <c r="FY191" s="104"/>
      <c r="FZ191" s="104"/>
      <c r="GA191" s="104" t="s">
        <v>258</v>
      </c>
      <c r="GB191" s="104"/>
      <c r="GC191" s="105">
        <v>45408</v>
      </c>
      <c r="GD191" s="105">
        <v>45408</v>
      </c>
      <c r="GE191" s="105">
        <v>45408</v>
      </c>
      <c r="GF191" s="104" t="s">
        <v>1504</v>
      </c>
      <c r="GG191" s="104" t="s">
        <v>477</v>
      </c>
      <c r="GH191" s="104"/>
      <c r="GI191" s="104"/>
      <c r="GJ191" s="104">
        <f>IF(U191=0,_xlfn.XLOOKUP(_xlfn.MAXIFS('Display WH Stock'!F:F,'Display WH Stock'!A:A,'Master Sheet'!O191),'Display WH Stock'!F:F,'Display WH Stock'!F:F,"STOCK AVAILABLE"))</f>
        <v>2</v>
      </c>
    </row>
    <row r="192" spans="1:192" x14ac:dyDescent="0.2">
      <c r="A192" s="97" t="str">
        <f>IF(P192="","ECC6 Material",IF(AL192="X","Created W/O",IF(AL192="1","PR Never",IF(S192&lt;0,"Refurb Return",IF(RIGHT(W192,3)="Sea","In Tranist via Sea",IF(RIGHT(W192,4)="Road","In Transit via Road",IF(RIGHT(W192,14)="w/ Maintenance","Onsite - Sloc 5001",IF(MID(W192,10,11)="work-packed","Onsite - Sloc 2001",IF(AND(OR(X192="Stock at Remote (SP13)",X192="Stock at Base and Remote (SP11)"),S192&gt;T192),"Remote Pick - Low Stock",IF(OR(X192="Stock at Remote (SP13)",X192="Stock at Base and Remote (SP11)"),"Remote Stock - Stock Available",IF(U192&lt;&gt;IF(U192=0,_xlfn.XLOOKUP(_xlfn.MAXIFS('Display WH Stock'!F:F,'Display WH Stock'!A:A,'Master Sheet'!O192),'Display WH Stock'!F:F,'Display WH Stock'!F:F,"STOCK AVAILABLE")),_xlfn.CONCAT("Remote Stock - Stock Available","-",IF(U192=0,_xlfn.XLOOKUP(_xlfn.MAXIFS('Display WH Stock'!F:F,'Display WH Stock'!A:A,'Master Sheet'!O192),'Display WH Stock'!F:F,'Display WH Stock'!F:F,"STOCK AVAILABLE"))),IF(U192=0,"No Stock at Base",IF(U192&gt;GJ192,"Stock Availabe",IF(S192&gt;U192,"Low Stock at Base","Stock Available at Base"))))))))))))))</f>
        <v>Remote Stock - Stock Available-4</v>
      </c>
      <c r="B192" s="97" t="str">
        <f>IF(OR(A192="No Stock at Base",A192="Low Stock at Base",A192="Remote Pick - Low Stock"),_xlfn.XLOOKUP(O192,PO!M:M,PO!N:N,"No PO",0,1),"-")</f>
        <v>-</v>
      </c>
      <c r="C192" s="97" t="str">
        <f>IF(OR(A192="No Stock at Base",A192="Low Stock at Base",A192="Remote Stock - Low Stock"),_xlfn.XLOOKUP(O192,PR!K:K,PR!L:L,"No Req or Processed",0,1),"-")</f>
        <v>-</v>
      </c>
      <c r="D192" s="98"/>
      <c r="E192" s="99" t="s">
        <v>1505</v>
      </c>
      <c r="F192" s="100"/>
      <c r="G192" s="3" t="s">
        <v>191</v>
      </c>
      <c r="H192" s="100" t="s">
        <v>1501</v>
      </c>
      <c r="I192" s="100" t="s">
        <v>1502</v>
      </c>
      <c r="J192" s="3" t="s">
        <v>194</v>
      </c>
      <c r="K192" s="6">
        <v>45292</v>
      </c>
      <c r="L192" s="101">
        <v>45408</v>
      </c>
      <c r="M192" s="6">
        <v>45408</v>
      </c>
      <c r="N192" s="6">
        <v>45408</v>
      </c>
      <c r="O192" s="100" t="s">
        <v>1479</v>
      </c>
      <c r="P192" s="100" t="s">
        <v>1480</v>
      </c>
      <c r="Q192" s="3">
        <v>20</v>
      </c>
      <c r="R192" s="3">
        <v>20</v>
      </c>
      <c r="S192" s="102">
        <v>2</v>
      </c>
      <c r="T192" s="96">
        <v>0</v>
      </c>
      <c r="U192" s="96">
        <v>0</v>
      </c>
      <c r="V192" s="103"/>
      <c r="W192" s="103"/>
      <c r="X192" s="103"/>
      <c r="Y192" s="104" t="s">
        <v>596</v>
      </c>
      <c r="Z192" s="103"/>
      <c r="AA192" s="100"/>
      <c r="AB192" s="100">
        <v>0</v>
      </c>
      <c r="AC192" s="100"/>
      <c r="AD192" s="100"/>
      <c r="AE192" s="100"/>
      <c r="AF192" s="104"/>
      <c r="AG192" s="104"/>
      <c r="AH192" s="104"/>
      <c r="AI192" s="104"/>
      <c r="AJ192" s="104" t="s">
        <v>261</v>
      </c>
      <c r="AK192" s="104" t="s">
        <v>207</v>
      </c>
      <c r="AL192" s="104" t="s">
        <v>648</v>
      </c>
      <c r="AM192" s="104" t="s">
        <v>649</v>
      </c>
      <c r="AN192" s="104" t="s">
        <v>1469</v>
      </c>
      <c r="AO192" s="104" t="s">
        <v>1470</v>
      </c>
      <c r="AP192" s="104" t="s">
        <v>1503</v>
      </c>
      <c r="AQ192" s="104">
        <v>3</v>
      </c>
      <c r="AR192" s="104"/>
      <c r="AS192" s="104"/>
      <c r="AT192" s="104" t="s">
        <v>213</v>
      </c>
      <c r="AU192" s="104"/>
      <c r="AV192" s="104"/>
      <c r="AW192" s="104"/>
      <c r="AX192" s="104">
        <v>0</v>
      </c>
      <c r="AY192" s="104">
        <v>0</v>
      </c>
      <c r="AZ192" s="104">
        <v>0</v>
      </c>
      <c r="BA192" s="104">
        <v>0</v>
      </c>
      <c r="BB192" s="104"/>
      <c r="BC192" s="104"/>
      <c r="BD192" s="105">
        <v>45408</v>
      </c>
      <c r="BE192" s="104"/>
      <c r="BF192" s="104"/>
      <c r="BG192" s="104"/>
      <c r="BH192" s="104"/>
      <c r="BI192" s="104"/>
      <c r="BJ192" s="105">
        <v>45415</v>
      </c>
      <c r="BK192" s="106">
        <v>0</v>
      </c>
      <c r="BL192" s="104"/>
      <c r="BM192" s="104"/>
      <c r="BN192" s="104"/>
      <c r="BO192" s="104"/>
      <c r="BP192" s="104" t="s">
        <v>471</v>
      </c>
      <c r="BQ192" s="104"/>
      <c r="BR192" s="107">
        <v>0</v>
      </c>
      <c r="BS192" s="107">
        <v>0</v>
      </c>
      <c r="BT192" s="107">
        <v>0</v>
      </c>
      <c r="BU192" s="106">
        <v>0</v>
      </c>
      <c r="BV192" s="106">
        <v>0</v>
      </c>
      <c r="BW192" s="108">
        <v>0</v>
      </c>
      <c r="BX192" s="104"/>
      <c r="BY192" s="104"/>
      <c r="BZ192" s="109">
        <v>0</v>
      </c>
      <c r="CA192" s="104"/>
      <c r="CB192" s="104" t="s">
        <v>315</v>
      </c>
      <c r="CC192" s="104" t="s">
        <v>225</v>
      </c>
      <c r="CD192" s="104"/>
      <c r="CE192" s="104">
        <v>0</v>
      </c>
      <c r="CF192" s="104"/>
      <c r="CG192" s="104"/>
      <c r="CH192" s="104">
        <v>0</v>
      </c>
      <c r="CI192" s="104"/>
      <c r="CJ192" s="104"/>
      <c r="CK192" s="104"/>
      <c r="CL192" s="104"/>
      <c r="CM192" s="104" t="s">
        <v>232</v>
      </c>
      <c r="CN192" s="104"/>
      <c r="CO192" s="104"/>
      <c r="CP192" s="104" t="s">
        <v>233</v>
      </c>
      <c r="CQ192" s="104" t="s">
        <v>233</v>
      </c>
      <c r="CR192" s="104" t="s">
        <v>234</v>
      </c>
      <c r="CS192" s="104" t="s">
        <v>1481</v>
      </c>
      <c r="CT192" s="104"/>
      <c r="CU192" s="104"/>
      <c r="CV192" s="104"/>
      <c r="CW192" s="104"/>
      <c r="CX192" s="104"/>
      <c r="CY192" s="104" t="s">
        <v>237</v>
      </c>
      <c r="CZ192" s="104" t="s">
        <v>238</v>
      </c>
      <c r="DA192" s="104" t="s">
        <v>1473</v>
      </c>
      <c r="DB192" s="104"/>
      <c r="DC192" s="104"/>
      <c r="DD192" s="104"/>
      <c r="DE192" s="104"/>
      <c r="DF192" s="104"/>
      <c r="DG192" s="107">
        <v>0</v>
      </c>
      <c r="DH192" s="107">
        <v>0</v>
      </c>
      <c r="DI192" s="104"/>
      <c r="DJ192" s="106">
        <v>0</v>
      </c>
      <c r="DK192" s="104"/>
      <c r="DL192" s="104"/>
      <c r="DM192" s="104"/>
      <c r="DN192" s="104"/>
      <c r="DO192" s="104"/>
      <c r="DP192" s="106">
        <v>0</v>
      </c>
      <c r="DQ192" s="104"/>
      <c r="DR192" s="104"/>
      <c r="DS192" s="104"/>
      <c r="DT192" s="104"/>
      <c r="DU192" s="104"/>
      <c r="DV192" s="104"/>
      <c r="DW192" s="104"/>
      <c r="DX192" s="106">
        <v>2</v>
      </c>
      <c r="DY192" s="104" t="s">
        <v>245</v>
      </c>
      <c r="DZ192" s="104"/>
      <c r="EA192" s="104">
        <v>0</v>
      </c>
      <c r="EB192" s="109">
        <v>0</v>
      </c>
      <c r="EC192" s="104"/>
      <c r="ED192" s="104">
        <v>0</v>
      </c>
      <c r="EE192" s="104"/>
      <c r="EF192" s="104"/>
      <c r="EG192" s="104">
        <v>0</v>
      </c>
      <c r="EH192" s="106">
        <v>0</v>
      </c>
      <c r="EI192" s="104"/>
      <c r="EJ192" s="104"/>
      <c r="EK192" s="104">
        <v>1000203219</v>
      </c>
      <c r="EL192" s="104"/>
      <c r="EM192" s="104"/>
      <c r="EN192" s="104" t="s">
        <v>279</v>
      </c>
      <c r="EO192" s="104"/>
      <c r="EP192" s="104"/>
      <c r="EQ192" s="104">
        <v>0</v>
      </c>
      <c r="ER192" s="104"/>
      <c r="ES192" s="104"/>
      <c r="ET192" s="104">
        <v>0</v>
      </c>
      <c r="EU192" s="106">
        <v>0</v>
      </c>
      <c r="EV192" s="104"/>
      <c r="EW192" s="106">
        <v>0</v>
      </c>
      <c r="EX192" s="104"/>
      <c r="EY192" s="104"/>
      <c r="EZ192" s="104"/>
      <c r="FA192" s="104"/>
      <c r="FB192" s="104" t="s">
        <v>475</v>
      </c>
      <c r="FC192" s="104"/>
      <c r="FD192" s="104"/>
      <c r="FE192" s="104"/>
      <c r="FF192" s="104"/>
      <c r="FG192" s="104">
        <v>0</v>
      </c>
      <c r="FH192" s="104"/>
      <c r="FI192" s="104"/>
      <c r="FJ192" s="104"/>
      <c r="FK192" s="104"/>
      <c r="FL192" s="104" t="s">
        <v>253</v>
      </c>
      <c r="FM192" s="106">
        <v>0</v>
      </c>
      <c r="FN192" s="104"/>
      <c r="FO192" s="104"/>
      <c r="FP192" s="104" t="s">
        <v>254</v>
      </c>
      <c r="FQ192" s="104" t="s">
        <v>255</v>
      </c>
      <c r="FR192" s="104" t="s">
        <v>256</v>
      </c>
      <c r="FS192" s="105">
        <v>45290</v>
      </c>
      <c r="FT192" s="104">
        <v>0</v>
      </c>
      <c r="FU192" s="104">
        <v>0</v>
      </c>
      <c r="FV192" s="104" t="s">
        <v>257</v>
      </c>
      <c r="FW192" s="104"/>
      <c r="FX192" s="104" t="s">
        <v>315</v>
      </c>
      <c r="FY192" s="104"/>
      <c r="FZ192" s="104"/>
      <c r="GA192" s="104" t="s">
        <v>258</v>
      </c>
      <c r="GB192" s="104"/>
      <c r="GC192" s="105">
        <v>45408</v>
      </c>
      <c r="GD192" s="105">
        <v>45408</v>
      </c>
      <c r="GE192" s="105">
        <v>45408</v>
      </c>
      <c r="GF192" s="104" t="s">
        <v>1504</v>
      </c>
      <c r="GG192" s="104" t="s">
        <v>477</v>
      </c>
      <c r="GH192" s="104"/>
      <c r="GI192" s="104"/>
      <c r="GJ192" s="104">
        <f>IF(U192=0,_xlfn.XLOOKUP(_xlfn.MAXIFS('Display WH Stock'!F:F,'Display WH Stock'!A:A,'Master Sheet'!O192),'Display WH Stock'!F:F,'Display WH Stock'!F:F,"STOCK AVAILABLE"))</f>
        <v>4</v>
      </c>
    </row>
    <row r="193" spans="1:191" s="3" customFormat="1" ht="11.25" hidden="1" x14ac:dyDescent="0.2">
      <c r="A193" s="43" t="str">
        <f t="shared" si="2"/>
        <v>No Stock at Base</v>
      </c>
      <c r="B193" s="43" t="str">
        <f>IF(OR(A193="No Stock at Base",A193="Low Stock at Base",A193="Remote Pick - Low Stock"),_xlfn.XLOOKUP(O193,PO!M:M,PO!N:N,"No PO",0,1),"-")</f>
        <v>4500001191/00010 - Due Date 45383</v>
      </c>
      <c r="C193" s="43" t="str">
        <f>IF(OR(A193="No Stock at Base",A193="Low Stock at Base",A193="Remote Stock - Low Stock"),_xlfn.XLOOKUP(O193,PR!K:K,PR!L:L,"No Req or Processed",0,1),"-")</f>
        <v>No Req or Processed</v>
      </c>
      <c r="D193" s="44"/>
      <c r="E193" s="58" t="s">
        <v>1506</v>
      </c>
      <c r="F193" s="54"/>
      <c r="G193" s="3" t="s">
        <v>191</v>
      </c>
      <c r="H193" s="54" t="s">
        <v>1501</v>
      </c>
      <c r="I193" s="54" t="s">
        <v>1502</v>
      </c>
      <c r="J193" s="3" t="s">
        <v>194</v>
      </c>
      <c r="K193" s="6">
        <v>45292</v>
      </c>
      <c r="L193" s="141">
        <v>45408</v>
      </c>
      <c r="M193" s="6">
        <v>45408</v>
      </c>
      <c r="N193" s="6">
        <v>45408</v>
      </c>
      <c r="O193" s="142" t="s">
        <v>1497</v>
      </c>
      <c r="P193" s="54" t="s">
        <v>1498</v>
      </c>
      <c r="Q193" s="3">
        <v>20</v>
      </c>
      <c r="R193" s="3">
        <v>20</v>
      </c>
      <c r="S193" s="143">
        <v>1</v>
      </c>
      <c r="T193" s="13">
        <v>0</v>
      </c>
      <c r="U193" s="13">
        <v>0</v>
      </c>
      <c r="V193" s="2"/>
      <c r="W193" s="2"/>
      <c r="X193" s="2"/>
      <c r="Y193" s="3" t="s">
        <v>596</v>
      </c>
      <c r="AA193" s="32"/>
      <c r="AB193" s="32">
        <v>0</v>
      </c>
      <c r="AC193" s="32"/>
      <c r="AD193" s="32"/>
      <c r="AE193" s="37"/>
      <c r="AJ193" s="3" t="s">
        <v>1506</v>
      </c>
      <c r="AK193" s="3" t="s">
        <v>207</v>
      </c>
      <c r="AL193" s="3" t="s">
        <v>648</v>
      </c>
      <c r="AM193" s="3" t="s">
        <v>649</v>
      </c>
      <c r="AN193" s="3" t="s">
        <v>1469</v>
      </c>
      <c r="AO193" s="3" t="s">
        <v>1470</v>
      </c>
      <c r="AP193" s="3" t="s">
        <v>1503</v>
      </c>
      <c r="AQ193" s="3">
        <v>5</v>
      </c>
      <c r="AT193" s="3" t="s">
        <v>292</v>
      </c>
      <c r="AX193" s="3">
        <v>0</v>
      </c>
      <c r="AY193" s="3">
        <v>0</v>
      </c>
      <c r="AZ193" s="3">
        <v>0</v>
      </c>
      <c r="BA193" s="3">
        <v>0</v>
      </c>
      <c r="BD193" s="46">
        <v>45408</v>
      </c>
      <c r="BJ193" s="46">
        <v>45415</v>
      </c>
      <c r="BK193" s="47">
        <v>0</v>
      </c>
      <c r="BP193" s="3" t="s">
        <v>471</v>
      </c>
      <c r="BR193" s="48">
        <v>0</v>
      </c>
      <c r="BS193" s="48">
        <v>0</v>
      </c>
      <c r="BT193" s="48">
        <v>0</v>
      </c>
      <c r="BU193" s="47">
        <v>0</v>
      </c>
      <c r="BV193" s="47">
        <v>0</v>
      </c>
      <c r="BW193" s="49">
        <v>0</v>
      </c>
      <c r="BZ193" s="17">
        <v>0</v>
      </c>
      <c r="CB193" s="3" t="s">
        <v>315</v>
      </c>
      <c r="CC193" s="3" t="s">
        <v>225</v>
      </c>
      <c r="CE193" s="3">
        <v>0</v>
      </c>
      <c r="CH193" s="3">
        <v>0</v>
      </c>
      <c r="CM193" s="3" t="s">
        <v>232</v>
      </c>
      <c r="CP193" s="3" t="s">
        <v>233</v>
      </c>
      <c r="CQ193" s="3" t="s">
        <v>233</v>
      </c>
      <c r="CR193" s="3" t="s">
        <v>234</v>
      </c>
      <c r="CS193" s="3" t="s">
        <v>1500</v>
      </c>
      <c r="CY193" s="3" t="s">
        <v>237</v>
      </c>
      <c r="CZ193" s="3" t="s">
        <v>238</v>
      </c>
      <c r="DA193" s="3" t="s">
        <v>1473</v>
      </c>
      <c r="DG193" s="48">
        <v>0</v>
      </c>
      <c r="DH193" s="48">
        <v>0</v>
      </c>
      <c r="DJ193" s="47">
        <v>0</v>
      </c>
      <c r="DP193" s="47">
        <v>0</v>
      </c>
      <c r="DX193" s="47">
        <v>1</v>
      </c>
      <c r="DY193" s="3" t="s">
        <v>245</v>
      </c>
      <c r="EA193" s="3">
        <v>0</v>
      </c>
      <c r="EB193" s="17">
        <v>0</v>
      </c>
      <c r="ED193" s="3">
        <v>0</v>
      </c>
      <c r="EG193" s="3">
        <v>0</v>
      </c>
      <c r="EH193" s="47">
        <v>0</v>
      </c>
      <c r="EK193" s="3">
        <v>1000203219</v>
      </c>
      <c r="EN193" s="3" t="s">
        <v>279</v>
      </c>
      <c r="EQ193" s="3">
        <v>0</v>
      </c>
      <c r="ET193" s="3">
        <v>0</v>
      </c>
      <c r="EU193" s="47">
        <v>0</v>
      </c>
      <c r="EW193" s="47">
        <v>0</v>
      </c>
      <c r="FB193" s="3" t="s">
        <v>475</v>
      </c>
      <c r="FG193" s="3">
        <v>0</v>
      </c>
      <c r="FL193" s="3" t="s">
        <v>253</v>
      </c>
      <c r="FM193" s="47">
        <v>0</v>
      </c>
      <c r="FP193" s="3" t="s">
        <v>254</v>
      </c>
      <c r="FQ193" s="3" t="s">
        <v>255</v>
      </c>
      <c r="FR193" s="3" t="s">
        <v>256</v>
      </c>
      <c r="FS193" s="46">
        <v>45290</v>
      </c>
      <c r="FT193" s="3">
        <v>0</v>
      </c>
      <c r="FU193" s="3">
        <v>0</v>
      </c>
      <c r="FV193" s="3" t="s">
        <v>257</v>
      </c>
      <c r="FX193" s="3" t="s">
        <v>315</v>
      </c>
      <c r="GA193" s="3" t="s">
        <v>258</v>
      </c>
      <c r="GC193" s="46">
        <v>45408</v>
      </c>
      <c r="GD193" s="46">
        <v>45408</v>
      </c>
      <c r="GE193" s="46">
        <v>45408</v>
      </c>
      <c r="GF193" s="3" t="s">
        <v>1504</v>
      </c>
      <c r="GG193" s="3" t="s">
        <v>477</v>
      </c>
    </row>
    <row r="194" spans="1:191" s="66" customFormat="1" ht="11.25" hidden="1" x14ac:dyDescent="0.2">
      <c r="A194" s="43" t="str">
        <f t="shared" ref="A194:A256" si="3">IF(P194="","ECC6 Material",IF(AL194="X","Created W/O",IF(AL194="1","PR Never",IF(S194&lt;0,"Refurb Return",IF(RIGHT(W194,3)="Sea","In Tranist via Sea",IF(RIGHT(W194,4)="Road","In Transit via Road",IF(RIGHT(W194,14)="w/ Maintenance","Onsite - Sloc 5001",IF(MID(W194,10,11)="work-packed","Onsite - Sloc 2001",IF(AND(OR(X194="Stock at Remote (SP13)",X194="Stock at Base and Remote (SP11)"),S194&gt;T194),"Remote Pick - Low Stock",IF(OR(X194="Stock at Remote (SP13)",X194="Stock at Base and Remote (SP11)"),"Remote Stock - Stock Available",IF(U194=0,"No Stock at Base",IF(S194&gt;U194,"Low Stock at Base","Stock Available at Base"))))))))))))</f>
        <v>No Stock at Base</v>
      </c>
      <c r="B194" s="43" t="str">
        <f>IF(OR(A194="No Stock at Base",A194="Low Stock at Base",A194="Remote Pick - Low Stock"),_xlfn.XLOOKUP(O194,PO!M:M,PO!N:N,"No PO",0,1),"-")</f>
        <v xml:space="preserve">4500002641/00010 - Due Date </v>
      </c>
      <c r="C194" s="43" t="str">
        <f>IF(OR(A194="No Stock at Base",A194="Low Stock at Base",A194="Remote Stock - Low Stock"),_xlfn.XLOOKUP(O194,PR!K:K,PR!L:L,"No Req or Processed",0,1),"-")</f>
        <v>No Req or Processed</v>
      </c>
      <c r="D194" s="63"/>
      <c r="E194" s="64" t="s">
        <v>1507</v>
      </c>
      <c r="F194" s="65"/>
      <c r="G194" s="66" t="s">
        <v>191</v>
      </c>
      <c r="H194" s="65" t="s">
        <v>1501</v>
      </c>
      <c r="I194" s="65" t="s">
        <v>1502</v>
      </c>
      <c r="J194" s="3" t="s">
        <v>194</v>
      </c>
      <c r="K194" s="6">
        <v>45292</v>
      </c>
      <c r="L194" s="67">
        <v>45408</v>
      </c>
      <c r="M194" s="6">
        <v>45408</v>
      </c>
      <c r="N194" s="6">
        <v>45408</v>
      </c>
      <c r="O194" s="64" t="s">
        <v>1475</v>
      </c>
      <c r="P194" s="65" t="s">
        <v>1476</v>
      </c>
      <c r="Q194" s="3">
        <v>20</v>
      </c>
      <c r="R194" s="3">
        <v>20</v>
      </c>
      <c r="S194" s="68">
        <v>3</v>
      </c>
      <c r="T194" s="69">
        <v>0</v>
      </c>
      <c r="U194" s="69">
        <v>0</v>
      </c>
      <c r="V194" s="2"/>
      <c r="W194" s="70"/>
      <c r="X194" s="2"/>
      <c r="Y194" s="3" t="s">
        <v>596</v>
      </c>
      <c r="AA194" s="65"/>
      <c r="AB194" s="65">
        <v>0</v>
      </c>
      <c r="AC194" s="65"/>
      <c r="AD194" s="65"/>
      <c r="AE194" s="67"/>
      <c r="AJ194" s="66" t="s">
        <v>1508</v>
      </c>
      <c r="AK194" s="66" t="s">
        <v>207</v>
      </c>
      <c r="AL194" s="66" t="s">
        <v>648</v>
      </c>
      <c r="AM194" s="66" t="s">
        <v>649</v>
      </c>
      <c r="AN194" s="66" t="s">
        <v>1469</v>
      </c>
      <c r="AO194" s="66" t="s">
        <v>1470</v>
      </c>
      <c r="AP194" s="66" t="s">
        <v>1503</v>
      </c>
      <c r="AQ194" s="66">
        <v>6</v>
      </c>
      <c r="AT194" s="66" t="s">
        <v>356</v>
      </c>
      <c r="AX194" s="66">
        <v>0</v>
      </c>
      <c r="AY194" s="66">
        <v>0</v>
      </c>
      <c r="AZ194" s="66">
        <v>0</v>
      </c>
      <c r="BA194" s="66">
        <v>0</v>
      </c>
      <c r="BD194" s="71">
        <v>45408</v>
      </c>
      <c r="BJ194" s="71">
        <v>45415</v>
      </c>
      <c r="BK194" s="72">
        <v>0</v>
      </c>
      <c r="BP194" s="66" t="s">
        <v>471</v>
      </c>
      <c r="BR194" s="73">
        <v>0</v>
      </c>
      <c r="BS194" s="73">
        <v>0</v>
      </c>
      <c r="BT194" s="73">
        <v>0</v>
      </c>
      <c r="BU194" s="72">
        <v>0</v>
      </c>
      <c r="BV194" s="72">
        <v>0</v>
      </c>
      <c r="BW194" s="74">
        <v>0</v>
      </c>
      <c r="BZ194" s="75">
        <v>0</v>
      </c>
      <c r="CB194" s="66" t="s">
        <v>315</v>
      </c>
      <c r="CC194" s="66" t="s">
        <v>225</v>
      </c>
      <c r="CE194" s="66">
        <v>0</v>
      </c>
      <c r="CH194" s="66">
        <v>0</v>
      </c>
      <c r="CM194" s="66" t="s">
        <v>232</v>
      </c>
      <c r="CP194" s="66" t="s">
        <v>233</v>
      </c>
      <c r="CQ194" s="66" t="s">
        <v>233</v>
      </c>
      <c r="CR194" s="66" t="s">
        <v>234</v>
      </c>
      <c r="CS194" s="66" t="s">
        <v>1477</v>
      </c>
      <c r="CY194" s="66" t="s">
        <v>237</v>
      </c>
      <c r="CZ194" s="66" t="s">
        <v>238</v>
      </c>
      <c r="DA194" s="66" t="s">
        <v>1473</v>
      </c>
      <c r="DG194" s="73">
        <v>0</v>
      </c>
      <c r="DH194" s="73">
        <v>0</v>
      </c>
      <c r="DJ194" s="72">
        <v>0</v>
      </c>
      <c r="DP194" s="72">
        <v>0</v>
      </c>
      <c r="DX194" s="72">
        <v>3</v>
      </c>
      <c r="DY194" s="66" t="s">
        <v>245</v>
      </c>
      <c r="EA194" s="66">
        <v>0</v>
      </c>
      <c r="EB194" s="75">
        <v>0</v>
      </c>
      <c r="ED194" s="66">
        <v>0</v>
      </c>
      <c r="EG194" s="66">
        <v>0</v>
      </c>
      <c r="EH194" s="72">
        <v>0</v>
      </c>
      <c r="EK194" s="66">
        <v>1000203219</v>
      </c>
      <c r="EN194" s="66" t="s">
        <v>279</v>
      </c>
      <c r="EQ194" s="66">
        <v>0</v>
      </c>
      <c r="ET194" s="66">
        <v>0</v>
      </c>
      <c r="EU194" s="72">
        <v>0</v>
      </c>
      <c r="EW194" s="72">
        <v>0</v>
      </c>
      <c r="FB194" s="66" t="s">
        <v>475</v>
      </c>
      <c r="FG194" s="66">
        <v>0</v>
      </c>
      <c r="FL194" s="66" t="s">
        <v>253</v>
      </c>
      <c r="FM194" s="72">
        <v>0</v>
      </c>
      <c r="FP194" s="66" t="s">
        <v>254</v>
      </c>
      <c r="FQ194" s="66" t="s">
        <v>255</v>
      </c>
      <c r="FR194" s="66" t="s">
        <v>256</v>
      </c>
      <c r="FS194" s="71">
        <v>45290</v>
      </c>
      <c r="FT194" s="66">
        <v>0</v>
      </c>
      <c r="FU194" s="66">
        <v>0</v>
      </c>
      <c r="FV194" s="66" t="s">
        <v>257</v>
      </c>
      <c r="FX194" s="66" t="s">
        <v>315</v>
      </c>
      <c r="GA194" s="66" t="s">
        <v>258</v>
      </c>
      <c r="GC194" s="71">
        <v>45408</v>
      </c>
      <c r="GD194" s="71">
        <v>45408</v>
      </c>
      <c r="GE194" s="71">
        <v>45408</v>
      </c>
      <c r="GF194" s="66" t="s">
        <v>1504</v>
      </c>
      <c r="GG194" s="66" t="s">
        <v>477</v>
      </c>
    </row>
    <row r="195" spans="1:191" s="3" customFormat="1" ht="11.25" hidden="1" x14ac:dyDescent="0.2">
      <c r="A195" s="43" t="str">
        <f t="shared" si="3"/>
        <v>No Stock at Base</v>
      </c>
      <c r="B195" s="43" t="str">
        <f>IF(OR(A195="No Stock at Base",A195="Low Stock at Base",A195="Remote Pick - Low Stock"),_xlfn.XLOOKUP(O195,PO!M:M,PO!N:N,"No PO",0,1),"-")</f>
        <v>4500006100/00010 - Due Date 45383</v>
      </c>
      <c r="C195" s="43" t="str">
        <f>IF(OR(A195="No Stock at Base",A195="Low Stock at Base",A195="Remote Stock - Low Stock"),_xlfn.XLOOKUP(O195,PR!K:K,PR!L:L,"No Req or Processed",0,1),"-")</f>
        <v>No Req or Processed</v>
      </c>
      <c r="D195" s="63"/>
      <c r="E195" s="64" t="s">
        <v>1509</v>
      </c>
      <c r="F195" s="65"/>
      <c r="G195" s="66" t="s">
        <v>191</v>
      </c>
      <c r="H195" s="65" t="s">
        <v>1325</v>
      </c>
      <c r="I195" s="65" t="s">
        <v>1326</v>
      </c>
      <c r="J195" s="3" t="s">
        <v>194</v>
      </c>
      <c r="K195" s="6">
        <v>45292</v>
      </c>
      <c r="L195" s="67">
        <v>45411</v>
      </c>
      <c r="M195" s="6">
        <v>45400</v>
      </c>
      <c r="N195" s="6">
        <v>45400</v>
      </c>
      <c r="O195" s="64" t="s">
        <v>1510</v>
      </c>
      <c r="P195" s="65" t="s">
        <v>1511</v>
      </c>
      <c r="Q195" s="3">
        <v>30</v>
      </c>
      <c r="R195" s="3">
        <v>30</v>
      </c>
      <c r="S195" s="68">
        <v>2</v>
      </c>
      <c r="T195" s="69">
        <v>0</v>
      </c>
      <c r="U195" s="69">
        <v>0</v>
      </c>
      <c r="V195" s="3" t="s">
        <v>1512</v>
      </c>
      <c r="W195" s="66" t="s">
        <v>880</v>
      </c>
      <c r="X195" s="3" t="s">
        <v>199</v>
      </c>
      <c r="Y195" s="3" t="s">
        <v>1330</v>
      </c>
      <c r="Z195" s="66" t="s">
        <v>1331</v>
      </c>
      <c r="AA195" s="65" t="s">
        <v>1332</v>
      </c>
      <c r="AB195" s="65">
        <v>4</v>
      </c>
      <c r="AC195" s="65" t="s">
        <v>1333</v>
      </c>
      <c r="AD195" s="65" t="s">
        <v>1334</v>
      </c>
      <c r="AE195" s="67">
        <v>45383</v>
      </c>
      <c r="AF195" s="71">
        <v>45396</v>
      </c>
      <c r="AG195" s="66" t="s">
        <v>205</v>
      </c>
      <c r="AH195" s="66"/>
      <c r="AI195" s="66" t="s">
        <v>206</v>
      </c>
      <c r="AJ195" s="66" t="s">
        <v>999</v>
      </c>
      <c r="AK195" s="66" t="s">
        <v>207</v>
      </c>
      <c r="AL195" s="66" t="s">
        <v>648</v>
      </c>
      <c r="AM195" s="66" t="s">
        <v>649</v>
      </c>
      <c r="AN195" s="66" t="s">
        <v>1335</v>
      </c>
      <c r="AO195" s="66" t="s">
        <v>801</v>
      </c>
      <c r="AP195" s="66" t="s">
        <v>1336</v>
      </c>
      <c r="AQ195" s="66">
        <v>4</v>
      </c>
      <c r="AR195" s="66"/>
      <c r="AS195" s="66"/>
      <c r="AT195" s="66" t="s">
        <v>237</v>
      </c>
      <c r="AU195" s="66" t="s">
        <v>214</v>
      </c>
      <c r="AV195" s="66"/>
      <c r="AW195" s="71">
        <v>45356</v>
      </c>
      <c r="AX195" s="66">
        <v>10</v>
      </c>
      <c r="AY195" s="66">
        <v>0</v>
      </c>
      <c r="AZ195" s="66">
        <v>0</v>
      </c>
      <c r="BA195" s="66">
        <v>2</v>
      </c>
      <c r="BB195" s="71">
        <v>45391</v>
      </c>
      <c r="BC195" s="71">
        <v>45398</v>
      </c>
      <c r="BD195" s="71">
        <v>45400</v>
      </c>
      <c r="BE195" s="66"/>
      <c r="BF195" s="66"/>
      <c r="BG195" s="71">
        <v>45394</v>
      </c>
      <c r="BH195" s="66"/>
      <c r="BI195" s="66"/>
      <c r="BJ195" s="71">
        <v>45416</v>
      </c>
      <c r="BK195" s="72">
        <v>0</v>
      </c>
      <c r="BL195" s="66"/>
      <c r="BM195" s="66"/>
      <c r="BN195" s="71">
        <v>45392</v>
      </c>
      <c r="BO195" s="71">
        <v>45400</v>
      </c>
      <c r="BP195" s="66" t="s">
        <v>219</v>
      </c>
      <c r="BQ195" s="66"/>
      <c r="BR195" s="73">
        <v>0</v>
      </c>
      <c r="BS195" s="73">
        <v>2</v>
      </c>
      <c r="BT195" s="73">
        <v>3</v>
      </c>
      <c r="BU195" s="72">
        <v>0</v>
      </c>
      <c r="BV195" s="72">
        <v>0</v>
      </c>
      <c r="BW195" s="74">
        <v>0</v>
      </c>
      <c r="BX195" s="66"/>
      <c r="BY195" s="66"/>
      <c r="BZ195" s="75">
        <v>0</v>
      </c>
      <c r="CA195" s="66" t="s">
        <v>223</v>
      </c>
      <c r="CB195" s="66" t="s">
        <v>224</v>
      </c>
      <c r="CC195" s="66" t="s">
        <v>225</v>
      </c>
      <c r="CD195" s="66"/>
      <c r="CE195" s="66">
        <v>0</v>
      </c>
      <c r="CF195" s="66"/>
      <c r="CG195" s="66"/>
      <c r="CH195" s="66">
        <v>0</v>
      </c>
      <c r="CI195" s="66"/>
      <c r="CJ195" s="66"/>
      <c r="CK195" s="66"/>
      <c r="CL195" s="66" t="s">
        <v>1337</v>
      </c>
      <c r="CM195" s="66" t="s">
        <v>232</v>
      </c>
      <c r="CN195" s="71">
        <v>45392</v>
      </c>
      <c r="CO195" s="66"/>
      <c r="CP195" s="66" t="s">
        <v>233</v>
      </c>
      <c r="CQ195" s="66" t="s">
        <v>233</v>
      </c>
      <c r="CR195" s="66" t="s">
        <v>234</v>
      </c>
      <c r="CS195" s="66" t="s">
        <v>1513</v>
      </c>
      <c r="CT195" s="71">
        <v>45392</v>
      </c>
      <c r="CU195" s="66"/>
      <c r="CV195" s="66"/>
      <c r="CW195" s="66"/>
      <c r="CX195" s="66"/>
      <c r="CY195" s="66" t="s">
        <v>237</v>
      </c>
      <c r="CZ195" s="66" t="s">
        <v>238</v>
      </c>
      <c r="DA195" s="66" t="s">
        <v>1339</v>
      </c>
      <c r="DB195" s="66"/>
      <c r="DC195" s="66"/>
      <c r="DD195" s="66" t="s">
        <v>1514</v>
      </c>
      <c r="DE195" s="66"/>
      <c r="DF195" s="66"/>
      <c r="DG195" s="73">
        <v>28</v>
      </c>
      <c r="DH195" s="73">
        <v>28</v>
      </c>
      <c r="DI195" s="66"/>
      <c r="DJ195" s="72">
        <v>2</v>
      </c>
      <c r="DK195" s="66"/>
      <c r="DL195" s="66" t="s">
        <v>241</v>
      </c>
      <c r="DM195" s="66" t="s">
        <v>242</v>
      </c>
      <c r="DN195" s="66"/>
      <c r="DO195" s="66"/>
      <c r="DP195" s="72">
        <v>0</v>
      </c>
      <c r="DQ195" s="66" t="s">
        <v>205</v>
      </c>
      <c r="DR195" s="66" t="s">
        <v>243</v>
      </c>
      <c r="DS195" s="66">
        <v>5</v>
      </c>
      <c r="DT195" s="66" t="s">
        <v>191</v>
      </c>
      <c r="DU195" s="66" t="s">
        <v>1337</v>
      </c>
      <c r="DV195" s="71">
        <v>45356</v>
      </c>
      <c r="DW195" s="66"/>
      <c r="DX195" s="72">
        <v>2</v>
      </c>
      <c r="DY195" s="66" t="s">
        <v>245</v>
      </c>
      <c r="DZ195" s="71">
        <v>45394</v>
      </c>
      <c r="EA195" s="66">
        <v>4</v>
      </c>
      <c r="EB195" s="75">
        <v>0</v>
      </c>
      <c r="EC195" s="66"/>
      <c r="ED195" s="66">
        <v>0</v>
      </c>
      <c r="EE195" s="66"/>
      <c r="EF195" s="66"/>
      <c r="EG195" s="66">
        <v>0</v>
      </c>
      <c r="EH195" s="72">
        <v>0</v>
      </c>
      <c r="EI195" s="66"/>
      <c r="EJ195" s="66" t="s">
        <v>246</v>
      </c>
      <c r="EK195" s="66">
        <v>1000207769</v>
      </c>
      <c r="EL195" s="66" t="s">
        <v>247</v>
      </c>
      <c r="EM195" s="66"/>
      <c r="EN195" s="66"/>
      <c r="EO195" s="66"/>
      <c r="EP195" s="66" t="s">
        <v>1331</v>
      </c>
      <c r="EQ195" s="66">
        <v>10</v>
      </c>
      <c r="ER195" s="66"/>
      <c r="ES195" s="66"/>
      <c r="ET195" s="66">
        <v>0</v>
      </c>
      <c r="EU195" s="72">
        <v>2</v>
      </c>
      <c r="EV195" s="66" t="s">
        <v>245</v>
      </c>
      <c r="EW195" s="72">
        <v>0</v>
      </c>
      <c r="EX195" s="66" t="s">
        <v>249</v>
      </c>
      <c r="EY195" s="66" t="s">
        <v>206</v>
      </c>
      <c r="EZ195" s="66"/>
      <c r="FA195" s="71">
        <v>45392</v>
      </c>
      <c r="FB195" s="66" t="s">
        <v>219</v>
      </c>
      <c r="FC195" s="66"/>
      <c r="FD195" s="66"/>
      <c r="FE195" s="66"/>
      <c r="FF195" s="66"/>
      <c r="FG195" s="66">
        <v>10</v>
      </c>
      <c r="FH195" s="66" t="s">
        <v>243</v>
      </c>
      <c r="FI195" s="66"/>
      <c r="FJ195" s="66"/>
      <c r="FK195" s="66"/>
      <c r="FL195" s="66" t="s">
        <v>253</v>
      </c>
      <c r="FM195" s="72">
        <v>0</v>
      </c>
      <c r="FN195" s="66"/>
      <c r="FO195" s="66"/>
      <c r="FP195" s="66" t="s">
        <v>254</v>
      </c>
      <c r="FQ195" s="66" t="s">
        <v>255</v>
      </c>
      <c r="FR195" s="66" t="s">
        <v>256</v>
      </c>
      <c r="FS195" s="71">
        <v>45290</v>
      </c>
      <c r="FT195" s="66">
        <v>208386</v>
      </c>
      <c r="FU195" s="66">
        <v>0</v>
      </c>
      <c r="FV195" s="66" t="s">
        <v>257</v>
      </c>
      <c r="FW195" s="66"/>
      <c r="FX195" s="66" t="s">
        <v>224</v>
      </c>
      <c r="FY195" s="66"/>
      <c r="FZ195" s="66"/>
      <c r="GA195" s="66" t="s">
        <v>258</v>
      </c>
      <c r="GB195" s="66"/>
      <c r="GC195" s="71">
        <v>45400</v>
      </c>
      <c r="GD195" s="71">
        <v>45400</v>
      </c>
      <c r="GE195" s="71">
        <v>45400</v>
      </c>
      <c r="GF195" s="66" t="s">
        <v>1341</v>
      </c>
      <c r="GG195" s="66" t="s">
        <v>260</v>
      </c>
      <c r="GH195" s="66"/>
      <c r="GI195" s="66"/>
    </row>
    <row r="196" spans="1:191" s="3" customFormat="1" ht="11.25" hidden="1" x14ac:dyDescent="0.2">
      <c r="A196" s="43" t="str">
        <f t="shared" si="3"/>
        <v>No Stock at Base</v>
      </c>
      <c r="B196" s="43" t="str">
        <f>IF(OR(A196="No Stock at Base",A196="Low Stock at Base",A196="Remote Pick - Low Stock"),_xlfn.XLOOKUP(O196,PO!M:M,PO!N:N,"No PO",0,1),"-")</f>
        <v>4500003399/00020 - Due Date 45373</v>
      </c>
      <c r="C196" s="43" t="str">
        <f>IF(OR(A196="No Stock at Base",A196="Low Stock at Base",A196="Remote Stock - Low Stock"),_xlfn.XLOOKUP(O196,PR!K:K,PR!L:L,"No Req or Processed",0,1),"-")</f>
        <v>No Req or Processed</v>
      </c>
      <c r="D196" s="63"/>
      <c r="E196" s="64" t="s">
        <v>1509</v>
      </c>
      <c r="F196" s="65"/>
      <c r="G196" s="66" t="s">
        <v>191</v>
      </c>
      <c r="H196" s="65" t="s">
        <v>1515</v>
      </c>
      <c r="I196" s="65" t="s">
        <v>1516</v>
      </c>
      <c r="J196" s="3" t="s">
        <v>194</v>
      </c>
      <c r="K196" s="6">
        <v>45341</v>
      </c>
      <c r="L196" s="67">
        <v>45412</v>
      </c>
      <c r="M196" s="6">
        <v>45397</v>
      </c>
      <c r="N196" s="6">
        <v>45398</v>
      </c>
      <c r="O196" s="64" t="s">
        <v>1517</v>
      </c>
      <c r="P196" s="65" t="s">
        <v>1518</v>
      </c>
      <c r="Q196" s="3">
        <v>30</v>
      </c>
      <c r="R196" s="3">
        <v>30</v>
      </c>
      <c r="S196" s="68">
        <v>8</v>
      </c>
      <c r="T196" s="69">
        <v>0</v>
      </c>
      <c r="U196" s="69">
        <v>0</v>
      </c>
      <c r="V196" s="3" t="s">
        <v>1519</v>
      </c>
      <c r="W196" s="66" t="s">
        <v>880</v>
      </c>
      <c r="X196" s="3" t="s">
        <v>199</v>
      </c>
      <c r="Y196" s="3" t="s">
        <v>1330</v>
      </c>
      <c r="Z196" s="66" t="s">
        <v>1520</v>
      </c>
      <c r="AA196" s="65" t="s">
        <v>1521</v>
      </c>
      <c r="AB196" s="65">
        <v>4</v>
      </c>
      <c r="AC196" s="65" t="s">
        <v>1522</v>
      </c>
      <c r="AD196" s="65" t="s">
        <v>1523</v>
      </c>
      <c r="AE196" s="67">
        <v>45373</v>
      </c>
      <c r="AF196" s="71">
        <v>45385</v>
      </c>
      <c r="AG196" s="66" t="s">
        <v>205</v>
      </c>
      <c r="AH196" s="66"/>
      <c r="AI196" s="66" t="s">
        <v>206</v>
      </c>
      <c r="AJ196" s="66" t="s">
        <v>999</v>
      </c>
      <c r="AK196" s="66" t="s">
        <v>207</v>
      </c>
      <c r="AL196" s="66" t="s">
        <v>648</v>
      </c>
      <c r="AM196" s="66" t="s">
        <v>649</v>
      </c>
      <c r="AN196" s="66" t="s">
        <v>1524</v>
      </c>
      <c r="AO196" s="66" t="s">
        <v>1525</v>
      </c>
      <c r="AP196" s="66" t="s">
        <v>1526</v>
      </c>
      <c r="AQ196" s="66">
        <v>4</v>
      </c>
      <c r="AR196" s="66"/>
      <c r="AS196" s="66"/>
      <c r="AT196" s="66" t="s">
        <v>434</v>
      </c>
      <c r="AU196" s="66" t="s">
        <v>214</v>
      </c>
      <c r="AV196" s="66"/>
      <c r="AW196" s="71">
        <v>45341</v>
      </c>
      <c r="AX196" s="66">
        <v>20</v>
      </c>
      <c r="AY196" s="66">
        <v>0</v>
      </c>
      <c r="AZ196" s="66">
        <v>0</v>
      </c>
      <c r="BA196" s="66">
        <v>6</v>
      </c>
      <c r="BB196" s="71">
        <v>45376</v>
      </c>
      <c r="BC196" s="71">
        <v>45381</v>
      </c>
      <c r="BD196" s="71">
        <v>45397</v>
      </c>
      <c r="BE196" s="66"/>
      <c r="BF196" s="66"/>
      <c r="BG196" s="71">
        <v>45379</v>
      </c>
      <c r="BH196" s="66"/>
      <c r="BI196" s="66"/>
      <c r="BJ196" s="71">
        <v>45448</v>
      </c>
      <c r="BK196" s="72">
        <v>0</v>
      </c>
      <c r="BL196" s="66"/>
      <c r="BM196" s="66"/>
      <c r="BN196" s="71">
        <v>45373</v>
      </c>
      <c r="BO196" s="71">
        <v>45383</v>
      </c>
      <c r="BP196" s="66"/>
      <c r="BQ196" s="66"/>
      <c r="BR196" s="73">
        <v>0</v>
      </c>
      <c r="BS196" s="73">
        <v>2</v>
      </c>
      <c r="BT196" s="73">
        <v>3</v>
      </c>
      <c r="BU196" s="72">
        <v>0</v>
      </c>
      <c r="BV196" s="72">
        <v>0</v>
      </c>
      <c r="BW196" s="74">
        <v>0</v>
      </c>
      <c r="BX196" s="66"/>
      <c r="BY196" s="66"/>
      <c r="BZ196" s="75">
        <v>0</v>
      </c>
      <c r="CA196" s="66" t="s">
        <v>223</v>
      </c>
      <c r="CB196" s="66" t="s">
        <v>224</v>
      </c>
      <c r="CC196" s="66" t="s">
        <v>225</v>
      </c>
      <c r="CD196" s="66"/>
      <c r="CE196" s="66">
        <v>0</v>
      </c>
      <c r="CF196" s="66"/>
      <c r="CG196" s="66"/>
      <c r="CH196" s="66">
        <v>0</v>
      </c>
      <c r="CI196" s="66"/>
      <c r="CJ196" s="66"/>
      <c r="CK196" s="66"/>
      <c r="CL196" s="66" t="s">
        <v>1527</v>
      </c>
      <c r="CM196" s="66" t="s">
        <v>232</v>
      </c>
      <c r="CN196" s="71">
        <v>45373</v>
      </c>
      <c r="CO196" s="66"/>
      <c r="CP196" s="66" t="s">
        <v>233</v>
      </c>
      <c r="CQ196" s="66" t="s">
        <v>233</v>
      </c>
      <c r="CR196" s="66" t="s">
        <v>234</v>
      </c>
      <c r="CS196" s="66" t="s">
        <v>1528</v>
      </c>
      <c r="CT196" s="71">
        <v>45373</v>
      </c>
      <c r="CU196" s="66" t="s">
        <v>1529</v>
      </c>
      <c r="CV196" s="66"/>
      <c r="CW196" s="66"/>
      <c r="CX196" s="66"/>
      <c r="CY196" s="66" t="s">
        <v>237</v>
      </c>
      <c r="CZ196" s="66" t="s">
        <v>238</v>
      </c>
      <c r="DA196" s="66" t="s">
        <v>1530</v>
      </c>
      <c r="DB196" s="66"/>
      <c r="DC196" s="66"/>
      <c r="DD196" s="66" t="s">
        <v>1531</v>
      </c>
      <c r="DE196" s="66"/>
      <c r="DF196" s="66"/>
      <c r="DG196" s="73">
        <v>28</v>
      </c>
      <c r="DH196" s="73">
        <v>28</v>
      </c>
      <c r="DI196" s="66"/>
      <c r="DJ196" s="72">
        <v>8</v>
      </c>
      <c r="DK196" s="66"/>
      <c r="DL196" s="66" t="s">
        <v>241</v>
      </c>
      <c r="DM196" s="66" t="s">
        <v>242</v>
      </c>
      <c r="DN196" s="66"/>
      <c r="DO196" s="66"/>
      <c r="DP196" s="72">
        <v>0</v>
      </c>
      <c r="DQ196" s="66" t="s">
        <v>205</v>
      </c>
      <c r="DR196" s="66" t="s">
        <v>243</v>
      </c>
      <c r="DS196" s="66">
        <v>5</v>
      </c>
      <c r="DT196" s="66" t="s">
        <v>191</v>
      </c>
      <c r="DU196" s="66" t="s">
        <v>1527</v>
      </c>
      <c r="DV196" s="71">
        <v>45341</v>
      </c>
      <c r="DW196" s="66"/>
      <c r="DX196" s="72">
        <v>8</v>
      </c>
      <c r="DY196" s="66" t="s">
        <v>245</v>
      </c>
      <c r="DZ196" s="71">
        <v>45379</v>
      </c>
      <c r="EA196" s="66">
        <v>4</v>
      </c>
      <c r="EB196" s="75">
        <v>0</v>
      </c>
      <c r="EC196" s="66"/>
      <c r="ED196" s="66">
        <v>0</v>
      </c>
      <c r="EE196" s="66"/>
      <c r="EF196" s="66"/>
      <c r="EG196" s="66">
        <v>0</v>
      </c>
      <c r="EH196" s="72">
        <v>0</v>
      </c>
      <c r="EI196" s="66"/>
      <c r="EJ196" s="66" t="s">
        <v>246</v>
      </c>
      <c r="EK196" s="66">
        <v>1000208045</v>
      </c>
      <c r="EL196" s="66" t="s">
        <v>247</v>
      </c>
      <c r="EM196" s="66"/>
      <c r="EN196" s="66"/>
      <c r="EO196" s="66"/>
      <c r="EP196" s="66" t="s">
        <v>1520</v>
      </c>
      <c r="EQ196" s="66">
        <v>20</v>
      </c>
      <c r="ER196" s="66"/>
      <c r="ES196" s="66"/>
      <c r="ET196" s="66">
        <v>0</v>
      </c>
      <c r="EU196" s="72">
        <v>8</v>
      </c>
      <c r="EV196" s="66" t="s">
        <v>245</v>
      </c>
      <c r="EW196" s="72">
        <v>0</v>
      </c>
      <c r="EX196" s="66" t="s">
        <v>249</v>
      </c>
      <c r="EY196" s="66" t="s">
        <v>206</v>
      </c>
      <c r="EZ196" s="66"/>
      <c r="FA196" s="71">
        <v>45373</v>
      </c>
      <c r="FB196" s="66"/>
      <c r="FC196" s="66"/>
      <c r="FD196" s="66"/>
      <c r="FE196" s="66"/>
      <c r="FF196" s="66"/>
      <c r="FG196" s="66">
        <v>20</v>
      </c>
      <c r="FH196" s="66" t="s">
        <v>243</v>
      </c>
      <c r="FI196" s="66"/>
      <c r="FJ196" s="66"/>
      <c r="FK196" s="66"/>
      <c r="FL196" s="66" t="s">
        <v>253</v>
      </c>
      <c r="FM196" s="72">
        <v>0</v>
      </c>
      <c r="FN196" s="66"/>
      <c r="FO196" s="66"/>
      <c r="FP196" s="66" t="s">
        <v>254</v>
      </c>
      <c r="FQ196" s="66" t="s">
        <v>255</v>
      </c>
      <c r="FR196" s="66" t="s">
        <v>256</v>
      </c>
      <c r="FS196" s="71">
        <v>45290</v>
      </c>
      <c r="FT196" s="66">
        <v>208650</v>
      </c>
      <c r="FU196" s="66">
        <v>0</v>
      </c>
      <c r="FV196" s="66" t="s">
        <v>257</v>
      </c>
      <c r="FW196" s="66"/>
      <c r="FX196" s="66" t="s">
        <v>224</v>
      </c>
      <c r="FY196" s="66"/>
      <c r="FZ196" s="66"/>
      <c r="GA196" s="66" t="s">
        <v>258</v>
      </c>
      <c r="GB196" s="66"/>
      <c r="GC196" s="71">
        <v>45398</v>
      </c>
      <c r="GD196" s="71">
        <v>45397</v>
      </c>
      <c r="GE196" s="71">
        <v>45397</v>
      </c>
      <c r="GF196" s="66" t="s">
        <v>1532</v>
      </c>
      <c r="GG196" s="66" t="s">
        <v>260</v>
      </c>
      <c r="GH196" s="66"/>
      <c r="GI196" s="66"/>
    </row>
    <row r="197" spans="1:191" s="3" customFormat="1" ht="11.25" hidden="1" x14ac:dyDescent="0.2">
      <c r="A197" s="43" t="str">
        <f t="shared" si="3"/>
        <v>No Stock at Base</v>
      </c>
      <c r="B197" s="43" t="str">
        <f>IF(OR(A197="No Stock at Base",A197="Low Stock at Base",A197="Remote Pick - Low Stock"),_xlfn.XLOOKUP(O197,PO!M:M,PO!N:N,"No PO",0,1),"-")</f>
        <v>4500003399/00050 - Due Date 45373</v>
      </c>
      <c r="C197" s="43" t="str">
        <f>IF(OR(A197="No Stock at Base",A197="Low Stock at Base",A197="Remote Stock - Low Stock"),_xlfn.XLOOKUP(O197,PR!K:K,PR!L:L,"No Req or Processed",0,1),"-")</f>
        <v>No Req or Processed</v>
      </c>
      <c r="D197" s="63"/>
      <c r="E197" s="64" t="s">
        <v>1509</v>
      </c>
      <c r="F197" s="65"/>
      <c r="G197" s="66" t="s">
        <v>191</v>
      </c>
      <c r="H197" s="65" t="s">
        <v>1515</v>
      </c>
      <c r="I197" s="65" t="s">
        <v>1516</v>
      </c>
      <c r="J197" s="3" t="s">
        <v>194</v>
      </c>
      <c r="K197" s="6">
        <v>45341</v>
      </c>
      <c r="L197" s="67">
        <v>45412</v>
      </c>
      <c r="M197" s="6">
        <v>45397</v>
      </c>
      <c r="N197" s="6">
        <v>45398</v>
      </c>
      <c r="O197" s="64" t="s">
        <v>1533</v>
      </c>
      <c r="P197" s="65" t="s">
        <v>1534</v>
      </c>
      <c r="Q197" s="3">
        <v>30</v>
      </c>
      <c r="R197" s="3">
        <v>30</v>
      </c>
      <c r="S197" s="68">
        <v>4</v>
      </c>
      <c r="T197" s="69">
        <v>0</v>
      </c>
      <c r="U197" s="69">
        <v>0</v>
      </c>
      <c r="V197" s="3" t="s">
        <v>1535</v>
      </c>
      <c r="W197" s="66" t="s">
        <v>880</v>
      </c>
      <c r="X197" s="3" t="s">
        <v>199</v>
      </c>
      <c r="Y197" s="3" t="s">
        <v>1330</v>
      </c>
      <c r="Z197" s="66" t="s">
        <v>1520</v>
      </c>
      <c r="AA197" s="65" t="s">
        <v>1521</v>
      </c>
      <c r="AB197" s="65">
        <v>10</v>
      </c>
      <c r="AC197" s="65" t="s">
        <v>1522</v>
      </c>
      <c r="AD197" s="65" t="s">
        <v>1523</v>
      </c>
      <c r="AE197" s="67">
        <v>45373</v>
      </c>
      <c r="AF197" s="71">
        <v>45385</v>
      </c>
      <c r="AG197" s="66" t="s">
        <v>205</v>
      </c>
      <c r="AH197" s="66"/>
      <c r="AI197" s="66" t="s">
        <v>206</v>
      </c>
      <c r="AJ197" s="66" t="s">
        <v>999</v>
      </c>
      <c r="AK197" s="66" t="s">
        <v>207</v>
      </c>
      <c r="AL197" s="66" t="s">
        <v>648</v>
      </c>
      <c r="AM197" s="66" t="s">
        <v>649</v>
      </c>
      <c r="AN197" s="66" t="s">
        <v>1524</v>
      </c>
      <c r="AO197" s="66" t="s">
        <v>1525</v>
      </c>
      <c r="AP197" s="66" t="s">
        <v>1526</v>
      </c>
      <c r="AQ197" s="66">
        <v>10</v>
      </c>
      <c r="AR197" s="66"/>
      <c r="AS197" s="66"/>
      <c r="AT197" s="66" t="s">
        <v>292</v>
      </c>
      <c r="AU197" s="66" t="s">
        <v>214</v>
      </c>
      <c r="AV197" s="66"/>
      <c r="AW197" s="71">
        <v>45341</v>
      </c>
      <c r="AX197" s="66">
        <v>50</v>
      </c>
      <c r="AY197" s="66">
        <v>0</v>
      </c>
      <c r="AZ197" s="66">
        <v>0</v>
      </c>
      <c r="BA197" s="66">
        <v>6</v>
      </c>
      <c r="BB197" s="71">
        <v>45376</v>
      </c>
      <c r="BC197" s="71">
        <v>45381</v>
      </c>
      <c r="BD197" s="71">
        <v>45397</v>
      </c>
      <c r="BE197" s="66"/>
      <c r="BF197" s="66"/>
      <c r="BG197" s="71">
        <v>45379</v>
      </c>
      <c r="BH197" s="66"/>
      <c r="BI197" s="66"/>
      <c r="BJ197" s="71">
        <v>45448</v>
      </c>
      <c r="BK197" s="72">
        <v>0</v>
      </c>
      <c r="BL197" s="66"/>
      <c r="BM197" s="66"/>
      <c r="BN197" s="71">
        <v>45373</v>
      </c>
      <c r="BO197" s="71">
        <v>45383</v>
      </c>
      <c r="BP197" s="66"/>
      <c r="BQ197" s="66"/>
      <c r="BR197" s="73">
        <v>0</v>
      </c>
      <c r="BS197" s="73">
        <v>2</v>
      </c>
      <c r="BT197" s="73">
        <v>3</v>
      </c>
      <c r="BU197" s="72">
        <v>0</v>
      </c>
      <c r="BV197" s="72">
        <v>0</v>
      </c>
      <c r="BW197" s="74">
        <v>0</v>
      </c>
      <c r="BX197" s="66"/>
      <c r="BY197" s="66"/>
      <c r="BZ197" s="75">
        <v>0</v>
      </c>
      <c r="CA197" s="66" t="s">
        <v>223</v>
      </c>
      <c r="CB197" s="66" t="s">
        <v>224</v>
      </c>
      <c r="CC197" s="66" t="s">
        <v>225</v>
      </c>
      <c r="CD197" s="66"/>
      <c r="CE197" s="66">
        <v>0</v>
      </c>
      <c r="CF197" s="66"/>
      <c r="CG197" s="66"/>
      <c r="CH197" s="66">
        <v>0</v>
      </c>
      <c r="CI197" s="66"/>
      <c r="CJ197" s="66"/>
      <c r="CK197" s="66"/>
      <c r="CL197" s="66" t="s">
        <v>1527</v>
      </c>
      <c r="CM197" s="66" t="s">
        <v>232</v>
      </c>
      <c r="CN197" s="71">
        <v>45373</v>
      </c>
      <c r="CO197" s="66"/>
      <c r="CP197" s="66" t="s">
        <v>233</v>
      </c>
      <c r="CQ197" s="66" t="s">
        <v>233</v>
      </c>
      <c r="CR197" s="66" t="s">
        <v>234</v>
      </c>
      <c r="CS197" s="66" t="s">
        <v>1536</v>
      </c>
      <c r="CT197" s="71">
        <v>45373</v>
      </c>
      <c r="CU197" s="66" t="s">
        <v>1537</v>
      </c>
      <c r="CV197" s="66"/>
      <c r="CW197" s="66"/>
      <c r="CX197" s="66"/>
      <c r="CY197" s="66" t="s">
        <v>237</v>
      </c>
      <c r="CZ197" s="66" t="s">
        <v>238</v>
      </c>
      <c r="DA197" s="66" t="s">
        <v>1530</v>
      </c>
      <c r="DB197" s="66"/>
      <c r="DC197" s="66"/>
      <c r="DD197" s="66" t="s">
        <v>1538</v>
      </c>
      <c r="DE197" s="66"/>
      <c r="DF197" s="66"/>
      <c r="DG197" s="73">
        <v>28</v>
      </c>
      <c r="DH197" s="73">
        <v>28</v>
      </c>
      <c r="DI197" s="66"/>
      <c r="DJ197" s="72">
        <v>4</v>
      </c>
      <c r="DK197" s="66"/>
      <c r="DL197" s="66" t="s">
        <v>241</v>
      </c>
      <c r="DM197" s="66" t="s">
        <v>242</v>
      </c>
      <c r="DN197" s="66"/>
      <c r="DO197" s="66"/>
      <c r="DP197" s="72">
        <v>0</v>
      </c>
      <c r="DQ197" s="66" t="s">
        <v>205</v>
      </c>
      <c r="DR197" s="66" t="s">
        <v>243</v>
      </c>
      <c r="DS197" s="66">
        <v>5</v>
      </c>
      <c r="DT197" s="66" t="s">
        <v>191</v>
      </c>
      <c r="DU197" s="66" t="s">
        <v>1527</v>
      </c>
      <c r="DV197" s="71">
        <v>45341</v>
      </c>
      <c r="DW197" s="66"/>
      <c r="DX197" s="72">
        <v>4</v>
      </c>
      <c r="DY197" s="66" t="s">
        <v>245</v>
      </c>
      <c r="DZ197" s="71">
        <v>45379</v>
      </c>
      <c r="EA197" s="66">
        <v>10</v>
      </c>
      <c r="EB197" s="75">
        <v>0</v>
      </c>
      <c r="EC197" s="66"/>
      <c r="ED197" s="66">
        <v>0</v>
      </c>
      <c r="EE197" s="66"/>
      <c r="EF197" s="66"/>
      <c r="EG197" s="66">
        <v>0</v>
      </c>
      <c r="EH197" s="72">
        <v>0</v>
      </c>
      <c r="EI197" s="66"/>
      <c r="EJ197" s="66" t="s">
        <v>246</v>
      </c>
      <c r="EK197" s="66">
        <v>1000208045</v>
      </c>
      <c r="EL197" s="66" t="s">
        <v>247</v>
      </c>
      <c r="EM197" s="66"/>
      <c r="EN197" s="66"/>
      <c r="EO197" s="66"/>
      <c r="EP197" s="66" t="s">
        <v>1520</v>
      </c>
      <c r="EQ197" s="66">
        <v>50</v>
      </c>
      <c r="ER197" s="66"/>
      <c r="ES197" s="66"/>
      <c r="ET197" s="66">
        <v>0</v>
      </c>
      <c r="EU197" s="72">
        <v>4</v>
      </c>
      <c r="EV197" s="66" t="s">
        <v>245</v>
      </c>
      <c r="EW197" s="72">
        <v>0</v>
      </c>
      <c r="EX197" s="66" t="s">
        <v>249</v>
      </c>
      <c r="EY197" s="66" t="s">
        <v>206</v>
      </c>
      <c r="EZ197" s="66"/>
      <c r="FA197" s="71">
        <v>45373</v>
      </c>
      <c r="FB197" s="66"/>
      <c r="FC197" s="66"/>
      <c r="FD197" s="66"/>
      <c r="FE197" s="66"/>
      <c r="FF197" s="66"/>
      <c r="FG197" s="66">
        <v>50</v>
      </c>
      <c r="FH197" s="66" t="s">
        <v>243</v>
      </c>
      <c r="FI197" s="66"/>
      <c r="FJ197" s="66"/>
      <c r="FK197" s="66"/>
      <c r="FL197" s="66" t="s">
        <v>253</v>
      </c>
      <c r="FM197" s="72">
        <v>0</v>
      </c>
      <c r="FN197" s="66"/>
      <c r="FO197" s="66"/>
      <c r="FP197" s="66" t="s">
        <v>254</v>
      </c>
      <c r="FQ197" s="66" t="s">
        <v>255</v>
      </c>
      <c r="FR197" s="66" t="s">
        <v>256</v>
      </c>
      <c r="FS197" s="71">
        <v>45290</v>
      </c>
      <c r="FT197" s="66">
        <v>208650</v>
      </c>
      <c r="FU197" s="66">
        <v>0</v>
      </c>
      <c r="FV197" s="66" t="s">
        <v>257</v>
      </c>
      <c r="FW197" s="66"/>
      <c r="FX197" s="66" t="s">
        <v>224</v>
      </c>
      <c r="FY197" s="66"/>
      <c r="FZ197" s="66"/>
      <c r="GA197" s="66" t="s">
        <v>258</v>
      </c>
      <c r="GB197" s="66"/>
      <c r="GC197" s="71">
        <v>45398</v>
      </c>
      <c r="GD197" s="71">
        <v>45397</v>
      </c>
      <c r="GE197" s="71">
        <v>45397</v>
      </c>
      <c r="GF197" s="66" t="s">
        <v>1532</v>
      </c>
      <c r="GG197" s="66" t="s">
        <v>260</v>
      </c>
      <c r="GH197" s="66"/>
      <c r="GI197" s="66"/>
    </row>
    <row r="198" spans="1:191" s="3" customFormat="1" ht="11.25" hidden="1" x14ac:dyDescent="0.2">
      <c r="A198" s="43" t="str">
        <f t="shared" si="3"/>
        <v>No Stock at Base</v>
      </c>
      <c r="B198" s="43" t="str">
        <f>IF(OR(A198="No Stock at Base",A198="Low Stock at Base",A198="Remote Pick - Low Stock"),_xlfn.XLOOKUP(O198,PO!M:M,PO!N:N,"No PO",0,1),"-")</f>
        <v>4500003399/00060 - Due Date 45373</v>
      </c>
      <c r="C198" s="43" t="str">
        <f>IF(OR(A198="No Stock at Base",A198="Low Stock at Base",A198="Remote Stock - Low Stock"),_xlfn.XLOOKUP(O198,PR!K:K,PR!L:L,"No Req or Processed",0,1),"-")</f>
        <v>No Req or Processed</v>
      </c>
      <c r="D198" s="63"/>
      <c r="E198" s="64" t="s">
        <v>1509</v>
      </c>
      <c r="F198" s="65"/>
      <c r="G198" s="66" t="s">
        <v>191</v>
      </c>
      <c r="H198" s="65" t="s">
        <v>1515</v>
      </c>
      <c r="I198" s="65" t="s">
        <v>1516</v>
      </c>
      <c r="J198" s="3" t="s">
        <v>194</v>
      </c>
      <c r="K198" s="6">
        <v>45341</v>
      </c>
      <c r="L198" s="67">
        <v>45412</v>
      </c>
      <c r="M198" s="6">
        <v>45397</v>
      </c>
      <c r="N198" s="6">
        <v>45398</v>
      </c>
      <c r="O198" s="64" t="s">
        <v>1539</v>
      </c>
      <c r="P198" s="65" t="s">
        <v>1540</v>
      </c>
      <c r="Q198" s="3">
        <v>30</v>
      </c>
      <c r="R198" s="3">
        <v>30</v>
      </c>
      <c r="S198" s="68">
        <v>8</v>
      </c>
      <c r="T198" s="69">
        <v>0</v>
      </c>
      <c r="U198" s="69">
        <v>0</v>
      </c>
      <c r="V198" s="3" t="s">
        <v>1541</v>
      </c>
      <c r="W198" s="66" t="s">
        <v>880</v>
      </c>
      <c r="X198" s="3" t="s">
        <v>199</v>
      </c>
      <c r="Y198" s="3" t="s">
        <v>1330</v>
      </c>
      <c r="Z198" s="66" t="s">
        <v>1520</v>
      </c>
      <c r="AA198" s="65" t="s">
        <v>1521</v>
      </c>
      <c r="AB198" s="65">
        <v>12</v>
      </c>
      <c r="AC198" s="65" t="s">
        <v>1522</v>
      </c>
      <c r="AD198" s="65" t="s">
        <v>1523</v>
      </c>
      <c r="AE198" s="67">
        <v>45373</v>
      </c>
      <c r="AF198" s="71">
        <v>45385</v>
      </c>
      <c r="AG198" s="66" t="s">
        <v>205</v>
      </c>
      <c r="AH198" s="66"/>
      <c r="AI198" s="66" t="s">
        <v>206</v>
      </c>
      <c r="AJ198" s="66" t="s">
        <v>999</v>
      </c>
      <c r="AK198" s="66" t="s">
        <v>207</v>
      </c>
      <c r="AL198" s="66" t="s">
        <v>648</v>
      </c>
      <c r="AM198" s="66" t="s">
        <v>649</v>
      </c>
      <c r="AN198" s="66" t="s">
        <v>1524</v>
      </c>
      <c r="AO198" s="66" t="s">
        <v>1525</v>
      </c>
      <c r="AP198" s="66" t="s">
        <v>1526</v>
      </c>
      <c r="AQ198" s="66">
        <v>12</v>
      </c>
      <c r="AR198" s="66"/>
      <c r="AS198" s="66"/>
      <c r="AT198" s="66" t="s">
        <v>356</v>
      </c>
      <c r="AU198" s="66" t="s">
        <v>214</v>
      </c>
      <c r="AV198" s="66"/>
      <c r="AW198" s="71">
        <v>45341</v>
      </c>
      <c r="AX198" s="66">
        <v>60</v>
      </c>
      <c r="AY198" s="66">
        <v>0</v>
      </c>
      <c r="AZ198" s="66">
        <v>0</v>
      </c>
      <c r="BA198" s="66">
        <v>6</v>
      </c>
      <c r="BB198" s="71">
        <v>45376</v>
      </c>
      <c r="BC198" s="71">
        <v>45381</v>
      </c>
      <c r="BD198" s="71">
        <v>45397</v>
      </c>
      <c r="BE198" s="66"/>
      <c r="BF198" s="66"/>
      <c r="BG198" s="71">
        <v>45379</v>
      </c>
      <c r="BH198" s="66"/>
      <c r="BI198" s="66"/>
      <c r="BJ198" s="71">
        <v>45448</v>
      </c>
      <c r="BK198" s="72">
        <v>0</v>
      </c>
      <c r="BL198" s="66"/>
      <c r="BM198" s="66"/>
      <c r="BN198" s="71">
        <v>45373</v>
      </c>
      <c r="BO198" s="71">
        <v>45383</v>
      </c>
      <c r="BP198" s="66"/>
      <c r="BQ198" s="66"/>
      <c r="BR198" s="73">
        <v>0</v>
      </c>
      <c r="BS198" s="73">
        <v>2</v>
      </c>
      <c r="BT198" s="73">
        <v>3</v>
      </c>
      <c r="BU198" s="72">
        <v>0</v>
      </c>
      <c r="BV198" s="72">
        <v>0</v>
      </c>
      <c r="BW198" s="74">
        <v>0</v>
      </c>
      <c r="BX198" s="66"/>
      <c r="BY198" s="66"/>
      <c r="BZ198" s="75">
        <v>0</v>
      </c>
      <c r="CA198" s="66" t="s">
        <v>223</v>
      </c>
      <c r="CB198" s="66" t="s">
        <v>224</v>
      </c>
      <c r="CC198" s="66" t="s">
        <v>225</v>
      </c>
      <c r="CD198" s="66"/>
      <c r="CE198" s="66">
        <v>0</v>
      </c>
      <c r="CF198" s="66"/>
      <c r="CG198" s="66"/>
      <c r="CH198" s="66">
        <v>0</v>
      </c>
      <c r="CI198" s="66"/>
      <c r="CJ198" s="66"/>
      <c r="CK198" s="66"/>
      <c r="CL198" s="66" t="s">
        <v>1527</v>
      </c>
      <c r="CM198" s="66" t="s">
        <v>232</v>
      </c>
      <c r="CN198" s="71">
        <v>45373</v>
      </c>
      <c r="CO198" s="66"/>
      <c r="CP198" s="66" t="s">
        <v>233</v>
      </c>
      <c r="CQ198" s="66" t="s">
        <v>233</v>
      </c>
      <c r="CR198" s="66" t="s">
        <v>234</v>
      </c>
      <c r="CS198" s="66" t="s">
        <v>1542</v>
      </c>
      <c r="CT198" s="71">
        <v>45373</v>
      </c>
      <c r="CU198" s="66" t="s">
        <v>1543</v>
      </c>
      <c r="CV198" s="66"/>
      <c r="CW198" s="66"/>
      <c r="CX198" s="66"/>
      <c r="CY198" s="66" t="s">
        <v>237</v>
      </c>
      <c r="CZ198" s="66" t="s">
        <v>238</v>
      </c>
      <c r="DA198" s="66" t="s">
        <v>1530</v>
      </c>
      <c r="DB198" s="66"/>
      <c r="DC198" s="66"/>
      <c r="DD198" s="66" t="s">
        <v>1544</v>
      </c>
      <c r="DE198" s="66"/>
      <c r="DF198" s="66"/>
      <c r="DG198" s="73">
        <v>28</v>
      </c>
      <c r="DH198" s="73">
        <v>28</v>
      </c>
      <c r="DI198" s="66"/>
      <c r="DJ198" s="72">
        <v>8</v>
      </c>
      <c r="DK198" s="66"/>
      <c r="DL198" s="66" t="s">
        <v>241</v>
      </c>
      <c r="DM198" s="66" t="s">
        <v>242</v>
      </c>
      <c r="DN198" s="66"/>
      <c r="DO198" s="66"/>
      <c r="DP198" s="72">
        <v>0</v>
      </c>
      <c r="DQ198" s="66" t="s">
        <v>205</v>
      </c>
      <c r="DR198" s="66" t="s">
        <v>243</v>
      </c>
      <c r="DS198" s="66">
        <v>5</v>
      </c>
      <c r="DT198" s="66" t="s">
        <v>191</v>
      </c>
      <c r="DU198" s="66" t="s">
        <v>1527</v>
      </c>
      <c r="DV198" s="71">
        <v>45341</v>
      </c>
      <c r="DW198" s="66"/>
      <c r="DX198" s="72">
        <v>8</v>
      </c>
      <c r="DY198" s="66" t="s">
        <v>245</v>
      </c>
      <c r="DZ198" s="71">
        <v>45379</v>
      </c>
      <c r="EA198" s="66">
        <v>12</v>
      </c>
      <c r="EB198" s="75">
        <v>0</v>
      </c>
      <c r="EC198" s="66"/>
      <c r="ED198" s="66">
        <v>0</v>
      </c>
      <c r="EE198" s="66"/>
      <c r="EF198" s="66"/>
      <c r="EG198" s="66">
        <v>0</v>
      </c>
      <c r="EH198" s="72">
        <v>0</v>
      </c>
      <c r="EI198" s="66"/>
      <c r="EJ198" s="66" t="s">
        <v>246</v>
      </c>
      <c r="EK198" s="66">
        <v>1000208045</v>
      </c>
      <c r="EL198" s="66" t="s">
        <v>247</v>
      </c>
      <c r="EM198" s="66"/>
      <c r="EN198" s="66"/>
      <c r="EO198" s="66"/>
      <c r="EP198" s="66" t="s">
        <v>1520</v>
      </c>
      <c r="EQ198" s="66">
        <v>60</v>
      </c>
      <c r="ER198" s="66"/>
      <c r="ES198" s="66"/>
      <c r="ET198" s="66">
        <v>0</v>
      </c>
      <c r="EU198" s="72">
        <v>8</v>
      </c>
      <c r="EV198" s="66" t="s">
        <v>245</v>
      </c>
      <c r="EW198" s="72">
        <v>0</v>
      </c>
      <c r="EX198" s="66" t="s">
        <v>249</v>
      </c>
      <c r="EY198" s="66" t="s">
        <v>206</v>
      </c>
      <c r="EZ198" s="66"/>
      <c r="FA198" s="71">
        <v>45373</v>
      </c>
      <c r="FB198" s="66"/>
      <c r="FC198" s="66"/>
      <c r="FD198" s="66"/>
      <c r="FE198" s="66"/>
      <c r="FF198" s="66"/>
      <c r="FG198" s="66">
        <v>60</v>
      </c>
      <c r="FH198" s="66" t="s">
        <v>243</v>
      </c>
      <c r="FI198" s="66"/>
      <c r="FJ198" s="66"/>
      <c r="FK198" s="66"/>
      <c r="FL198" s="66" t="s">
        <v>253</v>
      </c>
      <c r="FM198" s="72">
        <v>0</v>
      </c>
      <c r="FN198" s="66"/>
      <c r="FO198" s="66"/>
      <c r="FP198" s="66" t="s">
        <v>254</v>
      </c>
      <c r="FQ198" s="66" t="s">
        <v>255</v>
      </c>
      <c r="FR198" s="66" t="s">
        <v>256</v>
      </c>
      <c r="FS198" s="71">
        <v>45290</v>
      </c>
      <c r="FT198" s="66">
        <v>208650</v>
      </c>
      <c r="FU198" s="66">
        <v>0</v>
      </c>
      <c r="FV198" s="66" t="s">
        <v>257</v>
      </c>
      <c r="FW198" s="66"/>
      <c r="FX198" s="66" t="s">
        <v>224</v>
      </c>
      <c r="FY198" s="66"/>
      <c r="FZ198" s="66"/>
      <c r="GA198" s="66" t="s">
        <v>258</v>
      </c>
      <c r="GB198" s="66"/>
      <c r="GC198" s="71">
        <v>45398</v>
      </c>
      <c r="GD198" s="71">
        <v>45397</v>
      </c>
      <c r="GE198" s="71">
        <v>45397</v>
      </c>
      <c r="GF198" s="66" t="s">
        <v>1532</v>
      </c>
      <c r="GG198" s="66" t="s">
        <v>260</v>
      </c>
      <c r="GH198" s="66"/>
      <c r="GI198" s="66"/>
    </row>
    <row r="199" spans="1:191" s="66" customFormat="1" ht="11.25" hidden="1" x14ac:dyDescent="0.2">
      <c r="A199" s="43" t="str">
        <f t="shared" si="3"/>
        <v>No Stock at Base</v>
      </c>
      <c r="B199" s="43" t="str">
        <f>IF(OR(A199="No Stock at Base",A199="Low Stock at Base",A199="Remote Pick - Low Stock"),_xlfn.XLOOKUP(O199,PO!M:M,PO!N:N,"No PO",0,1),"-")</f>
        <v>4500003399/00030 - Due Date 45373</v>
      </c>
      <c r="C199" s="43" t="str">
        <f>IF(OR(A199="No Stock at Base",A199="Low Stock at Base",A199="Remote Stock - Low Stock"),_xlfn.XLOOKUP(O199,PR!K:K,PR!L:L,"No Req or Processed",0,1),"-")</f>
        <v>No Req or Processed</v>
      </c>
      <c r="D199" s="63"/>
      <c r="E199" s="64" t="s">
        <v>1509</v>
      </c>
      <c r="F199" s="65"/>
      <c r="G199" s="66" t="s">
        <v>191</v>
      </c>
      <c r="H199" s="65" t="s">
        <v>1515</v>
      </c>
      <c r="I199" s="65" t="s">
        <v>1516</v>
      </c>
      <c r="J199" s="3" t="s">
        <v>194</v>
      </c>
      <c r="K199" s="6">
        <v>45341</v>
      </c>
      <c r="L199" s="67">
        <v>45412</v>
      </c>
      <c r="M199" s="6">
        <v>45397</v>
      </c>
      <c r="N199" s="6">
        <v>45398</v>
      </c>
      <c r="O199" s="64" t="s">
        <v>1545</v>
      </c>
      <c r="P199" s="65" t="s">
        <v>1546</v>
      </c>
      <c r="Q199" s="3">
        <v>30</v>
      </c>
      <c r="R199" s="3">
        <v>30</v>
      </c>
      <c r="S199" s="68">
        <v>8</v>
      </c>
      <c r="T199" s="69">
        <v>0</v>
      </c>
      <c r="U199" s="69">
        <v>0</v>
      </c>
      <c r="V199" s="3" t="s">
        <v>1547</v>
      </c>
      <c r="W199" s="66" t="s">
        <v>880</v>
      </c>
      <c r="X199" s="3" t="s">
        <v>199</v>
      </c>
      <c r="Y199" s="3" t="s">
        <v>1330</v>
      </c>
      <c r="Z199" s="66" t="s">
        <v>1520</v>
      </c>
      <c r="AA199" s="65" t="s">
        <v>1521</v>
      </c>
      <c r="AB199" s="65">
        <v>6</v>
      </c>
      <c r="AC199" s="65" t="s">
        <v>1522</v>
      </c>
      <c r="AD199" s="65" t="s">
        <v>1523</v>
      </c>
      <c r="AE199" s="67">
        <v>45373</v>
      </c>
      <c r="AF199" s="71">
        <v>45385</v>
      </c>
      <c r="AG199" s="66" t="s">
        <v>205</v>
      </c>
      <c r="AI199" s="66" t="s">
        <v>206</v>
      </c>
      <c r="AJ199" s="66" t="s">
        <v>999</v>
      </c>
      <c r="AK199" s="66" t="s">
        <v>207</v>
      </c>
      <c r="AL199" s="66" t="s">
        <v>648</v>
      </c>
      <c r="AM199" s="66" t="s">
        <v>649</v>
      </c>
      <c r="AN199" s="66" t="s">
        <v>1524</v>
      </c>
      <c r="AO199" s="66" t="s">
        <v>1525</v>
      </c>
      <c r="AP199" s="66" t="s">
        <v>1526</v>
      </c>
      <c r="AQ199" s="66">
        <v>6</v>
      </c>
      <c r="AT199" s="66" t="s">
        <v>213</v>
      </c>
      <c r="AU199" s="66" t="s">
        <v>214</v>
      </c>
      <c r="AW199" s="71">
        <v>45341</v>
      </c>
      <c r="AX199" s="66">
        <v>30</v>
      </c>
      <c r="AY199" s="66">
        <v>0</v>
      </c>
      <c r="AZ199" s="66">
        <v>0</v>
      </c>
      <c r="BA199" s="66">
        <v>6</v>
      </c>
      <c r="BB199" s="71">
        <v>45376</v>
      </c>
      <c r="BC199" s="71">
        <v>45381</v>
      </c>
      <c r="BD199" s="71">
        <v>45397</v>
      </c>
      <c r="BG199" s="71">
        <v>45379</v>
      </c>
      <c r="BJ199" s="71">
        <v>45448</v>
      </c>
      <c r="BK199" s="72">
        <v>0</v>
      </c>
      <c r="BN199" s="71">
        <v>45373</v>
      </c>
      <c r="BO199" s="71">
        <v>45383</v>
      </c>
      <c r="BR199" s="73">
        <v>0</v>
      </c>
      <c r="BS199" s="73">
        <v>2</v>
      </c>
      <c r="BT199" s="73">
        <v>3</v>
      </c>
      <c r="BU199" s="72">
        <v>0</v>
      </c>
      <c r="BV199" s="72">
        <v>0</v>
      </c>
      <c r="BW199" s="74">
        <v>0</v>
      </c>
      <c r="BZ199" s="75">
        <v>0</v>
      </c>
      <c r="CA199" s="66" t="s">
        <v>223</v>
      </c>
      <c r="CB199" s="66" t="s">
        <v>224</v>
      </c>
      <c r="CC199" s="66" t="s">
        <v>225</v>
      </c>
      <c r="CE199" s="66">
        <v>0</v>
      </c>
      <c r="CH199" s="66">
        <v>0</v>
      </c>
      <c r="CL199" s="66" t="s">
        <v>1527</v>
      </c>
      <c r="CM199" s="66" t="s">
        <v>232</v>
      </c>
      <c r="CN199" s="71">
        <v>45373</v>
      </c>
      <c r="CP199" s="66" t="s">
        <v>233</v>
      </c>
      <c r="CQ199" s="66" t="s">
        <v>233</v>
      </c>
      <c r="CR199" s="66" t="s">
        <v>234</v>
      </c>
      <c r="CS199" s="66" t="s">
        <v>1548</v>
      </c>
      <c r="CT199" s="71">
        <v>45373</v>
      </c>
      <c r="CU199" s="66" t="s">
        <v>1549</v>
      </c>
      <c r="CY199" s="66" t="s">
        <v>237</v>
      </c>
      <c r="CZ199" s="66" t="s">
        <v>238</v>
      </c>
      <c r="DA199" s="66" t="s">
        <v>1530</v>
      </c>
      <c r="DD199" s="66" t="s">
        <v>1550</v>
      </c>
      <c r="DG199" s="73">
        <v>28</v>
      </c>
      <c r="DH199" s="73">
        <v>28</v>
      </c>
      <c r="DJ199" s="72">
        <v>8</v>
      </c>
      <c r="DL199" s="66" t="s">
        <v>241</v>
      </c>
      <c r="DM199" s="66" t="s">
        <v>242</v>
      </c>
      <c r="DP199" s="72">
        <v>0</v>
      </c>
      <c r="DQ199" s="66" t="s">
        <v>205</v>
      </c>
      <c r="DR199" s="66" t="s">
        <v>243</v>
      </c>
      <c r="DS199" s="66">
        <v>5</v>
      </c>
      <c r="DT199" s="66" t="s">
        <v>191</v>
      </c>
      <c r="DU199" s="66" t="s">
        <v>1527</v>
      </c>
      <c r="DV199" s="71">
        <v>45341</v>
      </c>
      <c r="DX199" s="72">
        <v>8</v>
      </c>
      <c r="DY199" s="66" t="s">
        <v>245</v>
      </c>
      <c r="DZ199" s="71">
        <v>45379</v>
      </c>
      <c r="EA199" s="66">
        <v>6</v>
      </c>
      <c r="EB199" s="75">
        <v>0</v>
      </c>
      <c r="ED199" s="66">
        <v>0</v>
      </c>
      <c r="EG199" s="66">
        <v>0</v>
      </c>
      <c r="EH199" s="72">
        <v>0</v>
      </c>
      <c r="EJ199" s="66" t="s">
        <v>246</v>
      </c>
      <c r="EK199" s="66">
        <v>1000208045</v>
      </c>
      <c r="EL199" s="66" t="s">
        <v>247</v>
      </c>
      <c r="EP199" s="66" t="s">
        <v>1520</v>
      </c>
      <c r="EQ199" s="66">
        <v>30</v>
      </c>
      <c r="ET199" s="66">
        <v>0</v>
      </c>
      <c r="EU199" s="72">
        <v>8</v>
      </c>
      <c r="EV199" s="66" t="s">
        <v>245</v>
      </c>
      <c r="EW199" s="72">
        <v>0</v>
      </c>
      <c r="EX199" s="66" t="s">
        <v>249</v>
      </c>
      <c r="EY199" s="66" t="s">
        <v>206</v>
      </c>
      <c r="FA199" s="71">
        <v>45373</v>
      </c>
      <c r="FG199" s="66">
        <v>30</v>
      </c>
      <c r="FH199" s="66" t="s">
        <v>243</v>
      </c>
      <c r="FL199" s="66" t="s">
        <v>253</v>
      </c>
      <c r="FM199" s="72">
        <v>0</v>
      </c>
      <c r="FP199" s="66" t="s">
        <v>254</v>
      </c>
      <c r="FQ199" s="66" t="s">
        <v>255</v>
      </c>
      <c r="FR199" s="66" t="s">
        <v>256</v>
      </c>
      <c r="FS199" s="71">
        <v>45290</v>
      </c>
      <c r="FT199" s="66">
        <v>208650</v>
      </c>
      <c r="FU199" s="66">
        <v>0</v>
      </c>
      <c r="FV199" s="66" t="s">
        <v>257</v>
      </c>
      <c r="FX199" s="66" t="s">
        <v>224</v>
      </c>
      <c r="GA199" s="66" t="s">
        <v>258</v>
      </c>
      <c r="GC199" s="71">
        <v>45398</v>
      </c>
      <c r="GD199" s="71">
        <v>45397</v>
      </c>
      <c r="GE199" s="71">
        <v>45397</v>
      </c>
      <c r="GF199" s="66" t="s">
        <v>1532</v>
      </c>
      <c r="GG199" s="66" t="s">
        <v>260</v>
      </c>
    </row>
    <row r="200" spans="1:191" s="3" customFormat="1" ht="11.25" hidden="1" x14ac:dyDescent="0.2">
      <c r="A200" s="43" t="str">
        <f t="shared" si="3"/>
        <v>No Stock at Base</v>
      </c>
      <c r="B200" s="43" t="str">
        <f>IF(OR(A200="No Stock at Base",A200="Low Stock at Base",A200="Remote Pick - Low Stock"),_xlfn.XLOOKUP(O200,PO!M:M,PO!N:N,"No PO",0,1),"-")</f>
        <v>4500003399/00080 - Due Date 45373</v>
      </c>
      <c r="C200" s="43" t="str">
        <f>IF(OR(A200="No Stock at Base",A200="Low Stock at Base",A200="Remote Stock - Low Stock"),_xlfn.XLOOKUP(O200,PR!K:K,PR!L:L,"No Req or Processed",0,1),"-")</f>
        <v>No Req or Processed</v>
      </c>
      <c r="D200" s="63"/>
      <c r="E200" s="64" t="s">
        <v>1509</v>
      </c>
      <c r="F200" s="65"/>
      <c r="G200" s="66" t="s">
        <v>191</v>
      </c>
      <c r="H200" s="65" t="s">
        <v>1515</v>
      </c>
      <c r="I200" s="65" t="s">
        <v>1516</v>
      </c>
      <c r="J200" s="3" t="s">
        <v>194</v>
      </c>
      <c r="K200" s="6">
        <v>45341</v>
      </c>
      <c r="L200" s="67">
        <v>45412</v>
      </c>
      <c r="M200" s="6">
        <v>45397</v>
      </c>
      <c r="N200" s="6">
        <v>45398</v>
      </c>
      <c r="O200" s="64" t="s">
        <v>1551</v>
      </c>
      <c r="P200" s="65" t="s">
        <v>1552</v>
      </c>
      <c r="Q200" s="3">
        <v>30</v>
      </c>
      <c r="R200" s="3">
        <v>30</v>
      </c>
      <c r="S200" s="68">
        <v>4</v>
      </c>
      <c r="T200" s="69">
        <v>0</v>
      </c>
      <c r="U200" s="69">
        <v>0</v>
      </c>
      <c r="V200" s="3" t="s">
        <v>1553</v>
      </c>
      <c r="W200" s="66" t="s">
        <v>880</v>
      </c>
      <c r="X200" s="3" t="s">
        <v>199</v>
      </c>
      <c r="Y200" s="3" t="s">
        <v>1330</v>
      </c>
      <c r="Z200" s="66" t="s">
        <v>1520</v>
      </c>
      <c r="AA200" s="65" t="s">
        <v>1521</v>
      </c>
      <c r="AB200" s="65">
        <v>16</v>
      </c>
      <c r="AC200" s="65" t="s">
        <v>1522</v>
      </c>
      <c r="AD200" s="65" t="s">
        <v>1523</v>
      </c>
      <c r="AE200" s="67">
        <v>45373</v>
      </c>
      <c r="AF200" s="71">
        <v>45385</v>
      </c>
      <c r="AG200" s="66" t="s">
        <v>205</v>
      </c>
      <c r="AH200" s="66"/>
      <c r="AI200" s="66" t="s">
        <v>206</v>
      </c>
      <c r="AJ200" s="66" t="s">
        <v>999</v>
      </c>
      <c r="AK200" s="66" t="s">
        <v>207</v>
      </c>
      <c r="AL200" s="66" t="s">
        <v>648</v>
      </c>
      <c r="AM200" s="66" t="s">
        <v>649</v>
      </c>
      <c r="AN200" s="66" t="s">
        <v>1524</v>
      </c>
      <c r="AO200" s="66" t="s">
        <v>1525</v>
      </c>
      <c r="AP200" s="66" t="s">
        <v>1526</v>
      </c>
      <c r="AQ200" s="66">
        <v>16</v>
      </c>
      <c r="AR200" s="66"/>
      <c r="AS200" s="66"/>
      <c r="AT200" s="66" t="s">
        <v>275</v>
      </c>
      <c r="AU200" s="66" t="s">
        <v>214</v>
      </c>
      <c r="AV200" s="66"/>
      <c r="AW200" s="71">
        <v>45341</v>
      </c>
      <c r="AX200" s="66">
        <v>80</v>
      </c>
      <c r="AY200" s="66">
        <v>0</v>
      </c>
      <c r="AZ200" s="66">
        <v>0</v>
      </c>
      <c r="BA200" s="66">
        <v>6</v>
      </c>
      <c r="BB200" s="71">
        <v>45376</v>
      </c>
      <c r="BC200" s="71">
        <v>45381</v>
      </c>
      <c r="BD200" s="71">
        <v>45397</v>
      </c>
      <c r="BE200" s="66"/>
      <c r="BF200" s="66"/>
      <c r="BG200" s="71">
        <v>45379</v>
      </c>
      <c r="BH200" s="66"/>
      <c r="BI200" s="66"/>
      <c r="BJ200" s="71">
        <v>45448</v>
      </c>
      <c r="BK200" s="72">
        <v>0</v>
      </c>
      <c r="BL200" s="66"/>
      <c r="BM200" s="66"/>
      <c r="BN200" s="71">
        <v>45373</v>
      </c>
      <c r="BO200" s="71">
        <v>45383</v>
      </c>
      <c r="BP200" s="66"/>
      <c r="BQ200" s="66"/>
      <c r="BR200" s="73">
        <v>0</v>
      </c>
      <c r="BS200" s="73">
        <v>2</v>
      </c>
      <c r="BT200" s="73">
        <v>3</v>
      </c>
      <c r="BU200" s="72">
        <v>0</v>
      </c>
      <c r="BV200" s="72">
        <v>0</v>
      </c>
      <c r="BW200" s="74">
        <v>0</v>
      </c>
      <c r="BX200" s="66"/>
      <c r="BY200" s="66"/>
      <c r="BZ200" s="75">
        <v>0</v>
      </c>
      <c r="CA200" s="66" t="s">
        <v>223</v>
      </c>
      <c r="CB200" s="66" t="s">
        <v>224</v>
      </c>
      <c r="CC200" s="66" t="s">
        <v>225</v>
      </c>
      <c r="CD200" s="66"/>
      <c r="CE200" s="66">
        <v>0</v>
      </c>
      <c r="CF200" s="66"/>
      <c r="CG200" s="66"/>
      <c r="CH200" s="66">
        <v>0</v>
      </c>
      <c r="CI200" s="66"/>
      <c r="CJ200" s="66"/>
      <c r="CK200" s="66"/>
      <c r="CL200" s="66" t="s">
        <v>1527</v>
      </c>
      <c r="CM200" s="66" t="s">
        <v>232</v>
      </c>
      <c r="CN200" s="71">
        <v>45373</v>
      </c>
      <c r="CO200" s="66"/>
      <c r="CP200" s="66" t="s">
        <v>233</v>
      </c>
      <c r="CQ200" s="66" t="s">
        <v>233</v>
      </c>
      <c r="CR200" s="66" t="s">
        <v>234</v>
      </c>
      <c r="CS200" s="66" t="s">
        <v>1554</v>
      </c>
      <c r="CT200" s="71">
        <v>45373</v>
      </c>
      <c r="CU200" s="66" t="s">
        <v>1555</v>
      </c>
      <c r="CV200" s="66"/>
      <c r="CW200" s="66"/>
      <c r="CX200" s="66"/>
      <c r="CY200" s="66" t="s">
        <v>237</v>
      </c>
      <c r="CZ200" s="66" t="s">
        <v>238</v>
      </c>
      <c r="DA200" s="66" t="s">
        <v>1530</v>
      </c>
      <c r="DB200" s="66"/>
      <c r="DC200" s="66"/>
      <c r="DD200" s="66" t="s">
        <v>1556</v>
      </c>
      <c r="DE200" s="66"/>
      <c r="DF200" s="66"/>
      <c r="DG200" s="73">
        <v>28</v>
      </c>
      <c r="DH200" s="73">
        <v>28</v>
      </c>
      <c r="DI200" s="66"/>
      <c r="DJ200" s="72">
        <v>4</v>
      </c>
      <c r="DK200" s="66"/>
      <c r="DL200" s="66" t="s">
        <v>241</v>
      </c>
      <c r="DM200" s="66" t="s">
        <v>242</v>
      </c>
      <c r="DN200" s="66"/>
      <c r="DO200" s="66"/>
      <c r="DP200" s="72">
        <v>0</v>
      </c>
      <c r="DQ200" s="66" t="s">
        <v>205</v>
      </c>
      <c r="DR200" s="66" t="s">
        <v>243</v>
      </c>
      <c r="DS200" s="66">
        <v>5</v>
      </c>
      <c r="DT200" s="66" t="s">
        <v>191</v>
      </c>
      <c r="DU200" s="66" t="s">
        <v>1527</v>
      </c>
      <c r="DV200" s="71">
        <v>45341</v>
      </c>
      <c r="DW200" s="66"/>
      <c r="DX200" s="72">
        <v>4</v>
      </c>
      <c r="DY200" s="66" t="s">
        <v>245</v>
      </c>
      <c r="DZ200" s="71">
        <v>45379</v>
      </c>
      <c r="EA200" s="66">
        <v>16</v>
      </c>
      <c r="EB200" s="75">
        <v>0</v>
      </c>
      <c r="EC200" s="66"/>
      <c r="ED200" s="66">
        <v>0</v>
      </c>
      <c r="EE200" s="66"/>
      <c r="EF200" s="66"/>
      <c r="EG200" s="66">
        <v>0</v>
      </c>
      <c r="EH200" s="72">
        <v>0</v>
      </c>
      <c r="EI200" s="66"/>
      <c r="EJ200" s="66" t="s">
        <v>246</v>
      </c>
      <c r="EK200" s="66">
        <v>1000208045</v>
      </c>
      <c r="EL200" s="66" t="s">
        <v>247</v>
      </c>
      <c r="EM200" s="66"/>
      <c r="EN200" s="66"/>
      <c r="EO200" s="66"/>
      <c r="EP200" s="66" t="s">
        <v>1520</v>
      </c>
      <c r="EQ200" s="66">
        <v>80</v>
      </c>
      <c r="ER200" s="66"/>
      <c r="ES200" s="66"/>
      <c r="ET200" s="66">
        <v>0</v>
      </c>
      <c r="EU200" s="72">
        <v>4</v>
      </c>
      <c r="EV200" s="66" t="s">
        <v>245</v>
      </c>
      <c r="EW200" s="72">
        <v>0</v>
      </c>
      <c r="EX200" s="66" t="s">
        <v>249</v>
      </c>
      <c r="EY200" s="66" t="s">
        <v>206</v>
      </c>
      <c r="EZ200" s="66"/>
      <c r="FA200" s="71">
        <v>45373</v>
      </c>
      <c r="FB200" s="66"/>
      <c r="FC200" s="66"/>
      <c r="FD200" s="66"/>
      <c r="FE200" s="66"/>
      <c r="FF200" s="66"/>
      <c r="FG200" s="66">
        <v>80</v>
      </c>
      <c r="FH200" s="66" t="s">
        <v>243</v>
      </c>
      <c r="FI200" s="66"/>
      <c r="FJ200" s="66"/>
      <c r="FK200" s="66"/>
      <c r="FL200" s="66" t="s">
        <v>253</v>
      </c>
      <c r="FM200" s="72">
        <v>0</v>
      </c>
      <c r="FN200" s="66"/>
      <c r="FO200" s="66"/>
      <c r="FP200" s="66" t="s">
        <v>254</v>
      </c>
      <c r="FQ200" s="66" t="s">
        <v>255</v>
      </c>
      <c r="FR200" s="66" t="s">
        <v>256</v>
      </c>
      <c r="FS200" s="71">
        <v>45290</v>
      </c>
      <c r="FT200" s="66">
        <v>208650</v>
      </c>
      <c r="FU200" s="66">
        <v>0</v>
      </c>
      <c r="FV200" s="66" t="s">
        <v>257</v>
      </c>
      <c r="FW200" s="66"/>
      <c r="FX200" s="66" t="s">
        <v>224</v>
      </c>
      <c r="FY200" s="66"/>
      <c r="FZ200" s="66"/>
      <c r="GA200" s="66" t="s">
        <v>258</v>
      </c>
      <c r="GB200" s="66"/>
      <c r="GC200" s="71">
        <v>45398</v>
      </c>
      <c r="GD200" s="71">
        <v>45397</v>
      </c>
      <c r="GE200" s="71">
        <v>45397</v>
      </c>
      <c r="GF200" s="66" t="s">
        <v>1532</v>
      </c>
      <c r="GG200" s="66" t="s">
        <v>260</v>
      </c>
      <c r="GH200" s="66"/>
      <c r="GI200" s="66"/>
    </row>
    <row r="201" spans="1:191" s="3" customFormat="1" ht="11.25" hidden="1" x14ac:dyDescent="0.2">
      <c r="A201" s="43" t="str">
        <f t="shared" si="3"/>
        <v>No Stock at Base</v>
      </c>
      <c r="B201" s="43" t="str">
        <f>IF(OR(A201="No Stock at Base",A201="Low Stock at Base",A201="Remote Pick - Low Stock"),_xlfn.XLOOKUP(O201,PO!M:M,PO!N:N,"No PO",0,1),"-")</f>
        <v>4500003399/00070 - Due Date 45373</v>
      </c>
      <c r="C201" s="43" t="str">
        <f>IF(OR(A201="No Stock at Base",A201="Low Stock at Base",A201="Remote Stock - Low Stock"),_xlfn.XLOOKUP(O201,PR!K:K,PR!L:L,"No Req or Processed",0,1),"-")</f>
        <v>No Req or Processed</v>
      </c>
      <c r="D201" s="63"/>
      <c r="E201" s="64" t="s">
        <v>1509</v>
      </c>
      <c r="F201" s="65"/>
      <c r="G201" s="66" t="s">
        <v>191</v>
      </c>
      <c r="H201" s="65" t="s">
        <v>1515</v>
      </c>
      <c r="I201" s="65" t="s">
        <v>1516</v>
      </c>
      <c r="J201" s="3" t="s">
        <v>194</v>
      </c>
      <c r="K201" s="6">
        <v>45341</v>
      </c>
      <c r="L201" s="67">
        <v>45412</v>
      </c>
      <c r="M201" s="6">
        <v>45397</v>
      </c>
      <c r="N201" s="6">
        <v>45398</v>
      </c>
      <c r="O201" s="64" t="s">
        <v>1557</v>
      </c>
      <c r="P201" s="65" t="s">
        <v>1558</v>
      </c>
      <c r="Q201" s="3">
        <v>30</v>
      </c>
      <c r="R201" s="3">
        <v>30</v>
      </c>
      <c r="S201" s="68">
        <v>4</v>
      </c>
      <c r="T201" s="69">
        <v>0</v>
      </c>
      <c r="U201" s="69">
        <v>0</v>
      </c>
      <c r="V201" s="3" t="s">
        <v>1559</v>
      </c>
      <c r="W201" s="66" t="s">
        <v>880</v>
      </c>
      <c r="X201" s="3" t="s">
        <v>199</v>
      </c>
      <c r="Y201" s="3" t="s">
        <v>1330</v>
      </c>
      <c r="Z201" s="66" t="s">
        <v>1520</v>
      </c>
      <c r="AA201" s="65" t="s">
        <v>1521</v>
      </c>
      <c r="AB201" s="65">
        <v>14</v>
      </c>
      <c r="AC201" s="65" t="s">
        <v>1522</v>
      </c>
      <c r="AD201" s="65" t="s">
        <v>1523</v>
      </c>
      <c r="AE201" s="67">
        <v>45373</v>
      </c>
      <c r="AF201" s="71">
        <v>45385</v>
      </c>
      <c r="AG201" s="66" t="s">
        <v>205</v>
      </c>
      <c r="AH201" s="66"/>
      <c r="AI201" s="66" t="s">
        <v>206</v>
      </c>
      <c r="AJ201" s="66" t="s">
        <v>999</v>
      </c>
      <c r="AK201" s="66" t="s">
        <v>207</v>
      </c>
      <c r="AL201" s="66" t="s">
        <v>648</v>
      </c>
      <c r="AM201" s="66" t="s">
        <v>649</v>
      </c>
      <c r="AN201" s="66" t="s">
        <v>1524</v>
      </c>
      <c r="AO201" s="66" t="s">
        <v>1525</v>
      </c>
      <c r="AP201" s="66" t="s">
        <v>1526</v>
      </c>
      <c r="AQ201" s="66">
        <v>14</v>
      </c>
      <c r="AR201" s="66"/>
      <c r="AS201" s="66"/>
      <c r="AT201" s="66" t="s">
        <v>282</v>
      </c>
      <c r="AU201" s="66" t="s">
        <v>214</v>
      </c>
      <c r="AV201" s="66"/>
      <c r="AW201" s="71">
        <v>45341</v>
      </c>
      <c r="AX201" s="66">
        <v>70</v>
      </c>
      <c r="AY201" s="66">
        <v>0</v>
      </c>
      <c r="AZ201" s="66">
        <v>0</v>
      </c>
      <c r="BA201" s="66">
        <v>6</v>
      </c>
      <c r="BB201" s="71">
        <v>45376</v>
      </c>
      <c r="BC201" s="71">
        <v>45381</v>
      </c>
      <c r="BD201" s="71">
        <v>45397</v>
      </c>
      <c r="BE201" s="66"/>
      <c r="BF201" s="66"/>
      <c r="BG201" s="71">
        <v>45379</v>
      </c>
      <c r="BH201" s="66"/>
      <c r="BI201" s="66"/>
      <c r="BJ201" s="71">
        <v>45448</v>
      </c>
      <c r="BK201" s="72">
        <v>0</v>
      </c>
      <c r="BL201" s="66"/>
      <c r="BM201" s="66"/>
      <c r="BN201" s="71">
        <v>45373</v>
      </c>
      <c r="BO201" s="71">
        <v>45383</v>
      </c>
      <c r="BP201" s="66"/>
      <c r="BQ201" s="66"/>
      <c r="BR201" s="73">
        <v>0</v>
      </c>
      <c r="BS201" s="73">
        <v>2</v>
      </c>
      <c r="BT201" s="73">
        <v>3</v>
      </c>
      <c r="BU201" s="72">
        <v>0</v>
      </c>
      <c r="BV201" s="72">
        <v>0</v>
      </c>
      <c r="BW201" s="74">
        <v>0</v>
      </c>
      <c r="BX201" s="66"/>
      <c r="BY201" s="66"/>
      <c r="BZ201" s="75">
        <v>0</v>
      </c>
      <c r="CA201" s="66" t="s">
        <v>223</v>
      </c>
      <c r="CB201" s="66" t="s">
        <v>224</v>
      </c>
      <c r="CC201" s="66" t="s">
        <v>225</v>
      </c>
      <c r="CD201" s="66"/>
      <c r="CE201" s="66">
        <v>0</v>
      </c>
      <c r="CF201" s="66"/>
      <c r="CG201" s="66"/>
      <c r="CH201" s="66">
        <v>0</v>
      </c>
      <c r="CI201" s="66"/>
      <c r="CJ201" s="66"/>
      <c r="CK201" s="66"/>
      <c r="CL201" s="66" t="s">
        <v>1527</v>
      </c>
      <c r="CM201" s="66" t="s">
        <v>232</v>
      </c>
      <c r="CN201" s="71">
        <v>45373</v>
      </c>
      <c r="CO201" s="66"/>
      <c r="CP201" s="66" t="s">
        <v>233</v>
      </c>
      <c r="CQ201" s="66" t="s">
        <v>233</v>
      </c>
      <c r="CR201" s="66" t="s">
        <v>234</v>
      </c>
      <c r="CS201" s="66" t="s">
        <v>1560</v>
      </c>
      <c r="CT201" s="71">
        <v>45373</v>
      </c>
      <c r="CU201" s="66" t="s">
        <v>1561</v>
      </c>
      <c r="CV201" s="66"/>
      <c r="CW201" s="66"/>
      <c r="CX201" s="66"/>
      <c r="CY201" s="66" t="s">
        <v>237</v>
      </c>
      <c r="CZ201" s="66" t="s">
        <v>238</v>
      </c>
      <c r="DA201" s="66" t="s">
        <v>1530</v>
      </c>
      <c r="DB201" s="66"/>
      <c r="DC201" s="66"/>
      <c r="DD201" s="66" t="s">
        <v>1562</v>
      </c>
      <c r="DE201" s="66"/>
      <c r="DF201" s="66"/>
      <c r="DG201" s="73">
        <v>28</v>
      </c>
      <c r="DH201" s="73">
        <v>28</v>
      </c>
      <c r="DI201" s="66"/>
      <c r="DJ201" s="72">
        <v>4</v>
      </c>
      <c r="DK201" s="66"/>
      <c r="DL201" s="66" t="s">
        <v>241</v>
      </c>
      <c r="DM201" s="66" t="s">
        <v>242</v>
      </c>
      <c r="DN201" s="66"/>
      <c r="DO201" s="66"/>
      <c r="DP201" s="72">
        <v>0</v>
      </c>
      <c r="DQ201" s="66" t="s">
        <v>205</v>
      </c>
      <c r="DR201" s="66" t="s">
        <v>243</v>
      </c>
      <c r="DS201" s="66">
        <v>5</v>
      </c>
      <c r="DT201" s="66" t="s">
        <v>191</v>
      </c>
      <c r="DU201" s="66" t="s">
        <v>1527</v>
      </c>
      <c r="DV201" s="71">
        <v>45341</v>
      </c>
      <c r="DW201" s="66"/>
      <c r="DX201" s="72">
        <v>4</v>
      </c>
      <c r="DY201" s="66" t="s">
        <v>245</v>
      </c>
      <c r="DZ201" s="71">
        <v>45379</v>
      </c>
      <c r="EA201" s="66">
        <v>14</v>
      </c>
      <c r="EB201" s="75">
        <v>0</v>
      </c>
      <c r="EC201" s="66"/>
      <c r="ED201" s="66">
        <v>0</v>
      </c>
      <c r="EE201" s="66"/>
      <c r="EF201" s="66"/>
      <c r="EG201" s="66">
        <v>0</v>
      </c>
      <c r="EH201" s="72">
        <v>0</v>
      </c>
      <c r="EI201" s="66"/>
      <c r="EJ201" s="66" t="s">
        <v>246</v>
      </c>
      <c r="EK201" s="66">
        <v>1000208045</v>
      </c>
      <c r="EL201" s="66" t="s">
        <v>247</v>
      </c>
      <c r="EM201" s="66"/>
      <c r="EN201" s="66"/>
      <c r="EO201" s="66"/>
      <c r="EP201" s="66" t="s">
        <v>1520</v>
      </c>
      <c r="EQ201" s="66">
        <v>70</v>
      </c>
      <c r="ER201" s="66"/>
      <c r="ES201" s="66"/>
      <c r="ET201" s="66">
        <v>0</v>
      </c>
      <c r="EU201" s="72">
        <v>4</v>
      </c>
      <c r="EV201" s="66" t="s">
        <v>245</v>
      </c>
      <c r="EW201" s="72">
        <v>0</v>
      </c>
      <c r="EX201" s="66" t="s">
        <v>249</v>
      </c>
      <c r="EY201" s="66" t="s">
        <v>206</v>
      </c>
      <c r="EZ201" s="66"/>
      <c r="FA201" s="71">
        <v>45373</v>
      </c>
      <c r="FB201" s="66"/>
      <c r="FC201" s="66"/>
      <c r="FD201" s="66"/>
      <c r="FE201" s="66"/>
      <c r="FF201" s="66"/>
      <c r="FG201" s="66">
        <v>70</v>
      </c>
      <c r="FH201" s="66" t="s">
        <v>243</v>
      </c>
      <c r="FI201" s="66"/>
      <c r="FJ201" s="66"/>
      <c r="FK201" s="66"/>
      <c r="FL201" s="66" t="s">
        <v>253</v>
      </c>
      <c r="FM201" s="72">
        <v>0</v>
      </c>
      <c r="FN201" s="66"/>
      <c r="FO201" s="66"/>
      <c r="FP201" s="66" t="s">
        <v>254</v>
      </c>
      <c r="FQ201" s="66" t="s">
        <v>255</v>
      </c>
      <c r="FR201" s="66" t="s">
        <v>256</v>
      </c>
      <c r="FS201" s="71">
        <v>45290</v>
      </c>
      <c r="FT201" s="66">
        <v>208650</v>
      </c>
      <c r="FU201" s="66">
        <v>0</v>
      </c>
      <c r="FV201" s="66" t="s">
        <v>257</v>
      </c>
      <c r="FW201" s="66"/>
      <c r="FX201" s="66" t="s">
        <v>224</v>
      </c>
      <c r="FY201" s="66"/>
      <c r="FZ201" s="66"/>
      <c r="GA201" s="66" t="s">
        <v>258</v>
      </c>
      <c r="GB201" s="66"/>
      <c r="GC201" s="71">
        <v>45398</v>
      </c>
      <c r="GD201" s="71">
        <v>45397</v>
      </c>
      <c r="GE201" s="71">
        <v>45397</v>
      </c>
      <c r="GF201" s="66" t="s">
        <v>1532</v>
      </c>
      <c r="GG201" s="66" t="s">
        <v>260</v>
      </c>
      <c r="GH201" s="66"/>
      <c r="GI201" s="66"/>
    </row>
    <row r="202" spans="1:191" s="3" customFormat="1" ht="11.25" hidden="1" x14ac:dyDescent="0.2">
      <c r="A202" s="43" t="str">
        <f t="shared" si="3"/>
        <v>No Stock at Base</v>
      </c>
      <c r="B202" s="43" t="str">
        <f>IF(OR(A202="No Stock at Base",A202="Low Stock at Base",A202="Remote Pick - Low Stock"),_xlfn.XLOOKUP(O202,PO!M:M,PO!N:N,"No PO",0,1),"-")</f>
        <v>4500003399/00010 - Due Date 45373</v>
      </c>
      <c r="C202" s="43" t="str">
        <f>IF(OR(A202="No Stock at Base",A202="Low Stock at Base",A202="Remote Stock - Low Stock"),_xlfn.XLOOKUP(O202,PR!K:K,PR!L:L,"No Req or Processed",0,1),"-")</f>
        <v>No Req or Processed</v>
      </c>
      <c r="D202" s="63"/>
      <c r="E202" s="64" t="s">
        <v>1509</v>
      </c>
      <c r="F202" s="65"/>
      <c r="G202" s="66" t="s">
        <v>191</v>
      </c>
      <c r="H202" s="65" t="s">
        <v>1515</v>
      </c>
      <c r="I202" s="65" t="s">
        <v>1516</v>
      </c>
      <c r="J202" s="3" t="s">
        <v>194</v>
      </c>
      <c r="K202" s="6">
        <v>45341</v>
      </c>
      <c r="L202" s="67">
        <v>45412</v>
      </c>
      <c r="M202" s="6">
        <v>45397</v>
      </c>
      <c r="N202" s="6">
        <v>45398</v>
      </c>
      <c r="O202" s="64" t="s">
        <v>1563</v>
      </c>
      <c r="P202" s="65" t="s">
        <v>1564</v>
      </c>
      <c r="Q202" s="3">
        <v>30</v>
      </c>
      <c r="R202" s="3">
        <v>30</v>
      </c>
      <c r="S202" s="68">
        <v>8</v>
      </c>
      <c r="T202" s="69">
        <v>0</v>
      </c>
      <c r="U202" s="69">
        <v>0</v>
      </c>
      <c r="V202" s="3" t="s">
        <v>1565</v>
      </c>
      <c r="W202" s="66" t="s">
        <v>880</v>
      </c>
      <c r="X202" s="3" t="s">
        <v>199</v>
      </c>
      <c r="Y202" s="3" t="s">
        <v>1330</v>
      </c>
      <c r="Z202" s="66" t="s">
        <v>1520</v>
      </c>
      <c r="AA202" s="65" t="s">
        <v>1521</v>
      </c>
      <c r="AB202" s="65">
        <v>3</v>
      </c>
      <c r="AC202" s="65" t="s">
        <v>1522</v>
      </c>
      <c r="AD202" s="65" t="s">
        <v>1523</v>
      </c>
      <c r="AE202" s="67">
        <v>45373</v>
      </c>
      <c r="AF202" s="71">
        <v>45385</v>
      </c>
      <c r="AG202" s="66" t="s">
        <v>205</v>
      </c>
      <c r="AH202" s="66"/>
      <c r="AI202" s="66" t="s">
        <v>206</v>
      </c>
      <c r="AJ202" s="66" t="s">
        <v>999</v>
      </c>
      <c r="AK202" s="66" t="s">
        <v>207</v>
      </c>
      <c r="AL202" s="66" t="s">
        <v>648</v>
      </c>
      <c r="AM202" s="66" t="s">
        <v>649</v>
      </c>
      <c r="AN202" s="66" t="s">
        <v>1524</v>
      </c>
      <c r="AO202" s="66" t="s">
        <v>1525</v>
      </c>
      <c r="AP202" s="66" t="s">
        <v>1526</v>
      </c>
      <c r="AQ202" s="66">
        <v>3</v>
      </c>
      <c r="AR202" s="66"/>
      <c r="AS202" s="66"/>
      <c r="AT202" s="66" t="s">
        <v>237</v>
      </c>
      <c r="AU202" s="66" t="s">
        <v>214</v>
      </c>
      <c r="AV202" s="66"/>
      <c r="AW202" s="71">
        <v>45341</v>
      </c>
      <c r="AX202" s="66">
        <v>10</v>
      </c>
      <c r="AY202" s="66">
        <v>0</v>
      </c>
      <c r="AZ202" s="66">
        <v>0</v>
      </c>
      <c r="BA202" s="66">
        <v>6</v>
      </c>
      <c r="BB202" s="71">
        <v>45376</v>
      </c>
      <c r="BC202" s="71">
        <v>45381</v>
      </c>
      <c r="BD202" s="71">
        <v>45397</v>
      </c>
      <c r="BE202" s="66"/>
      <c r="BF202" s="66"/>
      <c r="BG202" s="71">
        <v>45379</v>
      </c>
      <c r="BH202" s="66"/>
      <c r="BI202" s="66"/>
      <c r="BJ202" s="71">
        <v>45448</v>
      </c>
      <c r="BK202" s="72">
        <v>0</v>
      </c>
      <c r="BL202" s="66"/>
      <c r="BM202" s="66"/>
      <c r="BN202" s="71">
        <v>45373</v>
      </c>
      <c r="BO202" s="71">
        <v>45383</v>
      </c>
      <c r="BP202" s="66"/>
      <c r="BQ202" s="66"/>
      <c r="BR202" s="73">
        <v>0</v>
      </c>
      <c r="BS202" s="73">
        <v>2</v>
      </c>
      <c r="BT202" s="73">
        <v>3</v>
      </c>
      <c r="BU202" s="72">
        <v>0</v>
      </c>
      <c r="BV202" s="72">
        <v>0</v>
      </c>
      <c r="BW202" s="74">
        <v>0</v>
      </c>
      <c r="BX202" s="66"/>
      <c r="BY202" s="66"/>
      <c r="BZ202" s="75">
        <v>0</v>
      </c>
      <c r="CA202" s="66" t="s">
        <v>223</v>
      </c>
      <c r="CB202" s="66" t="s">
        <v>224</v>
      </c>
      <c r="CC202" s="66" t="s">
        <v>225</v>
      </c>
      <c r="CD202" s="66"/>
      <c r="CE202" s="66">
        <v>0</v>
      </c>
      <c r="CF202" s="66"/>
      <c r="CG202" s="66"/>
      <c r="CH202" s="66">
        <v>0</v>
      </c>
      <c r="CI202" s="66"/>
      <c r="CJ202" s="66"/>
      <c r="CK202" s="66"/>
      <c r="CL202" s="66" t="s">
        <v>1527</v>
      </c>
      <c r="CM202" s="66" t="s">
        <v>232</v>
      </c>
      <c r="CN202" s="71">
        <v>45373</v>
      </c>
      <c r="CO202" s="66"/>
      <c r="CP202" s="66" t="s">
        <v>233</v>
      </c>
      <c r="CQ202" s="66" t="s">
        <v>233</v>
      </c>
      <c r="CR202" s="66" t="s">
        <v>234</v>
      </c>
      <c r="CS202" s="66" t="s">
        <v>1566</v>
      </c>
      <c r="CT202" s="71">
        <v>45373</v>
      </c>
      <c r="CU202" s="66" t="s">
        <v>1567</v>
      </c>
      <c r="CV202" s="66"/>
      <c r="CW202" s="66"/>
      <c r="CX202" s="66"/>
      <c r="CY202" s="66" t="s">
        <v>237</v>
      </c>
      <c r="CZ202" s="66" t="s">
        <v>238</v>
      </c>
      <c r="DA202" s="66" t="s">
        <v>1530</v>
      </c>
      <c r="DB202" s="66"/>
      <c r="DC202" s="66"/>
      <c r="DD202" s="66" t="s">
        <v>1568</v>
      </c>
      <c r="DE202" s="66"/>
      <c r="DF202" s="66"/>
      <c r="DG202" s="73">
        <v>28</v>
      </c>
      <c r="DH202" s="73">
        <v>28</v>
      </c>
      <c r="DI202" s="66"/>
      <c r="DJ202" s="72">
        <v>8</v>
      </c>
      <c r="DK202" s="66"/>
      <c r="DL202" s="66" t="s">
        <v>241</v>
      </c>
      <c r="DM202" s="66" t="s">
        <v>242</v>
      </c>
      <c r="DN202" s="66"/>
      <c r="DO202" s="66"/>
      <c r="DP202" s="72">
        <v>0</v>
      </c>
      <c r="DQ202" s="66" t="s">
        <v>205</v>
      </c>
      <c r="DR202" s="66" t="s">
        <v>243</v>
      </c>
      <c r="DS202" s="66">
        <v>5</v>
      </c>
      <c r="DT202" s="66" t="s">
        <v>191</v>
      </c>
      <c r="DU202" s="66" t="s">
        <v>1527</v>
      </c>
      <c r="DV202" s="71">
        <v>45341</v>
      </c>
      <c r="DW202" s="66"/>
      <c r="DX202" s="72">
        <v>8</v>
      </c>
      <c r="DY202" s="66" t="s">
        <v>245</v>
      </c>
      <c r="DZ202" s="71">
        <v>45379</v>
      </c>
      <c r="EA202" s="66">
        <v>3</v>
      </c>
      <c r="EB202" s="75">
        <v>0</v>
      </c>
      <c r="EC202" s="66"/>
      <c r="ED202" s="66">
        <v>0</v>
      </c>
      <c r="EE202" s="66"/>
      <c r="EF202" s="66"/>
      <c r="EG202" s="66">
        <v>0</v>
      </c>
      <c r="EH202" s="72">
        <v>0</v>
      </c>
      <c r="EI202" s="66"/>
      <c r="EJ202" s="66" t="s">
        <v>246</v>
      </c>
      <c r="EK202" s="66">
        <v>1000208045</v>
      </c>
      <c r="EL202" s="66" t="s">
        <v>247</v>
      </c>
      <c r="EM202" s="66"/>
      <c r="EN202" s="66"/>
      <c r="EO202" s="66"/>
      <c r="EP202" s="66" t="s">
        <v>1520</v>
      </c>
      <c r="EQ202" s="66">
        <v>10</v>
      </c>
      <c r="ER202" s="66"/>
      <c r="ES202" s="66"/>
      <c r="ET202" s="66">
        <v>0</v>
      </c>
      <c r="EU202" s="72">
        <v>8</v>
      </c>
      <c r="EV202" s="66" t="s">
        <v>245</v>
      </c>
      <c r="EW202" s="72">
        <v>0</v>
      </c>
      <c r="EX202" s="66" t="s">
        <v>249</v>
      </c>
      <c r="EY202" s="66" t="s">
        <v>206</v>
      </c>
      <c r="EZ202" s="66"/>
      <c r="FA202" s="71">
        <v>45373</v>
      </c>
      <c r="FB202" s="66"/>
      <c r="FC202" s="66"/>
      <c r="FD202" s="66"/>
      <c r="FE202" s="66"/>
      <c r="FF202" s="66"/>
      <c r="FG202" s="66">
        <v>10</v>
      </c>
      <c r="FH202" s="66" t="s">
        <v>243</v>
      </c>
      <c r="FI202" s="66"/>
      <c r="FJ202" s="66"/>
      <c r="FK202" s="66"/>
      <c r="FL202" s="66" t="s">
        <v>253</v>
      </c>
      <c r="FM202" s="72">
        <v>0</v>
      </c>
      <c r="FN202" s="66"/>
      <c r="FO202" s="66"/>
      <c r="FP202" s="66" t="s">
        <v>254</v>
      </c>
      <c r="FQ202" s="66" t="s">
        <v>255</v>
      </c>
      <c r="FR202" s="66" t="s">
        <v>256</v>
      </c>
      <c r="FS202" s="71">
        <v>45290</v>
      </c>
      <c r="FT202" s="66">
        <v>208650</v>
      </c>
      <c r="FU202" s="66">
        <v>0</v>
      </c>
      <c r="FV202" s="66" t="s">
        <v>257</v>
      </c>
      <c r="FW202" s="66"/>
      <c r="FX202" s="66" t="s">
        <v>224</v>
      </c>
      <c r="FY202" s="66"/>
      <c r="FZ202" s="66"/>
      <c r="GA202" s="66" t="s">
        <v>258</v>
      </c>
      <c r="GB202" s="66"/>
      <c r="GC202" s="71">
        <v>45398</v>
      </c>
      <c r="GD202" s="71">
        <v>45397</v>
      </c>
      <c r="GE202" s="71">
        <v>45397</v>
      </c>
      <c r="GF202" s="66" t="s">
        <v>1532</v>
      </c>
      <c r="GG202" s="66" t="s">
        <v>260</v>
      </c>
      <c r="GH202" s="66"/>
      <c r="GI202" s="66"/>
    </row>
    <row r="203" spans="1:191" s="3" customFormat="1" ht="11.25" hidden="1" x14ac:dyDescent="0.2">
      <c r="A203" s="43" t="str">
        <f t="shared" si="3"/>
        <v>No Stock at Base</v>
      </c>
      <c r="B203" s="43" t="str">
        <f>IF(OR(A203="No Stock at Base",A203="Low Stock at Base",A203="Remote Pick - Low Stock"),_xlfn.XLOOKUP(O203,PO!M:M,PO!N:N,"No PO",0,1),"-")</f>
        <v>4500003399/00040 - Due Date 45373</v>
      </c>
      <c r="C203" s="43" t="str">
        <f>IF(OR(A203="No Stock at Base",A203="Low Stock at Base",A203="Remote Stock - Low Stock"),_xlfn.XLOOKUP(O203,PR!K:K,PR!L:L,"No Req or Processed",0,1),"-")</f>
        <v>No Req or Processed</v>
      </c>
      <c r="D203" s="63"/>
      <c r="E203" s="64" t="s">
        <v>1509</v>
      </c>
      <c r="F203" s="65"/>
      <c r="G203" s="66" t="s">
        <v>191</v>
      </c>
      <c r="H203" s="65" t="s">
        <v>1515</v>
      </c>
      <c r="I203" s="65" t="s">
        <v>1516</v>
      </c>
      <c r="J203" s="3" t="s">
        <v>194</v>
      </c>
      <c r="K203" s="6">
        <v>45341</v>
      </c>
      <c r="L203" s="67">
        <v>45412</v>
      </c>
      <c r="M203" s="6">
        <v>45397</v>
      </c>
      <c r="N203" s="6">
        <v>45398</v>
      </c>
      <c r="O203" s="64" t="s">
        <v>1569</v>
      </c>
      <c r="P203" s="65" t="s">
        <v>1570</v>
      </c>
      <c r="Q203" s="3">
        <v>30</v>
      </c>
      <c r="R203" s="3">
        <v>30</v>
      </c>
      <c r="S203" s="68">
        <v>8</v>
      </c>
      <c r="T203" s="69">
        <v>0</v>
      </c>
      <c r="U203" s="69">
        <v>0</v>
      </c>
      <c r="V203" s="3" t="s">
        <v>1571</v>
      </c>
      <c r="W203" s="66" t="s">
        <v>880</v>
      </c>
      <c r="X203" s="3" t="s">
        <v>199</v>
      </c>
      <c r="Y203" s="3" t="s">
        <v>1330</v>
      </c>
      <c r="Z203" s="66" t="s">
        <v>1520</v>
      </c>
      <c r="AA203" s="65" t="s">
        <v>1521</v>
      </c>
      <c r="AB203" s="65">
        <v>8</v>
      </c>
      <c r="AC203" s="65" t="s">
        <v>1522</v>
      </c>
      <c r="AD203" s="65" t="s">
        <v>1523</v>
      </c>
      <c r="AE203" s="67">
        <v>45373</v>
      </c>
      <c r="AF203" s="71">
        <v>45385</v>
      </c>
      <c r="AG203" s="66" t="s">
        <v>205</v>
      </c>
      <c r="AH203" s="66"/>
      <c r="AI203" s="66" t="s">
        <v>206</v>
      </c>
      <c r="AJ203" s="66" t="s">
        <v>999</v>
      </c>
      <c r="AK203" s="66" t="s">
        <v>207</v>
      </c>
      <c r="AL203" s="66" t="s">
        <v>648</v>
      </c>
      <c r="AM203" s="66" t="s">
        <v>649</v>
      </c>
      <c r="AN203" s="66" t="s">
        <v>1524</v>
      </c>
      <c r="AO203" s="66" t="s">
        <v>1525</v>
      </c>
      <c r="AP203" s="66" t="s">
        <v>1526</v>
      </c>
      <c r="AQ203" s="66">
        <v>8</v>
      </c>
      <c r="AR203" s="66"/>
      <c r="AS203" s="66"/>
      <c r="AT203" s="66" t="s">
        <v>372</v>
      </c>
      <c r="AU203" s="66" t="s">
        <v>214</v>
      </c>
      <c r="AV203" s="66"/>
      <c r="AW203" s="71">
        <v>45341</v>
      </c>
      <c r="AX203" s="66">
        <v>40</v>
      </c>
      <c r="AY203" s="66">
        <v>0</v>
      </c>
      <c r="AZ203" s="66">
        <v>0</v>
      </c>
      <c r="BA203" s="66">
        <v>6</v>
      </c>
      <c r="BB203" s="71">
        <v>45376</v>
      </c>
      <c r="BC203" s="71">
        <v>45381</v>
      </c>
      <c r="BD203" s="71">
        <v>45397</v>
      </c>
      <c r="BE203" s="66"/>
      <c r="BF203" s="66"/>
      <c r="BG203" s="71">
        <v>45379</v>
      </c>
      <c r="BH203" s="66"/>
      <c r="BI203" s="66"/>
      <c r="BJ203" s="71">
        <v>45448</v>
      </c>
      <c r="BK203" s="72">
        <v>0</v>
      </c>
      <c r="BL203" s="66"/>
      <c r="BM203" s="66"/>
      <c r="BN203" s="71">
        <v>45373</v>
      </c>
      <c r="BO203" s="71">
        <v>45383</v>
      </c>
      <c r="BP203" s="66"/>
      <c r="BQ203" s="66"/>
      <c r="BR203" s="73">
        <v>0</v>
      </c>
      <c r="BS203" s="73">
        <v>2</v>
      </c>
      <c r="BT203" s="73">
        <v>3</v>
      </c>
      <c r="BU203" s="72">
        <v>0</v>
      </c>
      <c r="BV203" s="72">
        <v>0</v>
      </c>
      <c r="BW203" s="74">
        <v>0</v>
      </c>
      <c r="BX203" s="66"/>
      <c r="BY203" s="66"/>
      <c r="BZ203" s="75">
        <v>0</v>
      </c>
      <c r="CA203" s="66" t="s">
        <v>223</v>
      </c>
      <c r="CB203" s="66" t="s">
        <v>224</v>
      </c>
      <c r="CC203" s="66" t="s">
        <v>225</v>
      </c>
      <c r="CD203" s="66"/>
      <c r="CE203" s="66">
        <v>0</v>
      </c>
      <c r="CF203" s="66"/>
      <c r="CG203" s="66"/>
      <c r="CH203" s="66">
        <v>0</v>
      </c>
      <c r="CI203" s="66"/>
      <c r="CJ203" s="66"/>
      <c r="CK203" s="66"/>
      <c r="CL203" s="66" t="s">
        <v>1527</v>
      </c>
      <c r="CM203" s="66" t="s">
        <v>232</v>
      </c>
      <c r="CN203" s="71">
        <v>45373</v>
      </c>
      <c r="CO203" s="66"/>
      <c r="CP203" s="66" t="s">
        <v>233</v>
      </c>
      <c r="CQ203" s="66" t="s">
        <v>233</v>
      </c>
      <c r="CR203" s="66" t="s">
        <v>234</v>
      </c>
      <c r="CS203" s="66" t="s">
        <v>1572</v>
      </c>
      <c r="CT203" s="71">
        <v>45373</v>
      </c>
      <c r="CU203" s="66" t="s">
        <v>1573</v>
      </c>
      <c r="CV203" s="66"/>
      <c r="CW203" s="66"/>
      <c r="CX203" s="66"/>
      <c r="CY203" s="66" t="s">
        <v>237</v>
      </c>
      <c r="CZ203" s="66" t="s">
        <v>238</v>
      </c>
      <c r="DA203" s="66" t="s">
        <v>1530</v>
      </c>
      <c r="DB203" s="66"/>
      <c r="DC203" s="66"/>
      <c r="DD203" s="66" t="s">
        <v>1574</v>
      </c>
      <c r="DE203" s="66"/>
      <c r="DF203" s="66"/>
      <c r="DG203" s="73">
        <v>28</v>
      </c>
      <c r="DH203" s="73">
        <v>28</v>
      </c>
      <c r="DI203" s="66"/>
      <c r="DJ203" s="72">
        <v>8</v>
      </c>
      <c r="DK203" s="66"/>
      <c r="DL203" s="66" t="s">
        <v>241</v>
      </c>
      <c r="DM203" s="66" t="s">
        <v>242</v>
      </c>
      <c r="DN203" s="66"/>
      <c r="DO203" s="66"/>
      <c r="DP203" s="72">
        <v>0</v>
      </c>
      <c r="DQ203" s="66" t="s">
        <v>205</v>
      </c>
      <c r="DR203" s="66" t="s">
        <v>243</v>
      </c>
      <c r="DS203" s="66">
        <v>5</v>
      </c>
      <c r="DT203" s="66" t="s">
        <v>191</v>
      </c>
      <c r="DU203" s="66" t="s">
        <v>1527</v>
      </c>
      <c r="DV203" s="71">
        <v>45341</v>
      </c>
      <c r="DW203" s="66"/>
      <c r="DX203" s="72">
        <v>8</v>
      </c>
      <c r="DY203" s="66" t="s">
        <v>245</v>
      </c>
      <c r="DZ203" s="71">
        <v>45379</v>
      </c>
      <c r="EA203" s="66">
        <v>8</v>
      </c>
      <c r="EB203" s="75">
        <v>0</v>
      </c>
      <c r="EC203" s="66"/>
      <c r="ED203" s="66">
        <v>0</v>
      </c>
      <c r="EE203" s="66"/>
      <c r="EF203" s="66"/>
      <c r="EG203" s="66">
        <v>0</v>
      </c>
      <c r="EH203" s="72">
        <v>0</v>
      </c>
      <c r="EI203" s="66"/>
      <c r="EJ203" s="66" t="s">
        <v>246</v>
      </c>
      <c r="EK203" s="66">
        <v>1000208045</v>
      </c>
      <c r="EL203" s="66" t="s">
        <v>247</v>
      </c>
      <c r="EM203" s="66"/>
      <c r="EN203" s="66"/>
      <c r="EO203" s="66"/>
      <c r="EP203" s="66" t="s">
        <v>1520</v>
      </c>
      <c r="EQ203" s="66">
        <v>40</v>
      </c>
      <c r="ER203" s="66"/>
      <c r="ES203" s="66"/>
      <c r="ET203" s="66">
        <v>0</v>
      </c>
      <c r="EU203" s="72">
        <v>8</v>
      </c>
      <c r="EV203" s="66" t="s">
        <v>245</v>
      </c>
      <c r="EW203" s="72">
        <v>0</v>
      </c>
      <c r="EX203" s="66" t="s">
        <v>249</v>
      </c>
      <c r="EY203" s="66" t="s">
        <v>206</v>
      </c>
      <c r="EZ203" s="66"/>
      <c r="FA203" s="71">
        <v>45373</v>
      </c>
      <c r="FB203" s="66"/>
      <c r="FC203" s="66"/>
      <c r="FD203" s="66"/>
      <c r="FE203" s="66"/>
      <c r="FF203" s="66"/>
      <c r="FG203" s="66">
        <v>40</v>
      </c>
      <c r="FH203" s="66" t="s">
        <v>243</v>
      </c>
      <c r="FI203" s="66"/>
      <c r="FJ203" s="66"/>
      <c r="FK203" s="66"/>
      <c r="FL203" s="66" t="s">
        <v>253</v>
      </c>
      <c r="FM203" s="72">
        <v>0</v>
      </c>
      <c r="FN203" s="66"/>
      <c r="FO203" s="66"/>
      <c r="FP203" s="66" t="s">
        <v>254</v>
      </c>
      <c r="FQ203" s="66" t="s">
        <v>255</v>
      </c>
      <c r="FR203" s="66" t="s">
        <v>256</v>
      </c>
      <c r="FS203" s="71">
        <v>45290</v>
      </c>
      <c r="FT203" s="66">
        <v>208650</v>
      </c>
      <c r="FU203" s="66">
        <v>0</v>
      </c>
      <c r="FV203" s="66" t="s">
        <v>257</v>
      </c>
      <c r="FW203" s="66"/>
      <c r="FX203" s="66" t="s">
        <v>224</v>
      </c>
      <c r="FY203" s="66"/>
      <c r="FZ203" s="66"/>
      <c r="GA203" s="66" t="s">
        <v>258</v>
      </c>
      <c r="GB203" s="66"/>
      <c r="GC203" s="71">
        <v>45398</v>
      </c>
      <c r="GD203" s="71">
        <v>45397</v>
      </c>
      <c r="GE203" s="71">
        <v>45397</v>
      </c>
      <c r="GF203" s="66" t="s">
        <v>1532</v>
      </c>
      <c r="GG203" s="66" t="s">
        <v>260</v>
      </c>
      <c r="GH203" s="66"/>
      <c r="GI203" s="66"/>
    </row>
    <row r="204" spans="1:191" s="2" customFormat="1" ht="11.25" hidden="1" x14ac:dyDescent="0.2">
      <c r="A204" s="11" t="str">
        <f t="shared" si="3"/>
        <v>ECC6 Material</v>
      </c>
      <c r="B204" s="11" t="str">
        <f>IF(OR(A204="No Stock at Base",A204="Low Stock at Base",A204="Remote Pick - Low Stock"),_xlfn.XLOOKUP(O204,PO!M:M,PO!N:N,"No PO",0,1),"-")</f>
        <v>-</v>
      </c>
      <c r="C204" s="11" t="str">
        <f>IF(OR(A204="No Stock at Base",A204="Low Stock at Base",A204="Remote Stock - Low Stock"),_xlfn.XLOOKUP(O204,PR!K:K,PR!L:L,"No Req or Processed",0,1),"-")</f>
        <v>-</v>
      </c>
      <c r="D204" s="12"/>
      <c r="E204" s="32" t="s">
        <v>462</v>
      </c>
      <c r="G204" s="3" t="s">
        <v>191</v>
      </c>
      <c r="H204" s="3" t="s">
        <v>1575</v>
      </c>
      <c r="I204" s="3" t="s">
        <v>1576</v>
      </c>
      <c r="J204" s="3" t="s">
        <v>194</v>
      </c>
      <c r="K204" s="6">
        <v>45293</v>
      </c>
      <c r="L204" s="30">
        <v>45412</v>
      </c>
      <c r="M204" s="6">
        <v>45412</v>
      </c>
      <c r="N204" s="6">
        <v>45412</v>
      </c>
      <c r="Q204" s="3">
        <v>30</v>
      </c>
      <c r="R204" s="3">
        <v>30</v>
      </c>
      <c r="S204" s="4">
        <v>1</v>
      </c>
      <c r="T204" s="13">
        <v>0</v>
      </c>
      <c r="U204" s="13">
        <v>0</v>
      </c>
      <c r="Y204" s="3" t="s">
        <v>596</v>
      </c>
      <c r="AB204" s="3">
        <v>0</v>
      </c>
      <c r="AJ204" s="3" t="s">
        <v>462</v>
      </c>
      <c r="AK204" s="3" t="s">
        <v>207</v>
      </c>
      <c r="AL204" s="3" t="s">
        <v>648</v>
      </c>
      <c r="AM204" s="3" t="s">
        <v>649</v>
      </c>
      <c r="AN204" s="3" t="s">
        <v>1577</v>
      </c>
      <c r="AO204" s="3" t="s">
        <v>1578</v>
      </c>
      <c r="AP204" s="3" t="s">
        <v>1579</v>
      </c>
      <c r="AQ204" s="3">
        <v>3</v>
      </c>
      <c r="AT204" s="3" t="s">
        <v>213</v>
      </c>
      <c r="AX204" s="3">
        <v>0</v>
      </c>
      <c r="AY204" s="14">
        <v>0</v>
      </c>
      <c r="AZ204" s="14">
        <v>0</v>
      </c>
      <c r="BA204" s="14">
        <v>0</v>
      </c>
      <c r="BD204" s="6">
        <v>45412</v>
      </c>
      <c r="BJ204" s="6">
        <v>45501</v>
      </c>
      <c r="BK204" s="13">
        <v>0</v>
      </c>
      <c r="BP204" s="3" t="s">
        <v>471</v>
      </c>
      <c r="BR204" s="15">
        <v>0</v>
      </c>
      <c r="BS204" s="15">
        <v>0</v>
      </c>
      <c r="BT204" s="15">
        <v>0</v>
      </c>
      <c r="BU204" s="13">
        <v>0</v>
      </c>
      <c r="BV204" s="13">
        <v>0</v>
      </c>
      <c r="BW204" s="18">
        <v>0</v>
      </c>
      <c r="BZ204" s="17">
        <v>0</v>
      </c>
      <c r="CB204" s="3" t="s">
        <v>315</v>
      </c>
      <c r="CC204" s="3" t="s">
        <v>472</v>
      </c>
      <c r="CE204" s="3">
        <v>0</v>
      </c>
      <c r="CH204" s="3">
        <v>0</v>
      </c>
      <c r="CM204" s="3" t="s">
        <v>232</v>
      </c>
      <c r="CP204" s="3" t="s">
        <v>233</v>
      </c>
      <c r="CQ204" s="3" t="s">
        <v>233</v>
      </c>
      <c r="CY204" s="3" t="s">
        <v>237</v>
      </c>
      <c r="CZ204" s="3" t="s">
        <v>238</v>
      </c>
      <c r="DA204" s="3" t="s">
        <v>1580</v>
      </c>
      <c r="DG204" s="15">
        <v>0</v>
      </c>
      <c r="DH204" s="15">
        <v>0</v>
      </c>
      <c r="DJ204" s="13">
        <v>0</v>
      </c>
      <c r="DP204" s="13">
        <v>0</v>
      </c>
      <c r="DX204" s="13">
        <v>1</v>
      </c>
      <c r="DY204" s="3" t="s">
        <v>245</v>
      </c>
      <c r="EA204" s="3">
        <v>0</v>
      </c>
      <c r="EB204" s="17">
        <v>0</v>
      </c>
      <c r="ED204" s="3">
        <v>0</v>
      </c>
      <c r="EG204" s="3">
        <v>0</v>
      </c>
      <c r="EH204" s="13">
        <v>0</v>
      </c>
      <c r="EK204" s="3">
        <v>1000207932</v>
      </c>
      <c r="EQ204" s="3">
        <v>0</v>
      </c>
      <c r="ET204" s="3">
        <v>0</v>
      </c>
      <c r="EU204" s="13">
        <v>0</v>
      </c>
      <c r="EW204" s="13">
        <v>0</v>
      </c>
      <c r="FB204" s="3" t="s">
        <v>499</v>
      </c>
      <c r="FG204" s="3">
        <v>0</v>
      </c>
      <c r="FL204" s="3" t="s">
        <v>253</v>
      </c>
      <c r="FM204" s="13">
        <v>0</v>
      </c>
      <c r="FP204" s="3" t="s">
        <v>254</v>
      </c>
      <c r="FQ204" s="3" t="s">
        <v>255</v>
      </c>
      <c r="FR204" s="3" t="s">
        <v>256</v>
      </c>
      <c r="FS204" s="6">
        <v>45290</v>
      </c>
      <c r="FT204" s="3">
        <v>0</v>
      </c>
      <c r="FU204" s="3">
        <v>0</v>
      </c>
      <c r="FV204" s="3" t="s">
        <v>257</v>
      </c>
      <c r="FX204" s="3" t="s">
        <v>315</v>
      </c>
      <c r="GA204" s="3" t="s">
        <v>258</v>
      </c>
      <c r="GC204" s="6">
        <v>45412</v>
      </c>
      <c r="GD204" s="6">
        <v>45412</v>
      </c>
      <c r="GE204" s="6">
        <v>45412</v>
      </c>
      <c r="GF204" s="3" t="s">
        <v>1581</v>
      </c>
      <c r="GG204" s="3" t="s">
        <v>260</v>
      </c>
    </row>
    <row r="205" spans="1:191" s="2" customFormat="1" ht="11.25" hidden="1" x14ac:dyDescent="0.2">
      <c r="A205" s="11" t="str">
        <f t="shared" si="3"/>
        <v>ECC6 Material</v>
      </c>
      <c r="B205" s="11" t="str">
        <f>IF(OR(A205="No Stock at Base",A205="Low Stock at Base",A205="Remote Pick - Low Stock"),_xlfn.XLOOKUP(O205,PO!M:M,PO!N:N,"No PO",0,1),"-")</f>
        <v>-</v>
      </c>
      <c r="C205" s="11" t="str">
        <f>IF(OR(A205="No Stock at Base",A205="Low Stock at Base",A205="Remote Stock - Low Stock"),_xlfn.XLOOKUP(O205,PR!K:K,PR!L:L,"No Req or Processed",0,1),"-")</f>
        <v>-</v>
      </c>
      <c r="D205" s="12"/>
      <c r="E205" s="32" t="s">
        <v>462</v>
      </c>
      <c r="G205" s="3" t="s">
        <v>191</v>
      </c>
      <c r="H205" s="3" t="s">
        <v>1575</v>
      </c>
      <c r="I205" s="3" t="s">
        <v>1576</v>
      </c>
      <c r="J205" s="3" t="s">
        <v>194</v>
      </c>
      <c r="K205" s="6">
        <v>45293</v>
      </c>
      <c r="L205" s="30">
        <v>45412</v>
      </c>
      <c r="M205" s="6">
        <v>45412</v>
      </c>
      <c r="N205" s="6">
        <v>45412</v>
      </c>
      <c r="Q205" s="3">
        <v>30</v>
      </c>
      <c r="R205" s="3">
        <v>30</v>
      </c>
      <c r="S205" s="4">
        <v>1</v>
      </c>
      <c r="T205" s="13">
        <v>0</v>
      </c>
      <c r="U205" s="13">
        <v>0</v>
      </c>
      <c r="Y205" s="3" t="s">
        <v>596</v>
      </c>
      <c r="AB205" s="3">
        <v>0</v>
      </c>
      <c r="AJ205" s="3" t="s">
        <v>462</v>
      </c>
      <c r="AK205" s="3" t="s">
        <v>207</v>
      </c>
      <c r="AL205" s="3" t="s">
        <v>648</v>
      </c>
      <c r="AM205" s="3" t="s">
        <v>649</v>
      </c>
      <c r="AN205" s="3" t="s">
        <v>1577</v>
      </c>
      <c r="AO205" s="3" t="s">
        <v>1578</v>
      </c>
      <c r="AP205" s="3" t="s">
        <v>1579</v>
      </c>
      <c r="AQ205" s="3">
        <v>2</v>
      </c>
      <c r="AT205" s="3" t="s">
        <v>434</v>
      </c>
      <c r="AX205" s="3">
        <v>0</v>
      </c>
      <c r="AY205" s="14">
        <v>0</v>
      </c>
      <c r="AZ205" s="14">
        <v>0</v>
      </c>
      <c r="BA205" s="14">
        <v>0</v>
      </c>
      <c r="BD205" s="6">
        <v>45412</v>
      </c>
      <c r="BJ205" s="6">
        <v>45501</v>
      </c>
      <c r="BK205" s="13">
        <v>0</v>
      </c>
      <c r="BP205" s="3" t="s">
        <v>471</v>
      </c>
      <c r="BR205" s="15">
        <v>0</v>
      </c>
      <c r="BS205" s="15">
        <v>0</v>
      </c>
      <c r="BT205" s="15">
        <v>0</v>
      </c>
      <c r="BU205" s="13">
        <v>0</v>
      </c>
      <c r="BV205" s="13">
        <v>0</v>
      </c>
      <c r="BW205" s="18">
        <v>0</v>
      </c>
      <c r="BZ205" s="17">
        <v>0</v>
      </c>
      <c r="CB205" s="3" t="s">
        <v>315</v>
      </c>
      <c r="CC205" s="3" t="s">
        <v>472</v>
      </c>
      <c r="CE205" s="3">
        <v>0</v>
      </c>
      <c r="CH205" s="3">
        <v>0</v>
      </c>
      <c r="CM205" s="3" t="s">
        <v>232</v>
      </c>
      <c r="CP205" s="3" t="s">
        <v>233</v>
      </c>
      <c r="CQ205" s="3" t="s">
        <v>233</v>
      </c>
      <c r="CY205" s="3" t="s">
        <v>237</v>
      </c>
      <c r="CZ205" s="3" t="s">
        <v>238</v>
      </c>
      <c r="DA205" s="3" t="s">
        <v>1580</v>
      </c>
      <c r="DG205" s="15">
        <v>0</v>
      </c>
      <c r="DH205" s="15">
        <v>0</v>
      </c>
      <c r="DJ205" s="13">
        <v>0</v>
      </c>
      <c r="DP205" s="13">
        <v>0</v>
      </c>
      <c r="DX205" s="13">
        <v>1</v>
      </c>
      <c r="DY205" s="3" t="s">
        <v>245</v>
      </c>
      <c r="EA205" s="3">
        <v>0</v>
      </c>
      <c r="EB205" s="17">
        <v>0</v>
      </c>
      <c r="ED205" s="3">
        <v>0</v>
      </c>
      <c r="EG205" s="3">
        <v>0</v>
      </c>
      <c r="EH205" s="13">
        <v>0</v>
      </c>
      <c r="EK205" s="3">
        <v>1000207932</v>
      </c>
      <c r="EQ205" s="3">
        <v>0</v>
      </c>
      <c r="ET205" s="3">
        <v>0</v>
      </c>
      <c r="EU205" s="13">
        <v>0</v>
      </c>
      <c r="EW205" s="13">
        <v>0</v>
      </c>
      <c r="FB205" s="3" t="s">
        <v>499</v>
      </c>
      <c r="FG205" s="3">
        <v>0</v>
      </c>
      <c r="FL205" s="3" t="s">
        <v>253</v>
      </c>
      <c r="FM205" s="13">
        <v>0</v>
      </c>
      <c r="FP205" s="3" t="s">
        <v>254</v>
      </c>
      <c r="FQ205" s="3" t="s">
        <v>255</v>
      </c>
      <c r="FR205" s="3" t="s">
        <v>256</v>
      </c>
      <c r="FS205" s="6">
        <v>45290</v>
      </c>
      <c r="FT205" s="3">
        <v>0</v>
      </c>
      <c r="FU205" s="3">
        <v>0</v>
      </c>
      <c r="FV205" s="3" t="s">
        <v>257</v>
      </c>
      <c r="FX205" s="3" t="s">
        <v>315</v>
      </c>
      <c r="GA205" s="3" t="s">
        <v>258</v>
      </c>
      <c r="GC205" s="6">
        <v>45412</v>
      </c>
      <c r="GD205" s="6">
        <v>45412</v>
      </c>
      <c r="GE205" s="6">
        <v>45412</v>
      </c>
      <c r="GF205" s="3" t="s">
        <v>1581</v>
      </c>
      <c r="GG205" s="3" t="s">
        <v>260</v>
      </c>
    </row>
    <row r="206" spans="1:191" s="2" customFormat="1" ht="11.25" hidden="1" x14ac:dyDescent="0.2">
      <c r="A206" s="11" t="str">
        <f t="shared" si="3"/>
        <v>ECC6 Material</v>
      </c>
      <c r="B206" s="11" t="str">
        <f>IF(OR(A206="No Stock at Base",A206="Low Stock at Base",A206="Remote Pick - Low Stock"),_xlfn.XLOOKUP(O206,PO!M:M,PO!N:N,"No PO",0,1),"-")</f>
        <v>-</v>
      </c>
      <c r="C206" s="11" t="str">
        <f>IF(OR(A206="No Stock at Base",A206="Low Stock at Base",A206="Remote Stock - Low Stock"),_xlfn.XLOOKUP(O206,PR!K:K,PR!L:L,"No Req or Processed",0,1),"-")</f>
        <v>-</v>
      </c>
      <c r="D206" s="12"/>
      <c r="E206" s="32" t="s">
        <v>462</v>
      </c>
      <c r="G206" s="3" t="s">
        <v>191</v>
      </c>
      <c r="H206" s="3" t="s">
        <v>1575</v>
      </c>
      <c r="I206" s="3" t="s">
        <v>1576</v>
      </c>
      <c r="J206" s="3" t="s">
        <v>194</v>
      </c>
      <c r="K206" s="6">
        <v>45293</v>
      </c>
      <c r="L206" s="30">
        <v>45412</v>
      </c>
      <c r="M206" s="6">
        <v>45412</v>
      </c>
      <c r="N206" s="6">
        <v>45412</v>
      </c>
      <c r="Q206" s="3">
        <v>30</v>
      </c>
      <c r="R206" s="3">
        <v>30</v>
      </c>
      <c r="S206" s="4">
        <v>1</v>
      </c>
      <c r="T206" s="13">
        <v>0</v>
      </c>
      <c r="U206" s="13">
        <v>0</v>
      </c>
      <c r="Y206" s="3" t="s">
        <v>596</v>
      </c>
      <c r="AB206" s="3">
        <v>0</v>
      </c>
      <c r="AJ206" s="3" t="s">
        <v>462</v>
      </c>
      <c r="AK206" s="3" t="s">
        <v>207</v>
      </c>
      <c r="AL206" s="3" t="s">
        <v>648</v>
      </c>
      <c r="AM206" s="3" t="s">
        <v>649</v>
      </c>
      <c r="AN206" s="3" t="s">
        <v>1577</v>
      </c>
      <c r="AO206" s="3" t="s">
        <v>1578</v>
      </c>
      <c r="AP206" s="3" t="s">
        <v>1579</v>
      </c>
      <c r="AQ206" s="3">
        <v>1</v>
      </c>
      <c r="AT206" s="3" t="s">
        <v>237</v>
      </c>
      <c r="AX206" s="3">
        <v>0</v>
      </c>
      <c r="AY206" s="14">
        <v>0</v>
      </c>
      <c r="AZ206" s="14">
        <v>0</v>
      </c>
      <c r="BA206" s="14">
        <v>0</v>
      </c>
      <c r="BD206" s="6">
        <v>45412</v>
      </c>
      <c r="BJ206" s="6">
        <v>45501</v>
      </c>
      <c r="BK206" s="13">
        <v>0</v>
      </c>
      <c r="BP206" s="3" t="s">
        <v>471</v>
      </c>
      <c r="BR206" s="15">
        <v>0</v>
      </c>
      <c r="BS206" s="15">
        <v>0</v>
      </c>
      <c r="BT206" s="15">
        <v>0</v>
      </c>
      <c r="BU206" s="13">
        <v>0</v>
      </c>
      <c r="BV206" s="13">
        <v>0</v>
      </c>
      <c r="BW206" s="18">
        <v>0</v>
      </c>
      <c r="BZ206" s="17">
        <v>0</v>
      </c>
      <c r="CB206" s="3" t="s">
        <v>315</v>
      </c>
      <c r="CC206" s="3" t="s">
        <v>472</v>
      </c>
      <c r="CE206" s="3">
        <v>0</v>
      </c>
      <c r="CH206" s="3">
        <v>0</v>
      </c>
      <c r="CM206" s="3" t="s">
        <v>232</v>
      </c>
      <c r="CP206" s="3" t="s">
        <v>233</v>
      </c>
      <c r="CQ206" s="3" t="s">
        <v>233</v>
      </c>
      <c r="CY206" s="3" t="s">
        <v>237</v>
      </c>
      <c r="CZ206" s="3" t="s">
        <v>238</v>
      </c>
      <c r="DA206" s="3" t="s">
        <v>1580</v>
      </c>
      <c r="DG206" s="15">
        <v>0</v>
      </c>
      <c r="DH206" s="15">
        <v>0</v>
      </c>
      <c r="DJ206" s="13">
        <v>0</v>
      </c>
      <c r="DP206" s="13">
        <v>0</v>
      </c>
      <c r="DX206" s="13">
        <v>1</v>
      </c>
      <c r="DY206" s="3" t="s">
        <v>245</v>
      </c>
      <c r="EA206" s="3">
        <v>0</v>
      </c>
      <c r="EB206" s="17">
        <v>0</v>
      </c>
      <c r="ED206" s="3">
        <v>0</v>
      </c>
      <c r="EG206" s="3">
        <v>0</v>
      </c>
      <c r="EH206" s="13">
        <v>0</v>
      </c>
      <c r="EK206" s="3">
        <v>1000207932</v>
      </c>
      <c r="EQ206" s="3">
        <v>0</v>
      </c>
      <c r="ET206" s="3">
        <v>0</v>
      </c>
      <c r="EU206" s="13">
        <v>0</v>
      </c>
      <c r="EW206" s="13">
        <v>0</v>
      </c>
      <c r="FB206" s="3" t="s">
        <v>475</v>
      </c>
      <c r="FG206" s="3">
        <v>0</v>
      </c>
      <c r="FL206" s="3" t="s">
        <v>253</v>
      </c>
      <c r="FM206" s="13">
        <v>0</v>
      </c>
      <c r="FP206" s="3" t="s">
        <v>254</v>
      </c>
      <c r="FQ206" s="3" t="s">
        <v>255</v>
      </c>
      <c r="FR206" s="3" t="s">
        <v>256</v>
      </c>
      <c r="FS206" s="6">
        <v>45290</v>
      </c>
      <c r="FT206" s="3">
        <v>0</v>
      </c>
      <c r="FU206" s="3">
        <v>0</v>
      </c>
      <c r="FV206" s="3" t="s">
        <v>257</v>
      </c>
      <c r="FX206" s="3" t="s">
        <v>315</v>
      </c>
      <c r="GA206" s="3" t="s">
        <v>258</v>
      </c>
      <c r="GC206" s="6">
        <v>45412</v>
      </c>
      <c r="GD206" s="6">
        <v>45412</v>
      </c>
      <c r="GE206" s="6">
        <v>45412</v>
      </c>
      <c r="GF206" s="3" t="s">
        <v>1581</v>
      </c>
      <c r="GG206" s="3" t="s">
        <v>260</v>
      </c>
    </row>
    <row r="207" spans="1:191" s="66" customFormat="1" ht="11.25" hidden="1" x14ac:dyDescent="0.2">
      <c r="A207" s="43" t="str">
        <f t="shared" si="3"/>
        <v>Remote Pick - Low Stock</v>
      </c>
      <c r="B207" s="43" t="str">
        <f>IF(OR(A207="No Stock at Base",A207="Low Stock at Base",A207="Remote Pick - Low Stock"),_xlfn.XLOOKUP(O207,PO!M:M,PO!N:N,"No PO",0,1),"-")</f>
        <v>4500001712/00010 - Due Date 45432</v>
      </c>
      <c r="C207" s="43" t="str">
        <f>IF(OR(A207="No Stock at Base",A207="Low Stock at Base",A207="Remote Stock - Low Stock"),_xlfn.XLOOKUP(O207,PR!K:K,PR!L:L,"No Req or Processed",0,1),"-")</f>
        <v>-</v>
      </c>
      <c r="D207" s="63"/>
      <c r="E207" s="64" t="s">
        <v>1582</v>
      </c>
      <c r="F207" s="65" t="s">
        <v>1583</v>
      </c>
      <c r="G207" s="66" t="s">
        <v>191</v>
      </c>
      <c r="H207" s="65" t="s">
        <v>1584</v>
      </c>
      <c r="I207" s="65" t="s">
        <v>1585</v>
      </c>
      <c r="J207" s="3" t="s">
        <v>194</v>
      </c>
      <c r="K207" s="6">
        <v>45293</v>
      </c>
      <c r="L207" s="67">
        <v>45412</v>
      </c>
      <c r="M207" s="6">
        <v>45412</v>
      </c>
      <c r="N207" s="6">
        <v>45413</v>
      </c>
      <c r="O207" s="64" t="s">
        <v>1586</v>
      </c>
      <c r="P207" s="65" t="s">
        <v>1587</v>
      </c>
      <c r="Q207" s="3">
        <v>30</v>
      </c>
      <c r="R207" s="3">
        <v>30</v>
      </c>
      <c r="S207" s="68">
        <v>1</v>
      </c>
      <c r="T207" s="69">
        <v>0</v>
      </c>
      <c r="U207" s="69">
        <v>0</v>
      </c>
      <c r="V207" s="2"/>
      <c r="W207" s="70"/>
      <c r="X207" s="3" t="s">
        <v>274</v>
      </c>
      <c r="Y207" s="2"/>
      <c r="AA207" s="65"/>
      <c r="AB207" s="65">
        <v>0</v>
      </c>
      <c r="AC207" s="65"/>
      <c r="AD207" s="65"/>
      <c r="AE207" s="67"/>
      <c r="AI207" s="66" t="s">
        <v>206</v>
      </c>
      <c r="AJ207" s="66" t="s">
        <v>1588</v>
      </c>
      <c r="AK207" s="66" t="s">
        <v>207</v>
      </c>
      <c r="AL207" s="66" t="s">
        <v>648</v>
      </c>
      <c r="AM207" s="66" t="s">
        <v>649</v>
      </c>
      <c r="AN207" s="66" t="s">
        <v>1589</v>
      </c>
      <c r="AO207" s="66" t="s">
        <v>1590</v>
      </c>
      <c r="AP207" s="66" t="s">
        <v>1591</v>
      </c>
      <c r="AQ207" s="66">
        <v>2</v>
      </c>
      <c r="AT207" s="66" t="s">
        <v>372</v>
      </c>
      <c r="AX207" s="66">
        <v>0</v>
      </c>
      <c r="AY207" s="66">
        <v>0</v>
      </c>
      <c r="AZ207" s="66">
        <v>0</v>
      </c>
      <c r="BA207" s="66">
        <v>0</v>
      </c>
      <c r="BD207" s="71">
        <v>45412</v>
      </c>
      <c r="BJ207" s="71">
        <v>45508</v>
      </c>
      <c r="BK207" s="72">
        <v>0</v>
      </c>
      <c r="BP207" s="66" t="s">
        <v>471</v>
      </c>
      <c r="BR207" s="73">
        <v>0</v>
      </c>
      <c r="BS207" s="73">
        <v>0</v>
      </c>
      <c r="BT207" s="73">
        <v>0</v>
      </c>
      <c r="BU207" s="72">
        <v>0</v>
      </c>
      <c r="BV207" s="72">
        <v>0</v>
      </c>
      <c r="BW207" s="74">
        <v>0</v>
      </c>
      <c r="BZ207" s="75">
        <v>0</v>
      </c>
      <c r="CB207" s="66" t="s">
        <v>276</v>
      </c>
      <c r="CC207" s="66" t="s">
        <v>225</v>
      </c>
      <c r="CE207" s="66">
        <v>0</v>
      </c>
      <c r="CH207" s="66">
        <v>0</v>
      </c>
      <c r="CM207" s="66" t="s">
        <v>232</v>
      </c>
      <c r="CP207" s="66" t="s">
        <v>233</v>
      </c>
      <c r="CQ207" s="66" t="s">
        <v>233</v>
      </c>
      <c r="CR207" s="66" t="s">
        <v>234</v>
      </c>
      <c r="CS207" s="66" t="s">
        <v>1592</v>
      </c>
      <c r="CY207" s="66" t="s">
        <v>237</v>
      </c>
      <c r="CZ207" s="66" t="s">
        <v>238</v>
      </c>
      <c r="DA207" s="66" t="s">
        <v>1593</v>
      </c>
      <c r="DG207" s="73">
        <v>0</v>
      </c>
      <c r="DH207" s="73">
        <v>0</v>
      </c>
      <c r="DJ207" s="72">
        <v>0</v>
      </c>
      <c r="DP207" s="72">
        <v>0</v>
      </c>
      <c r="DT207" s="66" t="s">
        <v>191</v>
      </c>
      <c r="DX207" s="72">
        <v>1</v>
      </c>
      <c r="DY207" s="66" t="s">
        <v>245</v>
      </c>
      <c r="EA207" s="66">
        <v>0</v>
      </c>
      <c r="EB207" s="75">
        <v>0</v>
      </c>
      <c r="ED207" s="66">
        <v>0</v>
      </c>
      <c r="EG207" s="66">
        <v>0</v>
      </c>
      <c r="EH207" s="72">
        <v>0</v>
      </c>
      <c r="EI207" s="66" t="s">
        <v>474</v>
      </c>
      <c r="EK207" s="66">
        <v>1000208345</v>
      </c>
      <c r="EN207" s="66" t="s">
        <v>279</v>
      </c>
      <c r="EO207" s="66" t="s">
        <v>279</v>
      </c>
      <c r="EQ207" s="66">
        <v>0</v>
      </c>
      <c r="ET207" s="66">
        <v>0</v>
      </c>
      <c r="EU207" s="72">
        <v>0</v>
      </c>
      <c r="EW207" s="72">
        <v>0</v>
      </c>
      <c r="FB207" s="66" t="s">
        <v>475</v>
      </c>
      <c r="FG207" s="66">
        <v>0</v>
      </c>
      <c r="FL207" s="66" t="s">
        <v>253</v>
      </c>
      <c r="FM207" s="72">
        <v>0</v>
      </c>
      <c r="FP207" s="66" t="s">
        <v>254</v>
      </c>
      <c r="FQ207" s="66" t="s">
        <v>255</v>
      </c>
      <c r="FR207" s="66" t="s">
        <v>256</v>
      </c>
      <c r="FS207" s="71">
        <v>45290</v>
      </c>
      <c r="FT207" s="66">
        <v>0</v>
      </c>
      <c r="FU207" s="66">
        <v>0</v>
      </c>
      <c r="FV207" s="66" t="s">
        <v>257</v>
      </c>
      <c r="FX207" s="66" t="s">
        <v>276</v>
      </c>
      <c r="GA207" s="66" t="s">
        <v>258</v>
      </c>
      <c r="GB207" s="66" t="s">
        <v>1583</v>
      </c>
      <c r="GC207" s="71">
        <v>45413</v>
      </c>
      <c r="GD207" s="71">
        <v>45412</v>
      </c>
      <c r="GE207" s="71">
        <v>45412</v>
      </c>
      <c r="GF207" s="66" t="s">
        <v>766</v>
      </c>
      <c r="GG207" s="66" t="s">
        <v>260</v>
      </c>
    </row>
    <row r="208" spans="1:191" s="2" customFormat="1" ht="11.25" hidden="1" x14ac:dyDescent="0.2">
      <c r="A208" s="11" t="str">
        <f t="shared" si="3"/>
        <v>Remote Stock - Stock Available</v>
      </c>
      <c r="B208" s="11" t="str">
        <f>IF(OR(A208="No Stock at Base",A208="Low Stock at Base",A208="Remote Pick - Low Stock"),_xlfn.XLOOKUP(O208,PO!M:M,PO!N:N,"No PO",0,1),"-")</f>
        <v>-</v>
      </c>
      <c r="C208" s="11" t="str">
        <f>IF(OR(A208="No Stock at Base",A208="Low Stock at Base",A208="Remote Stock - Low Stock"),_xlfn.XLOOKUP(O208,PR!K:K,PR!L:L,"No Req or Processed",0,1),"-")</f>
        <v>-</v>
      </c>
      <c r="D208" s="12"/>
      <c r="E208" s="32" t="s">
        <v>261</v>
      </c>
      <c r="F208" s="3" t="s">
        <v>1583</v>
      </c>
      <c r="G208" s="3" t="s">
        <v>191</v>
      </c>
      <c r="H208" s="3" t="s">
        <v>1584</v>
      </c>
      <c r="I208" s="3" t="s">
        <v>1585</v>
      </c>
      <c r="J208" s="3" t="s">
        <v>194</v>
      </c>
      <c r="K208" s="6">
        <v>45293</v>
      </c>
      <c r="L208" s="30">
        <v>45412</v>
      </c>
      <c r="M208" s="6">
        <v>45412</v>
      </c>
      <c r="N208" s="6">
        <v>45413</v>
      </c>
      <c r="O208" s="3" t="s">
        <v>1594</v>
      </c>
      <c r="P208" s="3" t="s">
        <v>1595</v>
      </c>
      <c r="Q208" s="3">
        <v>30</v>
      </c>
      <c r="R208" s="3">
        <v>30</v>
      </c>
      <c r="S208" s="4">
        <v>1</v>
      </c>
      <c r="T208" s="13">
        <v>3</v>
      </c>
      <c r="U208" s="13">
        <v>0</v>
      </c>
      <c r="X208" s="3" t="s">
        <v>274</v>
      </c>
      <c r="AB208" s="3">
        <v>0</v>
      </c>
      <c r="AI208" s="3" t="s">
        <v>206</v>
      </c>
      <c r="AJ208" s="3" t="s">
        <v>261</v>
      </c>
      <c r="AK208" s="3" t="s">
        <v>207</v>
      </c>
      <c r="AL208" s="3" t="s">
        <v>648</v>
      </c>
      <c r="AM208" s="3" t="s">
        <v>649</v>
      </c>
      <c r="AN208" s="3" t="s">
        <v>1589</v>
      </c>
      <c r="AO208" s="3" t="s">
        <v>1590</v>
      </c>
      <c r="AP208" s="3" t="s">
        <v>1591</v>
      </c>
      <c r="AQ208" s="3">
        <v>1</v>
      </c>
      <c r="AT208" s="3" t="s">
        <v>213</v>
      </c>
      <c r="AX208" s="3">
        <v>0</v>
      </c>
      <c r="AY208" s="14">
        <v>0</v>
      </c>
      <c r="AZ208" s="14">
        <v>0</v>
      </c>
      <c r="BA208" s="14">
        <v>0</v>
      </c>
      <c r="BD208" s="6">
        <v>45412</v>
      </c>
      <c r="BJ208" s="6">
        <v>45508</v>
      </c>
      <c r="BK208" s="13">
        <v>0</v>
      </c>
      <c r="BP208" s="3" t="s">
        <v>471</v>
      </c>
      <c r="BR208" s="15">
        <v>0</v>
      </c>
      <c r="BS208" s="15">
        <v>0</v>
      </c>
      <c r="BT208" s="15">
        <v>0</v>
      </c>
      <c r="BU208" s="13">
        <v>0</v>
      </c>
      <c r="BV208" s="13">
        <v>0</v>
      </c>
      <c r="BW208" s="18">
        <v>0</v>
      </c>
      <c r="BZ208" s="17">
        <v>0</v>
      </c>
      <c r="CB208" s="3" t="s">
        <v>276</v>
      </c>
      <c r="CC208" s="3" t="s">
        <v>225</v>
      </c>
      <c r="CE208" s="3">
        <v>0</v>
      </c>
      <c r="CH208" s="3">
        <v>0</v>
      </c>
      <c r="CM208" s="3" t="s">
        <v>232</v>
      </c>
      <c r="CP208" s="3" t="s">
        <v>233</v>
      </c>
      <c r="CQ208" s="3" t="s">
        <v>233</v>
      </c>
      <c r="CR208" s="3" t="s">
        <v>234</v>
      </c>
      <c r="CS208" s="3" t="s">
        <v>1596</v>
      </c>
      <c r="CY208" s="3" t="s">
        <v>237</v>
      </c>
      <c r="CZ208" s="3" t="s">
        <v>238</v>
      </c>
      <c r="DA208" s="3" t="s">
        <v>1593</v>
      </c>
      <c r="DF208" s="3" t="s">
        <v>1597</v>
      </c>
      <c r="DG208" s="15">
        <v>0</v>
      </c>
      <c r="DH208" s="15">
        <v>0</v>
      </c>
      <c r="DJ208" s="13">
        <v>0</v>
      </c>
      <c r="DP208" s="13">
        <v>0</v>
      </c>
      <c r="DT208" s="3" t="s">
        <v>191</v>
      </c>
      <c r="DX208" s="13">
        <v>1</v>
      </c>
      <c r="DY208" s="3" t="s">
        <v>245</v>
      </c>
      <c r="EA208" s="3">
        <v>0</v>
      </c>
      <c r="EB208" s="17">
        <v>0</v>
      </c>
      <c r="ED208" s="3">
        <v>0</v>
      </c>
      <c r="EG208" s="3">
        <v>0</v>
      </c>
      <c r="EH208" s="13">
        <v>0</v>
      </c>
      <c r="EI208" s="3" t="s">
        <v>474</v>
      </c>
      <c r="EK208" s="3">
        <v>1000208345</v>
      </c>
      <c r="EN208" s="3" t="s">
        <v>279</v>
      </c>
      <c r="EO208" s="3" t="s">
        <v>279</v>
      </c>
      <c r="EQ208" s="3">
        <v>0</v>
      </c>
      <c r="ET208" s="3">
        <v>0</v>
      </c>
      <c r="EU208" s="13">
        <v>0</v>
      </c>
      <c r="EW208" s="13">
        <v>0</v>
      </c>
      <c r="FB208" s="3" t="s">
        <v>475</v>
      </c>
      <c r="FG208" s="3">
        <v>0</v>
      </c>
      <c r="FL208" s="3" t="s">
        <v>253</v>
      </c>
      <c r="FM208" s="13">
        <v>0</v>
      </c>
      <c r="FP208" s="3" t="s">
        <v>254</v>
      </c>
      <c r="FQ208" s="3" t="s">
        <v>255</v>
      </c>
      <c r="FR208" s="3" t="s">
        <v>256</v>
      </c>
      <c r="FS208" s="6">
        <v>45290</v>
      </c>
      <c r="FT208" s="3">
        <v>0</v>
      </c>
      <c r="FU208" s="3">
        <v>0</v>
      </c>
      <c r="FV208" s="3" t="s">
        <v>257</v>
      </c>
      <c r="FX208" s="3" t="s">
        <v>276</v>
      </c>
      <c r="GA208" s="3" t="s">
        <v>258</v>
      </c>
      <c r="GB208" s="3" t="s">
        <v>1583</v>
      </c>
      <c r="GC208" s="6">
        <v>45413</v>
      </c>
      <c r="GD208" s="6">
        <v>45412</v>
      </c>
      <c r="GE208" s="6">
        <v>45412</v>
      </c>
      <c r="GF208" s="3" t="s">
        <v>766</v>
      </c>
      <c r="GG208" s="3" t="s">
        <v>260</v>
      </c>
    </row>
    <row r="209" spans="1:192" s="66" customFormat="1" ht="11.25" hidden="1" x14ac:dyDescent="0.2">
      <c r="A209" s="43" t="str">
        <f t="shared" si="3"/>
        <v>Remote Pick - Low Stock</v>
      </c>
      <c r="B209" s="43" t="str">
        <f>IF(OR(A209="No Stock at Base",A209="Low Stock at Base",A209="Remote Pick - Low Stock"),_xlfn.XLOOKUP(O209,PO!M:M,PO!N:N,"No PO",0,1),"-")</f>
        <v>4500001712/00020 - Due Date 45411</v>
      </c>
      <c r="C209" s="43" t="str">
        <f>IF(OR(A209="No Stock at Base",A209="Low Stock at Base",A209="Remote Stock - Low Stock"),_xlfn.XLOOKUP(O209,PR!K:K,PR!L:L,"No Req or Processed",0,1),"-")</f>
        <v>-</v>
      </c>
      <c r="D209" s="63"/>
      <c r="E209" s="64" t="s">
        <v>1598</v>
      </c>
      <c r="F209" s="65" t="s">
        <v>1583</v>
      </c>
      <c r="G209" s="66" t="s">
        <v>191</v>
      </c>
      <c r="H209" s="65" t="s">
        <v>1584</v>
      </c>
      <c r="I209" s="65" t="s">
        <v>1585</v>
      </c>
      <c r="J209" s="3" t="s">
        <v>194</v>
      </c>
      <c r="K209" s="6">
        <v>45293</v>
      </c>
      <c r="L209" s="67">
        <v>45412</v>
      </c>
      <c r="M209" s="6">
        <v>45412</v>
      </c>
      <c r="N209" s="6">
        <v>45413</v>
      </c>
      <c r="O209" s="64" t="s">
        <v>1599</v>
      </c>
      <c r="P209" s="65" t="s">
        <v>1600</v>
      </c>
      <c r="Q209" s="3">
        <v>30</v>
      </c>
      <c r="R209" s="3">
        <v>30</v>
      </c>
      <c r="S209" s="68">
        <v>1</v>
      </c>
      <c r="T209" s="69">
        <v>0</v>
      </c>
      <c r="U209" s="69">
        <v>0</v>
      </c>
      <c r="V209" s="2"/>
      <c r="W209" s="70"/>
      <c r="X209" s="3" t="s">
        <v>274</v>
      </c>
      <c r="Y209" s="2"/>
      <c r="AA209" s="65"/>
      <c r="AB209" s="65">
        <v>0</v>
      </c>
      <c r="AC209" s="65"/>
      <c r="AD209" s="65"/>
      <c r="AE209" s="67"/>
      <c r="AI209" s="66" t="s">
        <v>206</v>
      </c>
      <c r="AJ209" s="66" t="s">
        <v>1588</v>
      </c>
      <c r="AK209" s="66" t="s">
        <v>207</v>
      </c>
      <c r="AL209" s="66" t="s">
        <v>648</v>
      </c>
      <c r="AM209" s="66" t="s">
        <v>649</v>
      </c>
      <c r="AN209" s="66" t="s">
        <v>1589</v>
      </c>
      <c r="AO209" s="66" t="s">
        <v>1590</v>
      </c>
      <c r="AP209" s="66" t="s">
        <v>1591</v>
      </c>
      <c r="AQ209" s="66">
        <v>3</v>
      </c>
      <c r="AT209" s="66" t="s">
        <v>292</v>
      </c>
      <c r="AX209" s="66">
        <v>0</v>
      </c>
      <c r="AY209" s="66">
        <v>0</v>
      </c>
      <c r="AZ209" s="66">
        <v>0</v>
      </c>
      <c r="BA209" s="66">
        <v>0</v>
      </c>
      <c r="BD209" s="71">
        <v>45412</v>
      </c>
      <c r="BJ209" s="71">
        <v>45508</v>
      </c>
      <c r="BK209" s="72">
        <v>0</v>
      </c>
      <c r="BP209" s="66" t="s">
        <v>471</v>
      </c>
      <c r="BR209" s="73">
        <v>0</v>
      </c>
      <c r="BS209" s="73">
        <v>0</v>
      </c>
      <c r="BT209" s="73">
        <v>0</v>
      </c>
      <c r="BU209" s="72">
        <v>0</v>
      </c>
      <c r="BV209" s="72">
        <v>0</v>
      </c>
      <c r="BW209" s="74">
        <v>0</v>
      </c>
      <c r="BZ209" s="75">
        <v>0</v>
      </c>
      <c r="CB209" s="66" t="s">
        <v>276</v>
      </c>
      <c r="CC209" s="66" t="s">
        <v>225</v>
      </c>
      <c r="CE209" s="66">
        <v>0</v>
      </c>
      <c r="CH209" s="66">
        <v>0</v>
      </c>
      <c r="CM209" s="66" t="s">
        <v>232</v>
      </c>
      <c r="CP209" s="66" t="s">
        <v>233</v>
      </c>
      <c r="CQ209" s="66" t="s">
        <v>233</v>
      </c>
      <c r="CR209" s="66" t="s">
        <v>234</v>
      </c>
      <c r="CS209" s="66" t="s">
        <v>1601</v>
      </c>
      <c r="CY209" s="66" t="s">
        <v>237</v>
      </c>
      <c r="CZ209" s="66" t="s">
        <v>238</v>
      </c>
      <c r="DA209" s="66" t="s">
        <v>1593</v>
      </c>
      <c r="DG209" s="73">
        <v>0</v>
      </c>
      <c r="DH209" s="73">
        <v>0</v>
      </c>
      <c r="DJ209" s="72">
        <v>0</v>
      </c>
      <c r="DP209" s="72">
        <v>0</v>
      </c>
      <c r="DT209" s="66" t="s">
        <v>191</v>
      </c>
      <c r="DX209" s="72">
        <v>1</v>
      </c>
      <c r="DY209" s="66" t="s">
        <v>245</v>
      </c>
      <c r="EA209" s="66">
        <v>0</v>
      </c>
      <c r="EB209" s="75">
        <v>0</v>
      </c>
      <c r="ED209" s="66">
        <v>0</v>
      </c>
      <c r="EG209" s="66">
        <v>0</v>
      </c>
      <c r="EH209" s="72">
        <v>0</v>
      </c>
      <c r="EI209" s="66" t="s">
        <v>474</v>
      </c>
      <c r="EK209" s="66">
        <v>1000208345</v>
      </c>
      <c r="EN209" s="66" t="s">
        <v>279</v>
      </c>
      <c r="EO209" s="66" t="s">
        <v>279</v>
      </c>
      <c r="EQ209" s="66">
        <v>0</v>
      </c>
      <c r="ET209" s="66">
        <v>0</v>
      </c>
      <c r="EU209" s="72">
        <v>0</v>
      </c>
      <c r="EW209" s="72">
        <v>0</v>
      </c>
      <c r="FB209" s="66" t="s">
        <v>475</v>
      </c>
      <c r="FG209" s="66">
        <v>0</v>
      </c>
      <c r="FL209" s="66" t="s">
        <v>253</v>
      </c>
      <c r="FM209" s="72">
        <v>0</v>
      </c>
      <c r="FP209" s="66" t="s">
        <v>254</v>
      </c>
      <c r="FQ209" s="66" t="s">
        <v>255</v>
      </c>
      <c r="FR209" s="66" t="s">
        <v>256</v>
      </c>
      <c r="FS209" s="71">
        <v>45290</v>
      </c>
      <c r="FT209" s="66">
        <v>0</v>
      </c>
      <c r="FU209" s="66">
        <v>0</v>
      </c>
      <c r="FV209" s="66" t="s">
        <v>257</v>
      </c>
      <c r="FX209" s="66" t="s">
        <v>276</v>
      </c>
      <c r="GA209" s="66" t="s">
        <v>258</v>
      </c>
      <c r="GB209" s="66" t="s">
        <v>1583</v>
      </c>
      <c r="GC209" s="71">
        <v>45413</v>
      </c>
      <c r="GD209" s="71">
        <v>45412</v>
      </c>
      <c r="GE209" s="71">
        <v>45412</v>
      </c>
      <c r="GF209" s="66" t="s">
        <v>766</v>
      </c>
      <c r="GG209" s="66" t="s">
        <v>260</v>
      </c>
    </row>
    <row r="210" spans="1:192" s="2" customFormat="1" ht="11.25" hidden="1" x14ac:dyDescent="0.2">
      <c r="A210" s="11" t="str">
        <f t="shared" si="3"/>
        <v>ECC6 Material</v>
      </c>
      <c r="B210" s="11" t="str">
        <f>IF(OR(A210="No Stock at Base",A210="Low Stock at Base",A210="Remote Pick - Low Stock"),_xlfn.XLOOKUP(O210,PO!M:M,PO!N:N,"No PO",0,1),"-")</f>
        <v>-</v>
      </c>
      <c r="C210" s="11" t="str">
        <f>IF(OR(A210="No Stock at Base",A210="Low Stock at Base",A210="Remote Stock - Low Stock"),_xlfn.XLOOKUP(O210,PR!K:K,PR!L:L,"No Req or Processed",0,1),"-")</f>
        <v>-</v>
      </c>
      <c r="D210" s="12"/>
      <c r="E210" s="32" t="s">
        <v>462</v>
      </c>
      <c r="F210" s="3" t="s">
        <v>1583</v>
      </c>
      <c r="G210" s="3" t="s">
        <v>191</v>
      </c>
      <c r="H210" s="3" t="s">
        <v>1602</v>
      </c>
      <c r="I210" s="3" t="s">
        <v>1603</v>
      </c>
      <c r="J210" s="3" t="s">
        <v>194</v>
      </c>
      <c r="K210" s="6">
        <v>45293</v>
      </c>
      <c r="L210" s="30">
        <v>45412</v>
      </c>
      <c r="M210" s="6">
        <v>45412</v>
      </c>
      <c r="N210" s="6">
        <v>45412</v>
      </c>
      <c r="Q210" s="3">
        <v>30</v>
      </c>
      <c r="R210" s="3">
        <v>30</v>
      </c>
      <c r="S210" s="4">
        <v>1</v>
      </c>
      <c r="T210" s="13">
        <v>0</v>
      </c>
      <c r="U210" s="13">
        <v>0</v>
      </c>
      <c r="Y210" s="3" t="s">
        <v>596</v>
      </c>
      <c r="AB210" s="3">
        <v>0</v>
      </c>
      <c r="AJ210" s="3" t="s">
        <v>462</v>
      </c>
      <c r="AK210" s="3" t="s">
        <v>207</v>
      </c>
      <c r="AL210" s="3" t="s">
        <v>648</v>
      </c>
      <c r="AM210" s="3" t="s">
        <v>649</v>
      </c>
      <c r="AN210" s="3" t="s">
        <v>1604</v>
      </c>
      <c r="AO210" s="3" t="s">
        <v>1590</v>
      </c>
      <c r="AP210" s="3" t="s">
        <v>1605</v>
      </c>
      <c r="AQ210" s="3">
        <v>1</v>
      </c>
      <c r="AT210" s="3" t="s">
        <v>237</v>
      </c>
      <c r="AX210" s="3">
        <v>0</v>
      </c>
      <c r="AY210" s="14">
        <v>0</v>
      </c>
      <c r="AZ210" s="14">
        <v>0</v>
      </c>
      <c r="BA210" s="14">
        <v>0</v>
      </c>
      <c r="BD210" s="6">
        <v>45412</v>
      </c>
      <c r="BJ210" s="6">
        <v>45508</v>
      </c>
      <c r="BK210" s="13">
        <v>0</v>
      </c>
      <c r="BP210" s="3" t="s">
        <v>471</v>
      </c>
      <c r="BR210" s="15">
        <v>0</v>
      </c>
      <c r="BS210" s="15">
        <v>0</v>
      </c>
      <c r="BT210" s="15">
        <v>0</v>
      </c>
      <c r="BU210" s="13">
        <v>0</v>
      </c>
      <c r="BV210" s="13">
        <v>0</v>
      </c>
      <c r="BW210" s="18">
        <v>0</v>
      </c>
      <c r="BZ210" s="17">
        <v>0</v>
      </c>
      <c r="CB210" s="3" t="s">
        <v>315</v>
      </c>
      <c r="CC210" s="3" t="s">
        <v>472</v>
      </c>
      <c r="CE210" s="3">
        <v>0</v>
      </c>
      <c r="CH210" s="3">
        <v>0</v>
      </c>
      <c r="CM210" s="3" t="s">
        <v>232</v>
      </c>
      <c r="CP210" s="3" t="s">
        <v>233</v>
      </c>
      <c r="CQ210" s="3" t="s">
        <v>233</v>
      </c>
      <c r="CY210" s="3" t="s">
        <v>237</v>
      </c>
      <c r="CZ210" s="3" t="s">
        <v>238</v>
      </c>
      <c r="DA210" s="3" t="s">
        <v>1606</v>
      </c>
      <c r="DG210" s="15">
        <v>0</v>
      </c>
      <c r="DH210" s="15">
        <v>0</v>
      </c>
      <c r="DJ210" s="13">
        <v>0</v>
      </c>
      <c r="DP210" s="13">
        <v>0</v>
      </c>
      <c r="DX210" s="13">
        <v>1</v>
      </c>
      <c r="DY210" s="3" t="s">
        <v>245</v>
      </c>
      <c r="EA210" s="3">
        <v>0</v>
      </c>
      <c r="EB210" s="17">
        <v>0</v>
      </c>
      <c r="ED210" s="3">
        <v>0</v>
      </c>
      <c r="EG210" s="3">
        <v>0</v>
      </c>
      <c r="EH210" s="13">
        <v>0</v>
      </c>
      <c r="EI210" s="3" t="s">
        <v>474</v>
      </c>
      <c r="EK210" s="3">
        <v>1000208439</v>
      </c>
      <c r="EQ210" s="3">
        <v>0</v>
      </c>
      <c r="ET210" s="3">
        <v>0</v>
      </c>
      <c r="EU210" s="13">
        <v>0</v>
      </c>
      <c r="EW210" s="13">
        <v>0</v>
      </c>
      <c r="FB210" s="3" t="s">
        <v>475</v>
      </c>
      <c r="FG210" s="3">
        <v>0</v>
      </c>
      <c r="FL210" s="3" t="s">
        <v>253</v>
      </c>
      <c r="FM210" s="13">
        <v>0</v>
      </c>
      <c r="FP210" s="3" t="s">
        <v>254</v>
      </c>
      <c r="FQ210" s="3" t="s">
        <v>255</v>
      </c>
      <c r="FR210" s="3" t="s">
        <v>256</v>
      </c>
      <c r="FS210" s="6">
        <v>45290</v>
      </c>
      <c r="FT210" s="3">
        <v>0</v>
      </c>
      <c r="FU210" s="3">
        <v>0</v>
      </c>
      <c r="FV210" s="3" t="s">
        <v>257</v>
      </c>
      <c r="FX210" s="3" t="s">
        <v>315</v>
      </c>
      <c r="GA210" s="3" t="s">
        <v>258</v>
      </c>
      <c r="GB210" s="3" t="s">
        <v>1583</v>
      </c>
      <c r="GC210" s="6">
        <v>45412</v>
      </c>
      <c r="GD210" s="6">
        <v>45412</v>
      </c>
      <c r="GE210" s="6">
        <v>45412</v>
      </c>
      <c r="GF210" s="3" t="s">
        <v>789</v>
      </c>
      <c r="GG210" s="3" t="s">
        <v>260</v>
      </c>
    </row>
    <row r="211" spans="1:192" s="2" customFormat="1" ht="11.25" hidden="1" x14ac:dyDescent="0.2">
      <c r="A211" s="11" t="str">
        <f t="shared" si="3"/>
        <v>Remote Stock - Stock Available</v>
      </c>
      <c r="B211" s="11" t="str">
        <f>IF(OR(A211="No Stock at Base",A211="Low Stock at Base",A211="Remote Pick - Low Stock"),_xlfn.XLOOKUP(O211,PO!M:M,PO!N:N,"No PO",0,1),"-")</f>
        <v>-</v>
      </c>
      <c r="C211" s="11" t="str">
        <f>IF(OR(A211="No Stock at Base",A211="Low Stock at Base",A211="Remote Stock - Low Stock"),_xlfn.XLOOKUP(O211,PR!K:K,PR!L:L,"No Req or Processed",0,1),"-")</f>
        <v>-</v>
      </c>
      <c r="D211" s="12"/>
      <c r="E211" s="32" t="s">
        <v>261</v>
      </c>
      <c r="F211" s="3" t="s">
        <v>1583</v>
      </c>
      <c r="G211" s="3" t="s">
        <v>191</v>
      </c>
      <c r="H211" s="3" t="s">
        <v>1607</v>
      </c>
      <c r="I211" s="3" t="s">
        <v>1608</v>
      </c>
      <c r="J211" s="3" t="s">
        <v>194</v>
      </c>
      <c r="K211" s="6">
        <v>45293</v>
      </c>
      <c r="L211" s="30">
        <v>45412</v>
      </c>
      <c r="M211" s="6">
        <v>45412</v>
      </c>
      <c r="N211" s="6">
        <v>45413</v>
      </c>
      <c r="O211" s="3" t="s">
        <v>1609</v>
      </c>
      <c r="P211" s="3" t="s">
        <v>1610</v>
      </c>
      <c r="Q211" s="3">
        <v>30</v>
      </c>
      <c r="R211" s="3">
        <v>30</v>
      </c>
      <c r="S211" s="4">
        <v>1</v>
      </c>
      <c r="T211" s="13">
        <v>2</v>
      </c>
      <c r="U211" s="13">
        <v>0</v>
      </c>
      <c r="X211" s="3" t="s">
        <v>274</v>
      </c>
      <c r="AB211" s="3">
        <v>0</v>
      </c>
      <c r="AH211" s="3" t="s">
        <v>638</v>
      </c>
      <c r="AI211" s="3" t="s">
        <v>206</v>
      </c>
      <c r="AJ211" s="3" t="s">
        <v>261</v>
      </c>
      <c r="AK211" s="3" t="s">
        <v>207</v>
      </c>
      <c r="AL211" s="3" t="s">
        <v>648</v>
      </c>
      <c r="AM211" s="3" t="s">
        <v>649</v>
      </c>
      <c r="AN211" s="3" t="s">
        <v>1611</v>
      </c>
      <c r="AO211" s="3" t="s">
        <v>1612</v>
      </c>
      <c r="AP211" s="3" t="s">
        <v>1613</v>
      </c>
      <c r="AQ211" s="3">
        <v>1</v>
      </c>
      <c r="AT211" s="3" t="s">
        <v>237</v>
      </c>
      <c r="AX211" s="3">
        <v>0</v>
      </c>
      <c r="AY211" s="14">
        <v>0</v>
      </c>
      <c r="AZ211" s="14">
        <v>0</v>
      </c>
      <c r="BA211" s="14">
        <v>0</v>
      </c>
      <c r="BD211" s="6">
        <v>45412</v>
      </c>
      <c r="BJ211" s="6">
        <v>45508</v>
      </c>
      <c r="BK211" s="13">
        <v>0</v>
      </c>
      <c r="BP211" s="3" t="s">
        <v>471</v>
      </c>
      <c r="BR211" s="15">
        <v>0</v>
      </c>
      <c r="BS211" s="15">
        <v>0</v>
      </c>
      <c r="BT211" s="15">
        <v>0</v>
      </c>
      <c r="BU211" s="13">
        <v>0</v>
      </c>
      <c r="BV211" s="13">
        <v>0</v>
      </c>
      <c r="BW211" s="18">
        <v>0</v>
      </c>
      <c r="BZ211" s="17">
        <v>0</v>
      </c>
      <c r="CB211" s="3" t="s">
        <v>276</v>
      </c>
      <c r="CC211" s="3" t="s">
        <v>225</v>
      </c>
      <c r="CE211" s="3">
        <v>0</v>
      </c>
      <c r="CH211" s="3">
        <v>0</v>
      </c>
      <c r="CM211" s="3" t="s">
        <v>232</v>
      </c>
      <c r="CP211" s="3" t="s">
        <v>233</v>
      </c>
      <c r="CQ211" s="3" t="s">
        <v>233</v>
      </c>
      <c r="CR211" s="3" t="s">
        <v>234</v>
      </c>
      <c r="CS211" s="3" t="s">
        <v>1614</v>
      </c>
      <c r="CY211" s="3" t="s">
        <v>237</v>
      </c>
      <c r="CZ211" s="3" t="s">
        <v>238</v>
      </c>
      <c r="DA211" s="3" t="s">
        <v>1615</v>
      </c>
      <c r="DF211" s="3" t="s">
        <v>1616</v>
      </c>
      <c r="DG211" s="15">
        <v>0</v>
      </c>
      <c r="DH211" s="15">
        <v>0</v>
      </c>
      <c r="DJ211" s="13">
        <v>0</v>
      </c>
      <c r="DP211" s="13">
        <v>0</v>
      </c>
      <c r="DT211" s="3" t="s">
        <v>191</v>
      </c>
      <c r="DX211" s="13">
        <v>1</v>
      </c>
      <c r="DY211" s="3" t="s">
        <v>245</v>
      </c>
      <c r="EA211" s="3">
        <v>0</v>
      </c>
      <c r="EB211" s="17">
        <v>0</v>
      </c>
      <c r="ED211" s="3">
        <v>0</v>
      </c>
      <c r="EG211" s="3">
        <v>0</v>
      </c>
      <c r="EH211" s="13">
        <v>0</v>
      </c>
      <c r="EI211" s="3" t="s">
        <v>474</v>
      </c>
      <c r="EK211" s="3">
        <v>1000209229</v>
      </c>
      <c r="EN211" s="3" t="s">
        <v>279</v>
      </c>
      <c r="EO211" s="3" t="s">
        <v>279</v>
      </c>
      <c r="EQ211" s="3">
        <v>0</v>
      </c>
      <c r="ET211" s="3">
        <v>0</v>
      </c>
      <c r="EU211" s="13">
        <v>0</v>
      </c>
      <c r="EW211" s="13">
        <v>0</v>
      </c>
      <c r="FB211" s="3" t="s">
        <v>475</v>
      </c>
      <c r="FG211" s="3">
        <v>0</v>
      </c>
      <c r="FL211" s="3" t="s">
        <v>253</v>
      </c>
      <c r="FM211" s="13">
        <v>0</v>
      </c>
      <c r="FP211" s="3" t="s">
        <v>254</v>
      </c>
      <c r="FQ211" s="3" t="s">
        <v>255</v>
      </c>
      <c r="FR211" s="3" t="s">
        <v>256</v>
      </c>
      <c r="FS211" s="6">
        <v>45290</v>
      </c>
      <c r="FT211" s="3">
        <v>0</v>
      </c>
      <c r="FU211" s="3">
        <v>0</v>
      </c>
      <c r="FV211" s="3" t="s">
        <v>257</v>
      </c>
      <c r="FX211" s="3" t="s">
        <v>276</v>
      </c>
      <c r="GA211" s="3" t="s">
        <v>258</v>
      </c>
      <c r="GB211" s="3" t="s">
        <v>1583</v>
      </c>
      <c r="GC211" s="6">
        <v>45413</v>
      </c>
      <c r="GD211" s="6">
        <v>45412</v>
      </c>
      <c r="GE211" s="6">
        <v>45412</v>
      </c>
      <c r="GF211" s="3" t="s">
        <v>1617</v>
      </c>
      <c r="GG211" s="3" t="s">
        <v>260</v>
      </c>
    </row>
    <row r="212" spans="1:192" s="3" customFormat="1" ht="11.25" hidden="1" x14ac:dyDescent="0.2">
      <c r="A212" s="43" t="str">
        <f t="shared" si="3"/>
        <v>No Stock at Base</v>
      </c>
      <c r="B212" s="43" t="str">
        <f>IF(OR(A212="No Stock at Base",A212="Low Stock at Base",A212="Remote Pick - Low Stock"),_xlfn.XLOOKUP(O212,PO!M:M,PO!N:N,"No PO",0,1),"-")</f>
        <v>4500002301/00020 - Due Date 45396</v>
      </c>
      <c r="C212" s="43" t="str">
        <f>IF(OR(A212="No Stock at Base",A212="Low Stock at Base",A212="Remote Stock - Low Stock"),_xlfn.XLOOKUP(O212,PR!K:K,PR!L:L,"No Req or Processed",0,1),"-")</f>
        <v>No Req or Processed</v>
      </c>
      <c r="D212" s="44"/>
      <c r="E212" s="58" t="s">
        <v>1618</v>
      </c>
      <c r="F212" s="32" t="s">
        <v>1619</v>
      </c>
      <c r="G212" s="3" t="s">
        <v>191</v>
      </c>
      <c r="H212" s="32" t="s">
        <v>1620</v>
      </c>
      <c r="I212" s="32" t="s">
        <v>1621</v>
      </c>
      <c r="J212" s="3" t="s">
        <v>194</v>
      </c>
      <c r="K212" s="6">
        <v>45320</v>
      </c>
      <c r="L212" s="37">
        <v>45412</v>
      </c>
      <c r="M212" s="6">
        <v>45365</v>
      </c>
      <c r="N212" s="6">
        <v>45428</v>
      </c>
      <c r="O212" s="58" t="s">
        <v>1622</v>
      </c>
      <c r="P212" s="32" t="s">
        <v>1623</v>
      </c>
      <c r="Q212" s="3">
        <v>5</v>
      </c>
      <c r="R212" s="3">
        <v>10</v>
      </c>
      <c r="S212" s="59">
        <v>5</v>
      </c>
      <c r="T212" s="13">
        <v>0</v>
      </c>
      <c r="U212" s="13">
        <v>0</v>
      </c>
      <c r="V212" s="3" t="s">
        <v>1624</v>
      </c>
      <c r="W212" s="3" t="s">
        <v>880</v>
      </c>
      <c r="X212" s="3" t="s">
        <v>199</v>
      </c>
      <c r="Y212" s="3" t="s">
        <v>1625</v>
      </c>
      <c r="Z212" s="3" t="s">
        <v>1626</v>
      </c>
      <c r="AA212" s="32" t="s">
        <v>1627</v>
      </c>
      <c r="AB212" s="32">
        <v>4</v>
      </c>
      <c r="AC212" s="32" t="s">
        <v>1628</v>
      </c>
      <c r="AD212" s="32" t="s">
        <v>1629</v>
      </c>
      <c r="AE212" s="37">
        <v>45396</v>
      </c>
      <c r="AF212" s="46">
        <v>45369</v>
      </c>
      <c r="AG212" s="3" t="s">
        <v>205</v>
      </c>
      <c r="AI212" s="3" t="s">
        <v>206</v>
      </c>
      <c r="AJ212" s="3" t="s">
        <v>1618</v>
      </c>
      <c r="AK212" s="3" t="s">
        <v>207</v>
      </c>
      <c r="AL212" s="3" t="s">
        <v>466</v>
      </c>
      <c r="AM212" s="3" t="s">
        <v>467</v>
      </c>
      <c r="AN212" s="3" t="s">
        <v>1630</v>
      </c>
      <c r="AO212" s="3" t="s">
        <v>1631</v>
      </c>
      <c r="AP212" s="3" t="s">
        <v>1632</v>
      </c>
      <c r="AQ212" s="3">
        <v>4</v>
      </c>
      <c r="AT212" s="3" t="s">
        <v>434</v>
      </c>
      <c r="AU212" s="3" t="s">
        <v>214</v>
      </c>
      <c r="AW212" s="46">
        <v>45329</v>
      </c>
      <c r="AX212" s="3">
        <v>20</v>
      </c>
      <c r="AY212" s="3">
        <v>0</v>
      </c>
      <c r="AZ212" s="3">
        <v>0</v>
      </c>
      <c r="BA212" s="3">
        <v>10</v>
      </c>
      <c r="BB212" s="46">
        <v>45356</v>
      </c>
      <c r="BC212" s="46">
        <v>45356</v>
      </c>
      <c r="BD212" s="46">
        <v>45393</v>
      </c>
      <c r="BG212" s="46">
        <v>45359</v>
      </c>
      <c r="BJ212" s="46">
        <v>45398</v>
      </c>
      <c r="BK212" s="47">
        <v>0</v>
      </c>
      <c r="BN212" s="46">
        <v>45349</v>
      </c>
      <c r="BO212" s="46">
        <v>45358</v>
      </c>
      <c r="BR212" s="48">
        <v>0</v>
      </c>
      <c r="BS212" s="48">
        <v>2</v>
      </c>
      <c r="BT212" s="48">
        <v>3</v>
      </c>
      <c r="BU212" s="47">
        <v>0</v>
      </c>
      <c r="BV212" s="47">
        <v>0</v>
      </c>
      <c r="BW212" s="49">
        <v>0</v>
      </c>
      <c r="BZ212" s="17">
        <v>0</v>
      </c>
      <c r="CA212" s="3" t="s">
        <v>223</v>
      </c>
      <c r="CB212" s="3" t="s">
        <v>224</v>
      </c>
      <c r="CC212" s="3" t="s">
        <v>225</v>
      </c>
      <c r="CE212" s="3">
        <v>0</v>
      </c>
      <c r="CH212" s="3">
        <v>0</v>
      </c>
      <c r="CL212" s="3" t="s">
        <v>1633</v>
      </c>
      <c r="CM212" s="3" t="s">
        <v>232</v>
      </c>
      <c r="CN212" s="46">
        <v>45349</v>
      </c>
      <c r="CP212" s="3" t="s">
        <v>233</v>
      </c>
      <c r="CQ212" s="3" t="s">
        <v>233</v>
      </c>
      <c r="CR212" s="3" t="s">
        <v>234</v>
      </c>
      <c r="CS212" s="3" t="s">
        <v>1634</v>
      </c>
      <c r="CT212" s="46">
        <v>45349</v>
      </c>
      <c r="CU212" s="3" t="s">
        <v>1635</v>
      </c>
      <c r="CY212" s="3" t="s">
        <v>434</v>
      </c>
      <c r="CZ212" s="3" t="s">
        <v>1636</v>
      </c>
      <c r="DA212" s="3" t="s">
        <v>1637</v>
      </c>
      <c r="DD212" s="3" t="s">
        <v>1638</v>
      </c>
      <c r="DG212" s="48">
        <v>20</v>
      </c>
      <c r="DH212" s="48">
        <v>20</v>
      </c>
      <c r="DJ212" s="47">
        <v>5</v>
      </c>
      <c r="DL212" s="3" t="s">
        <v>241</v>
      </c>
      <c r="DM212" s="3" t="s">
        <v>242</v>
      </c>
      <c r="DP212" s="47">
        <v>0</v>
      </c>
      <c r="DQ212" s="3" t="s">
        <v>205</v>
      </c>
      <c r="DR212" s="3" t="s">
        <v>243</v>
      </c>
      <c r="DS212" s="3">
        <v>5</v>
      </c>
      <c r="DT212" s="3" t="s">
        <v>191</v>
      </c>
      <c r="DU212" s="3" t="s">
        <v>1633</v>
      </c>
      <c r="DV212" s="46">
        <v>45329</v>
      </c>
      <c r="DX212" s="47">
        <v>5</v>
      </c>
      <c r="DY212" s="3" t="s">
        <v>245</v>
      </c>
      <c r="DZ212" s="46">
        <v>45359</v>
      </c>
      <c r="EA212" s="3">
        <v>4</v>
      </c>
      <c r="EB212" s="17">
        <v>0</v>
      </c>
      <c r="ED212" s="3">
        <v>0</v>
      </c>
      <c r="EG212" s="3">
        <v>0</v>
      </c>
      <c r="EH212" s="47">
        <v>0</v>
      </c>
      <c r="EI212" s="3" t="s">
        <v>474</v>
      </c>
      <c r="EJ212" s="3" t="s">
        <v>246</v>
      </c>
      <c r="EK212" s="3">
        <v>1000203208</v>
      </c>
      <c r="EL212" s="3" t="s">
        <v>247</v>
      </c>
      <c r="EP212" s="3" t="s">
        <v>1626</v>
      </c>
      <c r="EQ212" s="3">
        <v>20</v>
      </c>
      <c r="ET212" s="3">
        <v>0</v>
      </c>
      <c r="EU212" s="47">
        <v>5</v>
      </c>
      <c r="EV212" s="3" t="s">
        <v>245</v>
      </c>
      <c r="EW212" s="47">
        <v>0</v>
      </c>
      <c r="EX212" s="3" t="s">
        <v>249</v>
      </c>
      <c r="EY212" s="3" t="s">
        <v>206</v>
      </c>
      <c r="FA212" s="46">
        <v>45349</v>
      </c>
      <c r="FG212" s="3">
        <v>20</v>
      </c>
      <c r="FH212" s="3" t="s">
        <v>243</v>
      </c>
      <c r="FL212" s="3" t="s">
        <v>253</v>
      </c>
      <c r="FM212" s="47">
        <v>0</v>
      </c>
      <c r="FP212" s="3" t="s">
        <v>254</v>
      </c>
      <c r="FQ212" s="3" t="s">
        <v>255</v>
      </c>
      <c r="FR212" s="3" t="s">
        <v>256</v>
      </c>
      <c r="FS212" s="46">
        <v>45290</v>
      </c>
      <c r="FT212" s="3">
        <v>203813</v>
      </c>
      <c r="FU212" s="3">
        <v>0</v>
      </c>
      <c r="FV212" s="3" t="s">
        <v>257</v>
      </c>
      <c r="FX212" s="3" t="s">
        <v>224</v>
      </c>
      <c r="GA212" s="3" t="s">
        <v>258</v>
      </c>
      <c r="GB212" s="3" t="s">
        <v>1619</v>
      </c>
      <c r="GC212" s="46">
        <v>45428</v>
      </c>
      <c r="GD212" s="46">
        <v>45365</v>
      </c>
      <c r="GE212" s="46">
        <v>45365</v>
      </c>
      <c r="GF212" s="3" t="s">
        <v>1639</v>
      </c>
      <c r="GG212" s="3" t="s">
        <v>477</v>
      </c>
    </row>
    <row r="213" spans="1:192" s="3" customFormat="1" ht="11.25" hidden="1" x14ac:dyDescent="0.2">
      <c r="A213" s="43" t="str">
        <f t="shared" si="3"/>
        <v>No Stock at Base</v>
      </c>
      <c r="B213" s="43" t="str">
        <f>IF(OR(A213="No Stock at Base",A213="Low Stock at Base",A213="Remote Pick - Low Stock"),_xlfn.XLOOKUP(O213,PO!M:M,PO!N:N,"No PO",0,1),"-")</f>
        <v>4500002301/00030 - Due Date 45396</v>
      </c>
      <c r="C213" s="43" t="str">
        <f>IF(OR(A213="No Stock at Base",A213="Low Stock at Base",A213="Remote Stock - Low Stock"),_xlfn.XLOOKUP(O213,PR!K:K,PR!L:L,"No Req or Processed",0,1),"-")</f>
        <v>No Req or Processed</v>
      </c>
      <c r="D213" s="44"/>
      <c r="E213" s="58" t="s">
        <v>1618</v>
      </c>
      <c r="F213" s="32" t="s">
        <v>1619</v>
      </c>
      <c r="G213" s="3" t="s">
        <v>191</v>
      </c>
      <c r="H213" s="32" t="s">
        <v>1620</v>
      </c>
      <c r="I213" s="32" t="s">
        <v>1621</v>
      </c>
      <c r="J213" s="3" t="s">
        <v>194</v>
      </c>
      <c r="K213" s="6">
        <v>45320</v>
      </c>
      <c r="L213" s="37">
        <v>45412</v>
      </c>
      <c r="M213" s="6">
        <v>45365</v>
      </c>
      <c r="N213" s="6">
        <v>45428</v>
      </c>
      <c r="O213" s="58" t="s">
        <v>1640</v>
      </c>
      <c r="P213" s="32" t="s">
        <v>1641</v>
      </c>
      <c r="Q213" s="3">
        <v>5</v>
      </c>
      <c r="R213" s="3">
        <v>10</v>
      </c>
      <c r="S213" s="59">
        <v>20</v>
      </c>
      <c r="T213" s="13">
        <v>0</v>
      </c>
      <c r="U213" s="13">
        <v>0</v>
      </c>
      <c r="V213" s="3" t="s">
        <v>1642</v>
      </c>
      <c r="W213" s="3" t="s">
        <v>880</v>
      </c>
      <c r="X213" s="3" t="s">
        <v>199</v>
      </c>
      <c r="Y213" s="3" t="s">
        <v>1625</v>
      </c>
      <c r="Z213" s="3" t="s">
        <v>1626</v>
      </c>
      <c r="AA213" s="32" t="s">
        <v>1627</v>
      </c>
      <c r="AB213" s="32">
        <v>6</v>
      </c>
      <c r="AC213" s="32" t="s">
        <v>1628</v>
      </c>
      <c r="AD213" s="32" t="s">
        <v>1629</v>
      </c>
      <c r="AE213" s="37">
        <v>45396</v>
      </c>
      <c r="AF213" s="46">
        <v>45369</v>
      </c>
      <c r="AG213" s="3" t="s">
        <v>205</v>
      </c>
      <c r="AI213" s="3" t="s">
        <v>206</v>
      </c>
      <c r="AJ213" s="3" t="s">
        <v>1618</v>
      </c>
      <c r="AK213" s="3" t="s">
        <v>207</v>
      </c>
      <c r="AL213" s="3" t="s">
        <v>466</v>
      </c>
      <c r="AM213" s="3" t="s">
        <v>467</v>
      </c>
      <c r="AN213" s="3" t="s">
        <v>1630</v>
      </c>
      <c r="AO213" s="3" t="s">
        <v>1631</v>
      </c>
      <c r="AP213" s="3" t="s">
        <v>1632</v>
      </c>
      <c r="AQ213" s="3">
        <v>6</v>
      </c>
      <c r="AT213" s="3" t="s">
        <v>213</v>
      </c>
      <c r="AU213" s="3" t="s">
        <v>214</v>
      </c>
      <c r="AW213" s="46">
        <v>45329</v>
      </c>
      <c r="AX213" s="3">
        <v>30</v>
      </c>
      <c r="AY213" s="3">
        <v>0</v>
      </c>
      <c r="AZ213" s="3">
        <v>0</v>
      </c>
      <c r="BA213" s="3">
        <v>10</v>
      </c>
      <c r="BB213" s="46">
        <v>45356</v>
      </c>
      <c r="BC213" s="46">
        <v>45356</v>
      </c>
      <c r="BD213" s="46">
        <v>45393</v>
      </c>
      <c r="BG213" s="46">
        <v>45359</v>
      </c>
      <c r="BJ213" s="46">
        <v>45398</v>
      </c>
      <c r="BK213" s="47">
        <v>0</v>
      </c>
      <c r="BN213" s="46">
        <v>45349</v>
      </c>
      <c r="BO213" s="46">
        <v>45358</v>
      </c>
      <c r="BR213" s="48">
        <v>0</v>
      </c>
      <c r="BS213" s="48">
        <v>2</v>
      </c>
      <c r="BT213" s="48">
        <v>3</v>
      </c>
      <c r="BU213" s="47">
        <v>0</v>
      </c>
      <c r="BV213" s="47">
        <v>0</v>
      </c>
      <c r="BW213" s="49">
        <v>0</v>
      </c>
      <c r="BZ213" s="17">
        <v>0</v>
      </c>
      <c r="CA213" s="3" t="s">
        <v>223</v>
      </c>
      <c r="CB213" s="3" t="s">
        <v>224</v>
      </c>
      <c r="CC213" s="3" t="s">
        <v>225</v>
      </c>
      <c r="CE213" s="3">
        <v>0</v>
      </c>
      <c r="CH213" s="3">
        <v>0</v>
      </c>
      <c r="CL213" s="3" t="s">
        <v>1633</v>
      </c>
      <c r="CM213" s="3" t="s">
        <v>232</v>
      </c>
      <c r="CN213" s="46">
        <v>45349</v>
      </c>
      <c r="CP213" s="3" t="s">
        <v>233</v>
      </c>
      <c r="CQ213" s="3" t="s">
        <v>233</v>
      </c>
      <c r="CR213" s="3" t="s">
        <v>234</v>
      </c>
      <c r="CS213" s="3" t="s">
        <v>1643</v>
      </c>
      <c r="CT213" s="46">
        <v>45349</v>
      </c>
      <c r="CU213" s="3" t="s">
        <v>1644</v>
      </c>
      <c r="CY213" s="3" t="s">
        <v>434</v>
      </c>
      <c r="CZ213" s="3" t="s">
        <v>1636</v>
      </c>
      <c r="DA213" s="3" t="s">
        <v>1637</v>
      </c>
      <c r="DD213" s="3" t="s">
        <v>1645</v>
      </c>
      <c r="DG213" s="48">
        <v>20</v>
      </c>
      <c r="DH213" s="48">
        <v>20</v>
      </c>
      <c r="DJ213" s="47">
        <v>20</v>
      </c>
      <c r="DL213" s="3" t="s">
        <v>241</v>
      </c>
      <c r="DM213" s="3" t="s">
        <v>242</v>
      </c>
      <c r="DP213" s="47">
        <v>0</v>
      </c>
      <c r="DQ213" s="3" t="s">
        <v>205</v>
      </c>
      <c r="DR213" s="3" t="s">
        <v>243</v>
      </c>
      <c r="DS213" s="3">
        <v>5</v>
      </c>
      <c r="DT213" s="3" t="s">
        <v>191</v>
      </c>
      <c r="DU213" s="3" t="s">
        <v>1633</v>
      </c>
      <c r="DV213" s="46">
        <v>45329</v>
      </c>
      <c r="DX213" s="47">
        <v>20</v>
      </c>
      <c r="DY213" s="3" t="s">
        <v>245</v>
      </c>
      <c r="DZ213" s="46">
        <v>45359</v>
      </c>
      <c r="EA213" s="3">
        <v>6</v>
      </c>
      <c r="EB213" s="17">
        <v>0</v>
      </c>
      <c r="ED213" s="3">
        <v>0</v>
      </c>
      <c r="EG213" s="3">
        <v>0</v>
      </c>
      <c r="EH213" s="47">
        <v>0</v>
      </c>
      <c r="EI213" s="3" t="s">
        <v>474</v>
      </c>
      <c r="EJ213" s="3" t="s">
        <v>246</v>
      </c>
      <c r="EK213" s="3">
        <v>1000203208</v>
      </c>
      <c r="EL213" s="3" t="s">
        <v>247</v>
      </c>
      <c r="EP213" s="3" t="s">
        <v>1626</v>
      </c>
      <c r="EQ213" s="3">
        <v>30</v>
      </c>
      <c r="ET213" s="3">
        <v>0</v>
      </c>
      <c r="EU213" s="47">
        <v>20</v>
      </c>
      <c r="EV213" s="3" t="s">
        <v>245</v>
      </c>
      <c r="EW213" s="47">
        <v>0</v>
      </c>
      <c r="EX213" s="3" t="s">
        <v>249</v>
      </c>
      <c r="EY213" s="3" t="s">
        <v>206</v>
      </c>
      <c r="FA213" s="46">
        <v>45349</v>
      </c>
      <c r="FG213" s="3">
        <v>30</v>
      </c>
      <c r="FH213" s="3" t="s">
        <v>243</v>
      </c>
      <c r="FL213" s="3" t="s">
        <v>253</v>
      </c>
      <c r="FM213" s="47">
        <v>0</v>
      </c>
      <c r="FP213" s="3" t="s">
        <v>254</v>
      </c>
      <c r="FQ213" s="3" t="s">
        <v>255</v>
      </c>
      <c r="FR213" s="3" t="s">
        <v>256</v>
      </c>
      <c r="FS213" s="46">
        <v>45290</v>
      </c>
      <c r="FT213" s="3">
        <v>203813</v>
      </c>
      <c r="FU213" s="3">
        <v>0</v>
      </c>
      <c r="FV213" s="3" t="s">
        <v>257</v>
      </c>
      <c r="FX213" s="3" t="s">
        <v>224</v>
      </c>
      <c r="GA213" s="3" t="s">
        <v>258</v>
      </c>
      <c r="GB213" s="3" t="s">
        <v>1619</v>
      </c>
      <c r="GC213" s="46">
        <v>45428</v>
      </c>
      <c r="GD213" s="46">
        <v>45365</v>
      </c>
      <c r="GE213" s="46">
        <v>45365</v>
      </c>
      <c r="GF213" s="3" t="s">
        <v>1639</v>
      </c>
      <c r="GG213" s="3" t="s">
        <v>477</v>
      </c>
    </row>
    <row r="214" spans="1:192" s="3" customFormat="1" ht="11.25" hidden="1" x14ac:dyDescent="0.2">
      <c r="A214" s="43" t="str">
        <f t="shared" si="3"/>
        <v>No Stock at Base</v>
      </c>
      <c r="B214" s="43" t="str">
        <f>IF(OR(A214="No Stock at Base",A214="Low Stock at Base",A214="Remote Pick - Low Stock"),_xlfn.XLOOKUP(O214,PO!M:M,PO!N:N,"No PO",0,1),"-")</f>
        <v>4500002301/00010 - Due Date 45396</v>
      </c>
      <c r="C214" s="43" t="str">
        <f>IF(OR(A214="No Stock at Base",A214="Low Stock at Base",A214="Remote Stock - Low Stock"),_xlfn.XLOOKUP(O214,PR!K:K,PR!L:L,"No Req or Processed",0,1),"-")</f>
        <v>No Req or Processed</v>
      </c>
      <c r="D214" s="44"/>
      <c r="E214" s="58" t="s">
        <v>1618</v>
      </c>
      <c r="F214" s="32" t="s">
        <v>1619</v>
      </c>
      <c r="G214" s="3" t="s">
        <v>191</v>
      </c>
      <c r="H214" s="32" t="s">
        <v>1620</v>
      </c>
      <c r="I214" s="32" t="s">
        <v>1621</v>
      </c>
      <c r="J214" s="3" t="s">
        <v>194</v>
      </c>
      <c r="K214" s="6">
        <v>45320</v>
      </c>
      <c r="L214" s="37">
        <v>45412</v>
      </c>
      <c r="M214" s="6">
        <v>45365</v>
      </c>
      <c r="N214" s="6">
        <v>45428</v>
      </c>
      <c r="O214" s="58" t="s">
        <v>1646</v>
      </c>
      <c r="P214" s="32" t="s">
        <v>1647</v>
      </c>
      <c r="Q214" s="3">
        <v>5</v>
      </c>
      <c r="R214" s="3">
        <v>10</v>
      </c>
      <c r="S214" s="59">
        <v>20</v>
      </c>
      <c r="T214" s="13">
        <v>0</v>
      </c>
      <c r="U214" s="13">
        <v>0</v>
      </c>
      <c r="V214" s="3" t="s">
        <v>1648</v>
      </c>
      <c r="W214" s="3" t="s">
        <v>880</v>
      </c>
      <c r="X214" s="3" t="s">
        <v>199</v>
      </c>
      <c r="Y214" s="3" t="s">
        <v>1625</v>
      </c>
      <c r="Z214" s="3" t="s">
        <v>1626</v>
      </c>
      <c r="AA214" s="32" t="s">
        <v>1627</v>
      </c>
      <c r="AB214" s="32">
        <v>2</v>
      </c>
      <c r="AC214" s="32" t="s">
        <v>1628</v>
      </c>
      <c r="AD214" s="32" t="s">
        <v>1629</v>
      </c>
      <c r="AE214" s="37">
        <v>45396</v>
      </c>
      <c r="AF214" s="46">
        <v>45369</v>
      </c>
      <c r="AG214" s="3" t="s">
        <v>205</v>
      </c>
      <c r="AI214" s="3" t="s">
        <v>206</v>
      </c>
      <c r="AJ214" s="3" t="s">
        <v>1618</v>
      </c>
      <c r="AK214" s="3" t="s">
        <v>207</v>
      </c>
      <c r="AL214" s="3" t="s">
        <v>466</v>
      </c>
      <c r="AM214" s="3" t="s">
        <v>467</v>
      </c>
      <c r="AN214" s="3" t="s">
        <v>1630</v>
      </c>
      <c r="AO214" s="3" t="s">
        <v>1631</v>
      </c>
      <c r="AP214" s="3" t="s">
        <v>1632</v>
      </c>
      <c r="AQ214" s="3">
        <v>2</v>
      </c>
      <c r="AT214" s="3" t="s">
        <v>237</v>
      </c>
      <c r="AU214" s="3" t="s">
        <v>214</v>
      </c>
      <c r="AW214" s="46">
        <v>45329</v>
      </c>
      <c r="AX214" s="3">
        <v>10</v>
      </c>
      <c r="AY214" s="3">
        <v>0</v>
      </c>
      <c r="AZ214" s="3">
        <v>0</v>
      </c>
      <c r="BA214" s="3">
        <v>10</v>
      </c>
      <c r="BB214" s="46">
        <v>45356</v>
      </c>
      <c r="BC214" s="46">
        <v>45356</v>
      </c>
      <c r="BD214" s="46">
        <v>45393</v>
      </c>
      <c r="BG214" s="46">
        <v>45359</v>
      </c>
      <c r="BJ214" s="46">
        <v>45398</v>
      </c>
      <c r="BK214" s="47">
        <v>0</v>
      </c>
      <c r="BN214" s="46">
        <v>45349</v>
      </c>
      <c r="BO214" s="46">
        <v>45358</v>
      </c>
      <c r="BR214" s="48">
        <v>0</v>
      </c>
      <c r="BS214" s="48">
        <v>2</v>
      </c>
      <c r="BT214" s="48">
        <v>3</v>
      </c>
      <c r="BU214" s="47">
        <v>0</v>
      </c>
      <c r="BV214" s="47">
        <v>0</v>
      </c>
      <c r="BW214" s="49">
        <v>0</v>
      </c>
      <c r="BZ214" s="17">
        <v>0</v>
      </c>
      <c r="CA214" s="3" t="s">
        <v>223</v>
      </c>
      <c r="CB214" s="3" t="s">
        <v>224</v>
      </c>
      <c r="CC214" s="3" t="s">
        <v>225</v>
      </c>
      <c r="CE214" s="3">
        <v>0</v>
      </c>
      <c r="CH214" s="3">
        <v>0</v>
      </c>
      <c r="CL214" s="3" t="s">
        <v>1633</v>
      </c>
      <c r="CM214" s="3" t="s">
        <v>232</v>
      </c>
      <c r="CN214" s="46">
        <v>45349</v>
      </c>
      <c r="CP214" s="3" t="s">
        <v>233</v>
      </c>
      <c r="CQ214" s="3" t="s">
        <v>233</v>
      </c>
      <c r="CR214" s="3" t="s">
        <v>234</v>
      </c>
      <c r="CS214" s="3" t="s">
        <v>1649</v>
      </c>
      <c r="CT214" s="46">
        <v>45349</v>
      </c>
      <c r="CU214" s="3" t="s">
        <v>1650</v>
      </c>
      <c r="CY214" s="3" t="s">
        <v>434</v>
      </c>
      <c r="CZ214" s="3" t="s">
        <v>1636</v>
      </c>
      <c r="DA214" s="3" t="s">
        <v>1637</v>
      </c>
      <c r="DD214" s="3" t="s">
        <v>1651</v>
      </c>
      <c r="DG214" s="48">
        <v>20</v>
      </c>
      <c r="DH214" s="48">
        <v>20</v>
      </c>
      <c r="DJ214" s="47">
        <v>20</v>
      </c>
      <c r="DL214" s="3" t="s">
        <v>241</v>
      </c>
      <c r="DM214" s="3" t="s">
        <v>242</v>
      </c>
      <c r="DP214" s="47">
        <v>0</v>
      </c>
      <c r="DQ214" s="3" t="s">
        <v>205</v>
      </c>
      <c r="DR214" s="3" t="s">
        <v>243</v>
      </c>
      <c r="DS214" s="3">
        <v>5</v>
      </c>
      <c r="DT214" s="3" t="s">
        <v>191</v>
      </c>
      <c r="DU214" s="3" t="s">
        <v>1633</v>
      </c>
      <c r="DV214" s="46">
        <v>45329</v>
      </c>
      <c r="DX214" s="47">
        <v>20</v>
      </c>
      <c r="DY214" s="3" t="s">
        <v>245</v>
      </c>
      <c r="DZ214" s="46">
        <v>45359</v>
      </c>
      <c r="EA214" s="3">
        <v>2</v>
      </c>
      <c r="EB214" s="17">
        <v>0</v>
      </c>
      <c r="ED214" s="3">
        <v>0</v>
      </c>
      <c r="EG214" s="3">
        <v>0</v>
      </c>
      <c r="EH214" s="47">
        <v>0</v>
      </c>
      <c r="EI214" s="3" t="s">
        <v>474</v>
      </c>
      <c r="EJ214" s="3" t="s">
        <v>246</v>
      </c>
      <c r="EK214" s="3">
        <v>1000203208</v>
      </c>
      <c r="EL214" s="3" t="s">
        <v>247</v>
      </c>
      <c r="EP214" s="3" t="s">
        <v>1626</v>
      </c>
      <c r="EQ214" s="3">
        <v>10</v>
      </c>
      <c r="ET214" s="3">
        <v>0</v>
      </c>
      <c r="EU214" s="47">
        <v>20</v>
      </c>
      <c r="EV214" s="3" t="s">
        <v>245</v>
      </c>
      <c r="EW214" s="47">
        <v>0</v>
      </c>
      <c r="EX214" s="3" t="s">
        <v>249</v>
      </c>
      <c r="EY214" s="3" t="s">
        <v>206</v>
      </c>
      <c r="FA214" s="46">
        <v>45349</v>
      </c>
      <c r="FG214" s="3">
        <v>10</v>
      </c>
      <c r="FH214" s="3" t="s">
        <v>243</v>
      </c>
      <c r="FL214" s="3" t="s">
        <v>253</v>
      </c>
      <c r="FM214" s="47">
        <v>0</v>
      </c>
      <c r="FP214" s="3" t="s">
        <v>254</v>
      </c>
      <c r="FQ214" s="3" t="s">
        <v>255</v>
      </c>
      <c r="FR214" s="3" t="s">
        <v>256</v>
      </c>
      <c r="FS214" s="46">
        <v>45290</v>
      </c>
      <c r="FT214" s="3">
        <v>203813</v>
      </c>
      <c r="FU214" s="3">
        <v>0</v>
      </c>
      <c r="FV214" s="3" t="s">
        <v>257</v>
      </c>
      <c r="FX214" s="3" t="s">
        <v>224</v>
      </c>
      <c r="GA214" s="3" t="s">
        <v>258</v>
      </c>
      <c r="GB214" s="3" t="s">
        <v>1619</v>
      </c>
      <c r="GC214" s="46">
        <v>45428</v>
      </c>
      <c r="GD214" s="46">
        <v>45365</v>
      </c>
      <c r="GE214" s="46">
        <v>45365</v>
      </c>
      <c r="GF214" s="3" t="s">
        <v>1639</v>
      </c>
      <c r="GG214" s="3" t="s">
        <v>477</v>
      </c>
    </row>
    <row r="215" spans="1:192" s="3" customFormat="1" ht="11.25" hidden="1" x14ac:dyDescent="0.2">
      <c r="A215" s="43" t="str">
        <f t="shared" si="3"/>
        <v>No Stock at Base</v>
      </c>
      <c r="B215" s="43" t="str">
        <f>IF(OR(A215="No Stock at Base",A215="Low Stock at Base",A215="Remote Pick - Low Stock"),_xlfn.XLOOKUP(O215,PO!M:M,PO!N:N,"No PO",0,1),"-")</f>
        <v>4500002301/00040 - Due Date 45396</v>
      </c>
      <c r="C215" s="43" t="str">
        <f>IF(OR(A215="No Stock at Base",A215="Low Stock at Base",A215="Remote Stock - Low Stock"),_xlfn.XLOOKUP(O215,PR!K:K,PR!L:L,"No Req or Processed",0,1),"-")</f>
        <v>No Req or Processed</v>
      </c>
      <c r="D215" s="44"/>
      <c r="E215" s="58" t="s">
        <v>1618</v>
      </c>
      <c r="F215" s="32" t="s">
        <v>1619</v>
      </c>
      <c r="G215" s="3" t="s">
        <v>191</v>
      </c>
      <c r="H215" s="32" t="s">
        <v>1620</v>
      </c>
      <c r="I215" s="32" t="s">
        <v>1621</v>
      </c>
      <c r="J215" s="3" t="s">
        <v>194</v>
      </c>
      <c r="K215" s="6">
        <v>45320</v>
      </c>
      <c r="L215" s="37">
        <v>45412</v>
      </c>
      <c r="M215" s="6">
        <v>45365</v>
      </c>
      <c r="N215" s="6">
        <v>45428</v>
      </c>
      <c r="O215" s="58" t="s">
        <v>1652</v>
      </c>
      <c r="P215" s="32" t="s">
        <v>1653</v>
      </c>
      <c r="Q215" s="3">
        <v>5</v>
      </c>
      <c r="R215" s="3">
        <v>10</v>
      </c>
      <c r="S215" s="59">
        <v>20</v>
      </c>
      <c r="T215" s="13">
        <v>0</v>
      </c>
      <c r="U215" s="13">
        <v>0</v>
      </c>
      <c r="V215" s="3" t="s">
        <v>1654</v>
      </c>
      <c r="W215" s="3" t="s">
        <v>880</v>
      </c>
      <c r="X215" s="3" t="s">
        <v>199</v>
      </c>
      <c r="Y215" s="3" t="s">
        <v>1625</v>
      </c>
      <c r="Z215" s="3" t="s">
        <v>1626</v>
      </c>
      <c r="AA215" s="32" t="s">
        <v>1627</v>
      </c>
      <c r="AB215" s="32">
        <v>8</v>
      </c>
      <c r="AC215" s="32" t="s">
        <v>1628</v>
      </c>
      <c r="AD215" s="32" t="s">
        <v>1629</v>
      </c>
      <c r="AE215" s="37">
        <v>45396</v>
      </c>
      <c r="AF215" s="46">
        <v>45369</v>
      </c>
      <c r="AG215" s="3" t="s">
        <v>205</v>
      </c>
      <c r="AI215" s="3" t="s">
        <v>206</v>
      </c>
      <c r="AJ215" s="3" t="s">
        <v>1618</v>
      </c>
      <c r="AK215" s="3" t="s">
        <v>207</v>
      </c>
      <c r="AL215" s="3" t="s">
        <v>466</v>
      </c>
      <c r="AM215" s="3" t="s">
        <v>467</v>
      </c>
      <c r="AN215" s="3" t="s">
        <v>1630</v>
      </c>
      <c r="AO215" s="3" t="s">
        <v>1631</v>
      </c>
      <c r="AP215" s="3" t="s">
        <v>1632</v>
      </c>
      <c r="AQ215" s="3">
        <v>8</v>
      </c>
      <c r="AT215" s="3" t="s">
        <v>372</v>
      </c>
      <c r="AU215" s="3" t="s">
        <v>214</v>
      </c>
      <c r="AW215" s="46">
        <v>45329</v>
      </c>
      <c r="AX215" s="3">
        <v>40</v>
      </c>
      <c r="AY215" s="3">
        <v>0</v>
      </c>
      <c r="AZ215" s="3">
        <v>0</v>
      </c>
      <c r="BA215" s="3">
        <v>10</v>
      </c>
      <c r="BB215" s="46">
        <v>45356</v>
      </c>
      <c r="BC215" s="46">
        <v>45356</v>
      </c>
      <c r="BD215" s="46">
        <v>45393</v>
      </c>
      <c r="BG215" s="46">
        <v>45359</v>
      </c>
      <c r="BJ215" s="46">
        <v>45398</v>
      </c>
      <c r="BK215" s="47">
        <v>0</v>
      </c>
      <c r="BN215" s="46">
        <v>45349</v>
      </c>
      <c r="BO215" s="46">
        <v>45358</v>
      </c>
      <c r="BR215" s="48">
        <v>0</v>
      </c>
      <c r="BS215" s="48">
        <v>2</v>
      </c>
      <c r="BT215" s="48">
        <v>3</v>
      </c>
      <c r="BU215" s="47">
        <v>0</v>
      </c>
      <c r="BV215" s="47">
        <v>0</v>
      </c>
      <c r="BW215" s="49">
        <v>0</v>
      </c>
      <c r="BZ215" s="17">
        <v>0</v>
      </c>
      <c r="CA215" s="3" t="s">
        <v>223</v>
      </c>
      <c r="CB215" s="3" t="s">
        <v>224</v>
      </c>
      <c r="CC215" s="3" t="s">
        <v>225</v>
      </c>
      <c r="CE215" s="3">
        <v>0</v>
      </c>
      <c r="CH215" s="3">
        <v>0</v>
      </c>
      <c r="CL215" s="3" t="s">
        <v>1633</v>
      </c>
      <c r="CM215" s="3" t="s">
        <v>232</v>
      </c>
      <c r="CN215" s="46">
        <v>45349</v>
      </c>
      <c r="CP215" s="3" t="s">
        <v>233</v>
      </c>
      <c r="CQ215" s="3" t="s">
        <v>233</v>
      </c>
      <c r="CR215" s="3" t="s">
        <v>234</v>
      </c>
      <c r="CS215" s="3" t="s">
        <v>1655</v>
      </c>
      <c r="CT215" s="46">
        <v>45349</v>
      </c>
      <c r="CU215" s="3" t="s">
        <v>1656</v>
      </c>
      <c r="CY215" s="3" t="s">
        <v>434</v>
      </c>
      <c r="CZ215" s="3" t="s">
        <v>1636</v>
      </c>
      <c r="DA215" s="3" t="s">
        <v>1637</v>
      </c>
      <c r="DD215" s="3" t="s">
        <v>1657</v>
      </c>
      <c r="DG215" s="48">
        <v>20</v>
      </c>
      <c r="DH215" s="48">
        <v>20</v>
      </c>
      <c r="DJ215" s="47">
        <v>20</v>
      </c>
      <c r="DL215" s="3" t="s">
        <v>241</v>
      </c>
      <c r="DM215" s="3" t="s">
        <v>242</v>
      </c>
      <c r="DP215" s="47">
        <v>0</v>
      </c>
      <c r="DQ215" s="3" t="s">
        <v>205</v>
      </c>
      <c r="DR215" s="3" t="s">
        <v>243</v>
      </c>
      <c r="DS215" s="3">
        <v>5</v>
      </c>
      <c r="DT215" s="3" t="s">
        <v>191</v>
      </c>
      <c r="DU215" s="3" t="s">
        <v>1633</v>
      </c>
      <c r="DV215" s="46">
        <v>45329</v>
      </c>
      <c r="DX215" s="47">
        <v>20</v>
      </c>
      <c r="DY215" s="3" t="s">
        <v>245</v>
      </c>
      <c r="DZ215" s="46">
        <v>45359</v>
      </c>
      <c r="EA215" s="3">
        <v>8</v>
      </c>
      <c r="EB215" s="17">
        <v>0</v>
      </c>
      <c r="ED215" s="3">
        <v>0</v>
      </c>
      <c r="EG215" s="3">
        <v>0</v>
      </c>
      <c r="EH215" s="47">
        <v>0</v>
      </c>
      <c r="EI215" s="3" t="s">
        <v>474</v>
      </c>
      <c r="EJ215" s="3" t="s">
        <v>246</v>
      </c>
      <c r="EK215" s="3">
        <v>1000203208</v>
      </c>
      <c r="EL215" s="3" t="s">
        <v>247</v>
      </c>
      <c r="EP215" s="3" t="s">
        <v>1626</v>
      </c>
      <c r="EQ215" s="3">
        <v>40</v>
      </c>
      <c r="ET215" s="3">
        <v>0</v>
      </c>
      <c r="EU215" s="47">
        <v>20</v>
      </c>
      <c r="EV215" s="3" t="s">
        <v>245</v>
      </c>
      <c r="EW215" s="47">
        <v>0</v>
      </c>
      <c r="EX215" s="3" t="s">
        <v>249</v>
      </c>
      <c r="EY215" s="3" t="s">
        <v>206</v>
      </c>
      <c r="FA215" s="46">
        <v>45349</v>
      </c>
      <c r="FG215" s="3">
        <v>40</v>
      </c>
      <c r="FH215" s="3" t="s">
        <v>243</v>
      </c>
      <c r="FL215" s="3" t="s">
        <v>253</v>
      </c>
      <c r="FM215" s="47">
        <v>0</v>
      </c>
      <c r="FP215" s="3" t="s">
        <v>254</v>
      </c>
      <c r="FQ215" s="3" t="s">
        <v>255</v>
      </c>
      <c r="FR215" s="3" t="s">
        <v>256</v>
      </c>
      <c r="FS215" s="46">
        <v>45290</v>
      </c>
      <c r="FT215" s="3">
        <v>203813</v>
      </c>
      <c r="FU215" s="3">
        <v>0</v>
      </c>
      <c r="FV215" s="3" t="s">
        <v>257</v>
      </c>
      <c r="FX215" s="3" t="s">
        <v>224</v>
      </c>
      <c r="GA215" s="3" t="s">
        <v>258</v>
      </c>
      <c r="GB215" s="3" t="s">
        <v>1619</v>
      </c>
      <c r="GC215" s="46">
        <v>45428</v>
      </c>
      <c r="GD215" s="46">
        <v>45365</v>
      </c>
      <c r="GE215" s="46">
        <v>45365</v>
      </c>
      <c r="GF215" s="3" t="s">
        <v>1639</v>
      </c>
      <c r="GG215" s="3" t="s">
        <v>477</v>
      </c>
    </row>
    <row r="216" spans="1:192" s="3" customFormat="1" ht="11.25" hidden="1" x14ac:dyDescent="0.2">
      <c r="A216" s="43" t="str">
        <f t="shared" si="3"/>
        <v>No Stock at Base</v>
      </c>
      <c r="B216" s="43" t="str">
        <f>IF(OR(A216="No Stock at Base",A216="Low Stock at Base",A216="Remote Pick - Low Stock"),_xlfn.XLOOKUP(O216,PO!M:M,PO!N:N,"No PO",0,1),"-")</f>
        <v>4500002301/00050 - Due Date 45396</v>
      </c>
      <c r="C216" s="43" t="str">
        <f>IF(OR(A216="No Stock at Base",A216="Low Stock at Base",A216="Remote Stock - Low Stock"),_xlfn.XLOOKUP(O216,PR!K:K,PR!L:L,"No Req or Processed",0,1),"-")</f>
        <v>No Req or Processed</v>
      </c>
      <c r="D216" s="44"/>
      <c r="E216" s="58" t="s">
        <v>1618</v>
      </c>
      <c r="F216" s="51" t="s">
        <v>1619</v>
      </c>
      <c r="G216" s="3" t="s">
        <v>191</v>
      </c>
      <c r="H216" s="51" t="s">
        <v>1620</v>
      </c>
      <c r="I216" s="51" t="s">
        <v>1621</v>
      </c>
      <c r="J216" s="3" t="s">
        <v>194</v>
      </c>
      <c r="K216" s="6">
        <v>45320</v>
      </c>
      <c r="L216" s="137">
        <v>45412</v>
      </c>
      <c r="M216" s="6">
        <v>45365</v>
      </c>
      <c r="N216" s="6">
        <v>45428</v>
      </c>
      <c r="O216" s="76" t="s">
        <v>1658</v>
      </c>
      <c r="P216" s="51" t="s">
        <v>1659</v>
      </c>
      <c r="Q216" s="3">
        <v>5</v>
      </c>
      <c r="R216" s="3">
        <v>10</v>
      </c>
      <c r="S216" s="138">
        <v>20</v>
      </c>
      <c r="T216" s="13">
        <v>0</v>
      </c>
      <c r="U216" s="13">
        <v>0</v>
      </c>
      <c r="V216" s="3" t="s">
        <v>1660</v>
      </c>
      <c r="W216" s="3" t="s">
        <v>880</v>
      </c>
      <c r="X216" s="3" t="s">
        <v>199</v>
      </c>
      <c r="Y216" s="3" t="s">
        <v>1625</v>
      </c>
      <c r="Z216" s="3" t="s">
        <v>1626</v>
      </c>
      <c r="AA216" s="32" t="s">
        <v>1627</v>
      </c>
      <c r="AB216" s="32">
        <v>10</v>
      </c>
      <c r="AC216" s="32" t="s">
        <v>1628</v>
      </c>
      <c r="AD216" s="32" t="s">
        <v>1629</v>
      </c>
      <c r="AE216" s="37">
        <v>45396</v>
      </c>
      <c r="AF216" s="46">
        <v>45369</v>
      </c>
      <c r="AG216" s="3" t="s">
        <v>205</v>
      </c>
      <c r="AI216" s="3" t="s">
        <v>206</v>
      </c>
      <c r="AJ216" s="3" t="s">
        <v>1618</v>
      </c>
      <c r="AK216" s="3" t="s">
        <v>207</v>
      </c>
      <c r="AL216" s="3" t="s">
        <v>466</v>
      </c>
      <c r="AM216" s="3" t="s">
        <v>467</v>
      </c>
      <c r="AN216" s="3" t="s">
        <v>1630</v>
      </c>
      <c r="AO216" s="3" t="s">
        <v>1631</v>
      </c>
      <c r="AP216" s="3" t="s">
        <v>1632</v>
      </c>
      <c r="AQ216" s="3">
        <v>10</v>
      </c>
      <c r="AT216" s="3" t="s">
        <v>292</v>
      </c>
      <c r="AU216" s="3" t="s">
        <v>214</v>
      </c>
      <c r="AW216" s="46">
        <v>45329</v>
      </c>
      <c r="AX216" s="3">
        <v>50</v>
      </c>
      <c r="AY216" s="3">
        <v>0</v>
      </c>
      <c r="AZ216" s="3">
        <v>0</v>
      </c>
      <c r="BA216" s="3">
        <v>10</v>
      </c>
      <c r="BB216" s="46">
        <v>45356</v>
      </c>
      <c r="BC216" s="46">
        <v>45356</v>
      </c>
      <c r="BD216" s="46">
        <v>45393</v>
      </c>
      <c r="BG216" s="46">
        <v>45359</v>
      </c>
      <c r="BJ216" s="46">
        <v>45398</v>
      </c>
      <c r="BK216" s="47">
        <v>0</v>
      </c>
      <c r="BN216" s="46">
        <v>45349</v>
      </c>
      <c r="BO216" s="46">
        <v>45358</v>
      </c>
      <c r="BR216" s="48">
        <v>0</v>
      </c>
      <c r="BS216" s="48">
        <v>2</v>
      </c>
      <c r="BT216" s="48">
        <v>3</v>
      </c>
      <c r="BU216" s="47">
        <v>0</v>
      </c>
      <c r="BV216" s="47">
        <v>0</v>
      </c>
      <c r="BW216" s="49">
        <v>0</v>
      </c>
      <c r="BZ216" s="17">
        <v>0</v>
      </c>
      <c r="CA216" s="3" t="s">
        <v>223</v>
      </c>
      <c r="CB216" s="3" t="s">
        <v>224</v>
      </c>
      <c r="CC216" s="3" t="s">
        <v>225</v>
      </c>
      <c r="CE216" s="3">
        <v>0</v>
      </c>
      <c r="CH216" s="3">
        <v>0</v>
      </c>
      <c r="CL216" s="3" t="s">
        <v>1633</v>
      </c>
      <c r="CM216" s="3" t="s">
        <v>232</v>
      </c>
      <c r="CN216" s="46">
        <v>45349</v>
      </c>
      <c r="CP216" s="3" t="s">
        <v>233</v>
      </c>
      <c r="CQ216" s="3" t="s">
        <v>233</v>
      </c>
      <c r="CR216" s="3" t="s">
        <v>234</v>
      </c>
      <c r="CS216" s="3" t="s">
        <v>1661</v>
      </c>
      <c r="CT216" s="46">
        <v>45349</v>
      </c>
      <c r="CU216" s="3" t="s">
        <v>1662</v>
      </c>
      <c r="CY216" s="3" t="s">
        <v>434</v>
      </c>
      <c r="CZ216" s="3" t="s">
        <v>1636</v>
      </c>
      <c r="DA216" s="3" t="s">
        <v>1637</v>
      </c>
      <c r="DD216" s="3" t="s">
        <v>1663</v>
      </c>
      <c r="DG216" s="48">
        <v>20</v>
      </c>
      <c r="DH216" s="48">
        <v>20</v>
      </c>
      <c r="DJ216" s="47">
        <v>20</v>
      </c>
      <c r="DL216" s="3" t="s">
        <v>241</v>
      </c>
      <c r="DM216" s="3" t="s">
        <v>242</v>
      </c>
      <c r="DP216" s="47">
        <v>0</v>
      </c>
      <c r="DQ216" s="3" t="s">
        <v>205</v>
      </c>
      <c r="DR216" s="3" t="s">
        <v>243</v>
      </c>
      <c r="DS216" s="3">
        <v>5</v>
      </c>
      <c r="DT216" s="3" t="s">
        <v>191</v>
      </c>
      <c r="DU216" s="3" t="s">
        <v>1633</v>
      </c>
      <c r="DV216" s="46">
        <v>45329</v>
      </c>
      <c r="DX216" s="47">
        <v>20</v>
      </c>
      <c r="DY216" s="3" t="s">
        <v>245</v>
      </c>
      <c r="DZ216" s="46">
        <v>45359</v>
      </c>
      <c r="EA216" s="3">
        <v>10</v>
      </c>
      <c r="EB216" s="17">
        <v>0</v>
      </c>
      <c r="ED216" s="3">
        <v>0</v>
      </c>
      <c r="EG216" s="3">
        <v>0</v>
      </c>
      <c r="EH216" s="47">
        <v>0</v>
      </c>
      <c r="EI216" s="3" t="s">
        <v>474</v>
      </c>
      <c r="EJ216" s="3" t="s">
        <v>246</v>
      </c>
      <c r="EK216" s="3">
        <v>1000203208</v>
      </c>
      <c r="EL216" s="3" t="s">
        <v>247</v>
      </c>
      <c r="EP216" s="3" t="s">
        <v>1626</v>
      </c>
      <c r="EQ216" s="3">
        <v>50</v>
      </c>
      <c r="ET216" s="3">
        <v>0</v>
      </c>
      <c r="EU216" s="47">
        <v>20</v>
      </c>
      <c r="EV216" s="3" t="s">
        <v>245</v>
      </c>
      <c r="EW216" s="47">
        <v>0</v>
      </c>
      <c r="EX216" s="3" t="s">
        <v>249</v>
      </c>
      <c r="EY216" s="3" t="s">
        <v>206</v>
      </c>
      <c r="FA216" s="46">
        <v>45349</v>
      </c>
      <c r="FG216" s="3">
        <v>50</v>
      </c>
      <c r="FH216" s="3" t="s">
        <v>243</v>
      </c>
      <c r="FL216" s="3" t="s">
        <v>253</v>
      </c>
      <c r="FM216" s="47">
        <v>0</v>
      </c>
      <c r="FP216" s="3" t="s">
        <v>254</v>
      </c>
      <c r="FQ216" s="3" t="s">
        <v>255</v>
      </c>
      <c r="FR216" s="3" t="s">
        <v>256</v>
      </c>
      <c r="FS216" s="46">
        <v>45290</v>
      </c>
      <c r="FT216" s="3">
        <v>203813</v>
      </c>
      <c r="FU216" s="3">
        <v>0</v>
      </c>
      <c r="FV216" s="3" t="s">
        <v>257</v>
      </c>
      <c r="FX216" s="3" t="s">
        <v>224</v>
      </c>
      <c r="GA216" s="3" t="s">
        <v>258</v>
      </c>
      <c r="GB216" s="3" t="s">
        <v>1619</v>
      </c>
      <c r="GC216" s="46">
        <v>45428</v>
      </c>
      <c r="GD216" s="46">
        <v>45365</v>
      </c>
      <c r="GE216" s="46">
        <v>45365</v>
      </c>
      <c r="GF216" s="3" t="s">
        <v>1639</v>
      </c>
      <c r="GG216" s="3" t="s">
        <v>477</v>
      </c>
    </row>
    <row r="217" spans="1:192" x14ac:dyDescent="0.2">
      <c r="A217" s="97" t="str">
        <f>IF(P217="","ECC6 Material",IF(AL217="X","Created W/O",IF(AL217="1","PR Never",IF(S217&lt;0,"Refurb Return",IF(RIGHT(W217,3)="Sea","In Tranist via Sea",IF(RIGHT(W217,4)="Road","In Transit via Road",IF(RIGHT(W217,14)="w/ Maintenance","Onsite - Sloc 5001",IF(MID(W217,10,11)="work-packed","Onsite - Sloc 2001",IF(AND(OR(X217="Stock at Remote (SP13)",X217="Stock at Base and Remote (SP11)"),S217&gt;T217),"Remote Pick - Low Stock",IF(OR(X217="Stock at Remote (SP13)",X217="Stock at Base and Remote (SP11)"),"Remote Stock - Stock Available",IF(U217&lt;&gt;IF(U217=0,_xlfn.XLOOKUP(_xlfn.MAXIFS('Display WH Stock'!F:F,'Display WH Stock'!A:A,'Master Sheet'!O217),'Display WH Stock'!F:F,'Display WH Stock'!F:F,"STOCK AVAILABLE")),_xlfn.CONCAT("Remote Stock - Stock Available","-",IF(U217=0,_xlfn.XLOOKUP(_xlfn.MAXIFS('Display WH Stock'!F:F,'Display WH Stock'!A:A,'Master Sheet'!O217),'Display WH Stock'!F:F,'Display WH Stock'!F:F,"STOCK AVAILABLE"))),IF(U217=0,"No Stock at Base",IF(U217&gt;GJ217,"Stock Availabe",IF(S217&gt;U217,"Low Stock at Base","Stock Available at Base"))))))))))))))</f>
        <v>Remote Stock - Stock Available-2</v>
      </c>
      <c r="B217" s="97" t="str">
        <f>IF(OR(A217="No Stock at Base",A217="Low Stock at Base",A217="Remote Pick - Low Stock"),_xlfn.XLOOKUP(O217,PO!M:M,PO!N:N,"No PO",0,1),"-")</f>
        <v>-</v>
      </c>
      <c r="C217" s="97" t="str">
        <f>IF(OR(A217="No Stock at Base",A217="Low Stock at Base",A217="Remote Stock - Low Stock"),_xlfn.XLOOKUP(O217,PR!K:K,PR!L:L,"No Req or Processed",0,1),"-")</f>
        <v>-</v>
      </c>
      <c r="D217" s="98"/>
      <c r="E217" s="99" t="s">
        <v>1664</v>
      </c>
      <c r="F217" s="100"/>
      <c r="G217" s="3" t="s">
        <v>191</v>
      </c>
      <c r="H217" s="100" t="s">
        <v>1665</v>
      </c>
      <c r="I217" s="100" t="s">
        <v>1666</v>
      </c>
      <c r="J217" s="3" t="s">
        <v>194</v>
      </c>
      <c r="K217" s="6">
        <v>45292</v>
      </c>
      <c r="L217" s="101">
        <v>45413</v>
      </c>
      <c r="M217" s="6">
        <v>45413</v>
      </c>
      <c r="N217" s="6">
        <v>45413</v>
      </c>
      <c r="O217" s="100" t="s">
        <v>1667</v>
      </c>
      <c r="P217" s="100" t="s">
        <v>1668</v>
      </c>
      <c r="Q217" s="3">
        <v>30</v>
      </c>
      <c r="R217" s="3">
        <v>30</v>
      </c>
      <c r="S217" s="102">
        <v>1</v>
      </c>
      <c r="T217" s="96">
        <v>0</v>
      </c>
      <c r="U217" s="96">
        <v>0</v>
      </c>
      <c r="V217" s="103"/>
      <c r="W217" s="103"/>
      <c r="X217" s="103"/>
      <c r="Y217" s="104" t="s">
        <v>596</v>
      </c>
      <c r="Z217" s="103"/>
      <c r="AA217" s="100"/>
      <c r="AB217" s="100">
        <v>0</v>
      </c>
      <c r="AC217" s="100"/>
      <c r="AD217" s="100"/>
      <c r="AE217" s="100"/>
      <c r="AF217" s="104"/>
      <c r="AG217" s="104"/>
      <c r="AH217" s="104" t="s">
        <v>1669</v>
      </c>
      <c r="AI217" s="104"/>
      <c r="AJ217" s="104" t="s">
        <v>261</v>
      </c>
      <c r="AK217" s="104" t="s">
        <v>207</v>
      </c>
      <c r="AL217" s="104" t="s">
        <v>648</v>
      </c>
      <c r="AM217" s="104" t="s">
        <v>649</v>
      </c>
      <c r="AN217" s="104" t="s">
        <v>1670</v>
      </c>
      <c r="AO217" s="104" t="s">
        <v>1671</v>
      </c>
      <c r="AP217" s="104" t="s">
        <v>1672</v>
      </c>
      <c r="AQ217" s="104">
        <v>1</v>
      </c>
      <c r="AR217" s="104"/>
      <c r="AS217" s="104"/>
      <c r="AT217" s="104" t="s">
        <v>237</v>
      </c>
      <c r="AU217" s="104"/>
      <c r="AV217" s="104"/>
      <c r="AW217" s="104"/>
      <c r="AX217" s="104">
        <v>0</v>
      </c>
      <c r="AY217" s="104">
        <v>0</v>
      </c>
      <c r="AZ217" s="104">
        <v>0</v>
      </c>
      <c r="BA217" s="104">
        <v>0</v>
      </c>
      <c r="BB217" s="104"/>
      <c r="BC217" s="104"/>
      <c r="BD217" s="105">
        <v>45413</v>
      </c>
      <c r="BE217" s="104"/>
      <c r="BF217" s="104"/>
      <c r="BG217" s="104"/>
      <c r="BH217" s="104"/>
      <c r="BI217" s="104"/>
      <c r="BJ217" s="105">
        <v>45433</v>
      </c>
      <c r="BK217" s="106">
        <v>0</v>
      </c>
      <c r="BL217" s="104"/>
      <c r="BM217" s="104"/>
      <c r="BN217" s="104"/>
      <c r="BO217" s="104"/>
      <c r="BP217" s="104" t="s">
        <v>471</v>
      </c>
      <c r="BQ217" s="104"/>
      <c r="BR217" s="107">
        <v>0</v>
      </c>
      <c r="BS217" s="107">
        <v>0</v>
      </c>
      <c r="BT217" s="107">
        <v>0</v>
      </c>
      <c r="BU217" s="106">
        <v>0</v>
      </c>
      <c r="BV217" s="106">
        <v>0</v>
      </c>
      <c r="BW217" s="108">
        <v>0</v>
      </c>
      <c r="BX217" s="104"/>
      <c r="BY217" s="104"/>
      <c r="BZ217" s="109">
        <v>0</v>
      </c>
      <c r="CA217" s="104"/>
      <c r="CB217" s="104" t="s">
        <v>315</v>
      </c>
      <c r="CC217" s="104" t="s">
        <v>225</v>
      </c>
      <c r="CD217" s="104"/>
      <c r="CE217" s="104">
        <v>0</v>
      </c>
      <c r="CF217" s="104"/>
      <c r="CG217" s="104"/>
      <c r="CH217" s="104">
        <v>0</v>
      </c>
      <c r="CI217" s="104"/>
      <c r="CJ217" s="104"/>
      <c r="CK217" s="104"/>
      <c r="CL217" s="104"/>
      <c r="CM217" s="104" t="s">
        <v>232</v>
      </c>
      <c r="CN217" s="104"/>
      <c r="CO217" s="104"/>
      <c r="CP217" s="104" t="s">
        <v>233</v>
      </c>
      <c r="CQ217" s="104" t="s">
        <v>233</v>
      </c>
      <c r="CR217" s="104" t="s">
        <v>234</v>
      </c>
      <c r="CS217" s="104" t="s">
        <v>1673</v>
      </c>
      <c r="CT217" s="104"/>
      <c r="CU217" s="104"/>
      <c r="CV217" s="104"/>
      <c r="CW217" s="104"/>
      <c r="CX217" s="104"/>
      <c r="CY217" s="104" t="s">
        <v>237</v>
      </c>
      <c r="CZ217" s="104" t="s">
        <v>238</v>
      </c>
      <c r="DA217" s="104" t="s">
        <v>1674</v>
      </c>
      <c r="DB217" s="104"/>
      <c r="DC217" s="104"/>
      <c r="DD217" s="104"/>
      <c r="DE217" s="104"/>
      <c r="DF217" s="104"/>
      <c r="DG217" s="107">
        <v>0</v>
      </c>
      <c r="DH217" s="107">
        <v>0</v>
      </c>
      <c r="DI217" s="104"/>
      <c r="DJ217" s="106">
        <v>0</v>
      </c>
      <c r="DK217" s="104"/>
      <c r="DL217" s="104"/>
      <c r="DM217" s="104"/>
      <c r="DN217" s="104"/>
      <c r="DO217" s="104"/>
      <c r="DP217" s="106">
        <v>0</v>
      </c>
      <c r="DQ217" s="104"/>
      <c r="DR217" s="104"/>
      <c r="DS217" s="104"/>
      <c r="DT217" s="104"/>
      <c r="DU217" s="104"/>
      <c r="DV217" s="104"/>
      <c r="DW217" s="104"/>
      <c r="DX217" s="106">
        <v>1</v>
      </c>
      <c r="DY217" s="104" t="s">
        <v>245</v>
      </c>
      <c r="DZ217" s="104"/>
      <c r="EA217" s="104">
        <v>0</v>
      </c>
      <c r="EB217" s="109">
        <v>0</v>
      </c>
      <c r="EC217" s="104"/>
      <c r="ED217" s="104">
        <v>0</v>
      </c>
      <c r="EE217" s="104"/>
      <c r="EF217" s="104"/>
      <c r="EG217" s="104">
        <v>0</v>
      </c>
      <c r="EH217" s="106">
        <v>0</v>
      </c>
      <c r="EI217" s="104"/>
      <c r="EJ217" s="104"/>
      <c r="EK217" s="104">
        <v>1000208211</v>
      </c>
      <c r="EL217" s="104"/>
      <c r="EM217" s="104"/>
      <c r="EN217" s="104" t="s">
        <v>279</v>
      </c>
      <c r="EO217" s="104"/>
      <c r="EP217" s="104"/>
      <c r="EQ217" s="104">
        <v>0</v>
      </c>
      <c r="ER217" s="104"/>
      <c r="ES217" s="104"/>
      <c r="ET217" s="104">
        <v>0</v>
      </c>
      <c r="EU217" s="106">
        <v>0</v>
      </c>
      <c r="EV217" s="104"/>
      <c r="EW217" s="106">
        <v>0</v>
      </c>
      <c r="EX217" s="104"/>
      <c r="EY217" s="104"/>
      <c r="EZ217" s="104"/>
      <c r="FA217" s="104"/>
      <c r="FB217" s="104" t="s">
        <v>475</v>
      </c>
      <c r="FC217" s="104"/>
      <c r="FD217" s="104"/>
      <c r="FE217" s="104"/>
      <c r="FF217" s="104"/>
      <c r="FG217" s="104">
        <v>0</v>
      </c>
      <c r="FH217" s="104"/>
      <c r="FI217" s="104"/>
      <c r="FJ217" s="104"/>
      <c r="FK217" s="104"/>
      <c r="FL217" s="104" t="s">
        <v>253</v>
      </c>
      <c r="FM217" s="106">
        <v>0</v>
      </c>
      <c r="FN217" s="104"/>
      <c r="FO217" s="104"/>
      <c r="FP217" s="104" t="s">
        <v>254</v>
      </c>
      <c r="FQ217" s="104" t="s">
        <v>255</v>
      </c>
      <c r="FR217" s="104" t="s">
        <v>256</v>
      </c>
      <c r="FS217" s="105">
        <v>45290</v>
      </c>
      <c r="FT217" s="104">
        <v>0</v>
      </c>
      <c r="FU217" s="104">
        <v>0</v>
      </c>
      <c r="FV217" s="104" t="s">
        <v>257</v>
      </c>
      <c r="FW217" s="104"/>
      <c r="FX217" s="104" t="s">
        <v>315</v>
      </c>
      <c r="FY217" s="104"/>
      <c r="FZ217" s="104"/>
      <c r="GA217" s="104" t="s">
        <v>258</v>
      </c>
      <c r="GB217" s="104"/>
      <c r="GC217" s="105">
        <v>45413</v>
      </c>
      <c r="GD217" s="105">
        <v>45413</v>
      </c>
      <c r="GE217" s="105">
        <v>45413</v>
      </c>
      <c r="GF217" s="104" t="s">
        <v>1675</v>
      </c>
      <c r="GG217" s="104" t="s">
        <v>260</v>
      </c>
      <c r="GH217" s="104"/>
      <c r="GI217" s="104"/>
      <c r="GJ217" s="104">
        <f>IF(U217=0,_xlfn.XLOOKUP(_xlfn.MAXIFS('Display WH Stock'!F:F,'Display WH Stock'!A:A,'Master Sheet'!O217),'Display WH Stock'!F:F,'Display WH Stock'!F:F,"STOCK AVAILABLE"))</f>
        <v>2</v>
      </c>
    </row>
    <row r="218" spans="1:192" s="2" customFormat="1" ht="11.25" hidden="1" x14ac:dyDescent="0.2">
      <c r="A218" s="11" t="str">
        <f t="shared" si="3"/>
        <v>Refurb Return</v>
      </c>
      <c r="B218" s="11" t="str">
        <f>IF(OR(A218="No Stock at Base",A218="Low Stock at Base",A218="Remote Pick - Low Stock"),_xlfn.XLOOKUP(O218,PO!M:M,PO!N:N,"No PO",0,1),"-")</f>
        <v>-</v>
      </c>
      <c r="C218" s="11" t="str">
        <f>IF(OR(A218="No Stock at Base",A218="Low Stock at Base",A218="Remote Stock - Low Stock"),_xlfn.XLOOKUP(O218,PR!K:K,PR!L:L,"No Req or Processed",0,1),"-")</f>
        <v>-</v>
      </c>
      <c r="D218" s="12"/>
      <c r="E218" s="32" t="s">
        <v>462</v>
      </c>
      <c r="G218" s="3" t="s">
        <v>191</v>
      </c>
      <c r="H218" s="3" t="s">
        <v>1665</v>
      </c>
      <c r="I218" s="3" t="s">
        <v>1666</v>
      </c>
      <c r="J218" s="3" t="s">
        <v>194</v>
      </c>
      <c r="K218" s="6">
        <v>45292</v>
      </c>
      <c r="L218" s="30">
        <v>45413</v>
      </c>
      <c r="M218" s="6">
        <v>45413</v>
      </c>
      <c r="N218" s="6">
        <v>45413</v>
      </c>
      <c r="O218" s="54" t="s">
        <v>1667</v>
      </c>
      <c r="P218" s="3" t="s">
        <v>1668</v>
      </c>
      <c r="Q218" s="3">
        <v>30</v>
      </c>
      <c r="R218" s="3">
        <v>30</v>
      </c>
      <c r="S218" s="4">
        <v>-1</v>
      </c>
      <c r="T218" s="13">
        <v>0</v>
      </c>
      <c r="U218" s="13">
        <v>0</v>
      </c>
      <c r="Y218" s="3" t="s">
        <v>596</v>
      </c>
      <c r="AA218" s="56"/>
      <c r="AB218" s="3">
        <v>0</v>
      </c>
      <c r="AC218" s="56"/>
      <c r="AH218" s="3" t="s">
        <v>622</v>
      </c>
      <c r="AJ218" s="3" t="s">
        <v>462</v>
      </c>
      <c r="AK218" s="3" t="s">
        <v>207</v>
      </c>
      <c r="AL218" s="3" t="s">
        <v>648</v>
      </c>
      <c r="AM218" s="3" t="s">
        <v>649</v>
      </c>
      <c r="AN218" s="3" t="s">
        <v>1670</v>
      </c>
      <c r="AO218" s="3" t="s">
        <v>1671</v>
      </c>
      <c r="AP218" s="3" t="s">
        <v>1672</v>
      </c>
      <c r="AQ218" s="3">
        <v>2</v>
      </c>
      <c r="AT218" s="3" t="s">
        <v>626</v>
      </c>
      <c r="AX218" s="3">
        <v>0</v>
      </c>
      <c r="AY218" s="14">
        <v>0</v>
      </c>
      <c r="AZ218" s="14">
        <v>0</v>
      </c>
      <c r="BA218" s="14">
        <v>0</v>
      </c>
      <c r="BD218" s="6">
        <v>45413</v>
      </c>
      <c r="BJ218" s="6">
        <v>45433</v>
      </c>
      <c r="BK218" s="13">
        <v>0</v>
      </c>
      <c r="BP218" s="3" t="s">
        <v>627</v>
      </c>
      <c r="BR218" s="15">
        <v>0</v>
      </c>
      <c r="BS218" s="15">
        <v>0</v>
      </c>
      <c r="BT218" s="15">
        <v>0</v>
      </c>
      <c r="BU218" s="13">
        <v>0</v>
      </c>
      <c r="BV218" s="13">
        <v>0</v>
      </c>
      <c r="BW218" s="18">
        <v>0</v>
      </c>
      <c r="BZ218" s="17">
        <v>0</v>
      </c>
      <c r="CB218" s="3" t="s">
        <v>315</v>
      </c>
      <c r="CC218" s="3" t="s">
        <v>225</v>
      </c>
      <c r="CE218" s="3">
        <v>0</v>
      </c>
      <c r="CH218" s="3">
        <v>0</v>
      </c>
      <c r="CM218" s="3" t="s">
        <v>232</v>
      </c>
      <c r="CP218" s="3" t="s">
        <v>233</v>
      </c>
      <c r="CQ218" s="3" t="s">
        <v>233</v>
      </c>
      <c r="CR218" s="3" t="s">
        <v>628</v>
      </c>
      <c r="CS218" s="3" t="s">
        <v>1673</v>
      </c>
      <c r="CY218" s="3" t="s">
        <v>237</v>
      </c>
      <c r="CZ218" s="3" t="s">
        <v>238</v>
      </c>
      <c r="DA218" s="3" t="s">
        <v>1674</v>
      </c>
      <c r="DG218" s="15">
        <v>0</v>
      </c>
      <c r="DH218" s="15">
        <v>0</v>
      </c>
      <c r="DJ218" s="13">
        <v>0</v>
      </c>
      <c r="DP218" s="13">
        <v>0</v>
      </c>
      <c r="DX218" s="13">
        <v>1</v>
      </c>
      <c r="DY218" s="3" t="s">
        <v>245</v>
      </c>
      <c r="EA218" s="3">
        <v>0</v>
      </c>
      <c r="EB218" s="17">
        <v>0</v>
      </c>
      <c r="ED218" s="3">
        <v>0</v>
      </c>
      <c r="EE218" s="3" t="s">
        <v>1676</v>
      </c>
      <c r="EF218" s="3" t="s">
        <v>1677</v>
      </c>
      <c r="EG218" s="3">
        <v>10</v>
      </c>
      <c r="EH218" s="4">
        <v>1</v>
      </c>
      <c r="EK218" s="3">
        <v>1000208211</v>
      </c>
      <c r="EN218" s="3" t="s">
        <v>279</v>
      </c>
      <c r="EQ218" s="3">
        <v>0</v>
      </c>
      <c r="ET218" s="3">
        <v>0</v>
      </c>
      <c r="EU218" s="13">
        <v>0</v>
      </c>
      <c r="EW218" s="13">
        <v>0</v>
      </c>
      <c r="FB218" s="3" t="s">
        <v>167</v>
      </c>
      <c r="FG218" s="3">
        <v>0</v>
      </c>
      <c r="FL218" s="3" t="s">
        <v>253</v>
      </c>
      <c r="FM218" s="13">
        <v>0</v>
      </c>
      <c r="FP218" s="3" t="s">
        <v>254</v>
      </c>
      <c r="FQ218" s="3" t="s">
        <v>255</v>
      </c>
      <c r="FR218" s="3" t="s">
        <v>256</v>
      </c>
      <c r="FS218" s="6">
        <v>45290</v>
      </c>
      <c r="FT218" s="3">
        <v>0</v>
      </c>
      <c r="FU218" s="3">
        <v>0</v>
      </c>
      <c r="FV218" s="3" t="s">
        <v>257</v>
      </c>
      <c r="FX218" s="3" t="s">
        <v>315</v>
      </c>
      <c r="GA218" s="3" t="s">
        <v>258</v>
      </c>
      <c r="GC218" s="6">
        <v>45413</v>
      </c>
      <c r="GD218" s="6">
        <v>45413</v>
      </c>
      <c r="GE218" s="6">
        <v>45413</v>
      </c>
      <c r="GF218" s="3" t="s">
        <v>1675</v>
      </c>
      <c r="GG218" s="3" t="s">
        <v>260</v>
      </c>
    </row>
    <row r="219" spans="1:192" s="2" customFormat="1" ht="11.25" hidden="1" x14ac:dyDescent="0.2">
      <c r="A219" s="11" t="str">
        <f t="shared" si="3"/>
        <v>Remote Stock - Stock Available</v>
      </c>
      <c r="B219" s="11" t="str">
        <f>IF(OR(A219="No Stock at Base",A219="Low Stock at Base",A219="Remote Pick - Low Stock"),_xlfn.XLOOKUP(O219,PO!M:M,PO!N:N,"No PO",0,1),"-")</f>
        <v>-</v>
      </c>
      <c r="C219" s="11" t="str">
        <f>IF(OR(A219="No Stock at Base",A219="Low Stock at Base",A219="Remote Stock - Low Stock"),_xlfn.XLOOKUP(O219,PR!K:K,PR!L:L,"No Req or Processed",0,1),"-")</f>
        <v>-</v>
      </c>
      <c r="D219" s="12"/>
      <c r="E219" s="32" t="s">
        <v>261</v>
      </c>
      <c r="F219" s="3" t="s">
        <v>1583</v>
      </c>
      <c r="G219" s="3" t="s">
        <v>191</v>
      </c>
      <c r="H219" s="3" t="s">
        <v>1678</v>
      </c>
      <c r="I219" s="3" t="s">
        <v>1679</v>
      </c>
      <c r="J219" s="3" t="s">
        <v>194</v>
      </c>
      <c r="K219" s="6">
        <v>45293</v>
      </c>
      <c r="L219" s="30">
        <v>45413</v>
      </c>
      <c r="M219" s="6">
        <v>45413</v>
      </c>
      <c r="N219" s="6">
        <v>45413</v>
      </c>
      <c r="O219" s="3" t="s">
        <v>1680</v>
      </c>
      <c r="P219" s="3" t="s">
        <v>1681</v>
      </c>
      <c r="Q219" s="3">
        <v>20</v>
      </c>
      <c r="R219" s="3">
        <v>20</v>
      </c>
      <c r="S219" s="4">
        <v>1</v>
      </c>
      <c r="T219" s="13">
        <v>2</v>
      </c>
      <c r="U219" s="13">
        <v>0</v>
      </c>
      <c r="X219" s="3" t="s">
        <v>274</v>
      </c>
      <c r="AB219" s="3">
        <v>0</v>
      </c>
      <c r="AI219" s="3" t="s">
        <v>206</v>
      </c>
      <c r="AJ219" s="3" t="s">
        <v>261</v>
      </c>
      <c r="AK219" s="3" t="s">
        <v>207</v>
      </c>
      <c r="AL219" s="3" t="s">
        <v>648</v>
      </c>
      <c r="AM219" s="3" t="s">
        <v>649</v>
      </c>
      <c r="AN219" s="3" t="s">
        <v>1682</v>
      </c>
      <c r="AO219" s="3" t="s">
        <v>1590</v>
      </c>
      <c r="AP219" s="3" t="s">
        <v>1683</v>
      </c>
      <c r="AQ219" s="3">
        <v>1</v>
      </c>
      <c r="AT219" s="3" t="s">
        <v>237</v>
      </c>
      <c r="AX219" s="3">
        <v>0</v>
      </c>
      <c r="AY219" s="14">
        <v>0</v>
      </c>
      <c r="AZ219" s="14">
        <v>0</v>
      </c>
      <c r="BA219" s="14">
        <v>0</v>
      </c>
      <c r="BD219" s="6">
        <v>45413</v>
      </c>
      <c r="BJ219" s="6">
        <v>45508</v>
      </c>
      <c r="BK219" s="13">
        <v>0</v>
      </c>
      <c r="BP219" s="3" t="s">
        <v>471</v>
      </c>
      <c r="BR219" s="15">
        <v>0</v>
      </c>
      <c r="BS219" s="15">
        <v>0</v>
      </c>
      <c r="BT219" s="15">
        <v>0</v>
      </c>
      <c r="BU219" s="13">
        <v>0</v>
      </c>
      <c r="BV219" s="13">
        <v>0</v>
      </c>
      <c r="BW219" s="18">
        <v>0</v>
      </c>
      <c r="BZ219" s="17">
        <v>0</v>
      </c>
      <c r="CB219" s="3" t="s">
        <v>276</v>
      </c>
      <c r="CC219" s="3" t="s">
        <v>225</v>
      </c>
      <c r="CE219" s="3">
        <v>0</v>
      </c>
      <c r="CH219" s="3">
        <v>0</v>
      </c>
      <c r="CM219" s="3" t="s">
        <v>232</v>
      </c>
      <c r="CP219" s="3" t="s">
        <v>233</v>
      </c>
      <c r="CQ219" s="3" t="s">
        <v>233</v>
      </c>
      <c r="CR219" s="3" t="s">
        <v>234</v>
      </c>
      <c r="CS219" s="3" t="s">
        <v>1684</v>
      </c>
      <c r="CY219" s="3" t="s">
        <v>237</v>
      </c>
      <c r="CZ219" s="3" t="s">
        <v>238</v>
      </c>
      <c r="DA219" s="3" t="s">
        <v>1685</v>
      </c>
      <c r="DF219" s="3" t="s">
        <v>1686</v>
      </c>
      <c r="DG219" s="15">
        <v>0</v>
      </c>
      <c r="DH219" s="15">
        <v>0</v>
      </c>
      <c r="DJ219" s="13">
        <v>0</v>
      </c>
      <c r="DP219" s="13">
        <v>0</v>
      </c>
      <c r="DT219" s="3" t="s">
        <v>191</v>
      </c>
      <c r="DX219" s="13">
        <v>1</v>
      </c>
      <c r="DY219" s="3" t="s">
        <v>245</v>
      </c>
      <c r="EA219" s="3">
        <v>0</v>
      </c>
      <c r="EB219" s="17">
        <v>0</v>
      </c>
      <c r="ED219" s="3">
        <v>0</v>
      </c>
      <c r="EG219" s="3">
        <v>0</v>
      </c>
      <c r="EH219" s="13">
        <v>0</v>
      </c>
      <c r="EI219" s="3" t="s">
        <v>474</v>
      </c>
      <c r="EK219" s="3">
        <v>1000208257</v>
      </c>
      <c r="EN219" s="3" t="s">
        <v>279</v>
      </c>
      <c r="EO219" s="3" t="s">
        <v>279</v>
      </c>
      <c r="EQ219" s="3">
        <v>0</v>
      </c>
      <c r="ET219" s="3">
        <v>0</v>
      </c>
      <c r="EU219" s="13">
        <v>0</v>
      </c>
      <c r="EW219" s="13">
        <v>0</v>
      </c>
      <c r="FB219" s="3" t="s">
        <v>475</v>
      </c>
      <c r="FG219" s="3">
        <v>0</v>
      </c>
      <c r="FL219" s="3" t="s">
        <v>253</v>
      </c>
      <c r="FM219" s="13">
        <v>0</v>
      </c>
      <c r="FP219" s="3" t="s">
        <v>254</v>
      </c>
      <c r="FQ219" s="3" t="s">
        <v>255</v>
      </c>
      <c r="FR219" s="3" t="s">
        <v>256</v>
      </c>
      <c r="FS219" s="6">
        <v>45290</v>
      </c>
      <c r="FT219" s="3">
        <v>0</v>
      </c>
      <c r="FU219" s="3">
        <v>0</v>
      </c>
      <c r="FV219" s="3" t="s">
        <v>257</v>
      </c>
      <c r="FX219" s="3" t="s">
        <v>276</v>
      </c>
      <c r="GA219" s="3" t="s">
        <v>258</v>
      </c>
      <c r="GB219" s="3" t="s">
        <v>1583</v>
      </c>
      <c r="GC219" s="6">
        <v>45413</v>
      </c>
      <c r="GD219" s="6">
        <v>45413</v>
      </c>
      <c r="GE219" s="6">
        <v>45413</v>
      </c>
      <c r="GF219" s="3" t="s">
        <v>1617</v>
      </c>
      <c r="GG219" s="3" t="s">
        <v>260</v>
      </c>
    </row>
    <row r="220" spans="1:192" s="2" customFormat="1" ht="11.25" hidden="1" x14ac:dyDescent="0.2">
      <c r="A220" s="11" t="str">
        <f t="shared" si="3"/>
        <v>Refurb Return</v>
      </c>
      <c r="B220" s="11" t="str">
        <f>IF(OR(A220="No Stock at Base",A220="Low Stock at Base",A220="Remote Pick - Low Stock"),_xlfn.XLOOKUP(O220,PO!M:M,PO!N:N,"No PO",0,1),"-")</f>
        <v>-</v>
      </c>
      <c r="C220" s="11" t="str">
        <f>IF(OR(A220="No Stock at Base",A220="Low Stock at Base",A220="Remote Stock - Low Stock"),_xlfn.XLOOKUP(O220,PR!K:K,PR!L:L,"No Req or Processed",0,1),"-")</f>
        <v>-</v>
      </c>
      <c r="D220" s="12"/>
      <c r="E220" s="32" t="s">
        <v>462</v>
      </c>
      <c r="F220" s="3" t="s">
        <v>1583</v>
      </c>
      <c r="G220" s="3" t="s">
        <v>191</v>
      </c>
      <c r="H220" s="3" t="s">
        <v>1607</v>
      </c>
      <c r="I220" s="3" t="s">
        <v>1608</v>
      </c>
      <c r="J220" s="3" t="s">
        <v>194</v>
      </c>
      <c r="K220" s="6">
        <v>45293</v>
      </c>
      <c r="L220" s="30">
        <v>45413</v>
      </c>
      <c r="M220" s="6">
        <v>45412</v>
      </c>
      <c r="N220" s="6">
        <v>45413</v>
      </c>
      <c r="O220" s="32" t="s">
        <v>1609</v>
      </c>
      <c r="P220" s="3" t="s">
        <v>1610</v>
      </c>
      <c r="Q220" s="3">
        <v>30</v>
      </c>
      <c r="R220" s="3">
        <v>30</v>
      </c>
      <c r="S220" s="4">
        <v>-1</v>
      </c>
      <c r="T220" s="13">
        <v>0</v>
      </c>
      <c r="U220" s="13">
        <v>0</v>
      </c>
      <c r="Y220" s="3" t="s">
        <v>596</v>
      </c>
      <c r="AA220" s="52"/>
      <c r="AB220" s="3">
        <v>0</v>
      </c>
      <c r="AC220" s="52"/>
      <c r="AH220" s="3" t="s">
        <v>622</v>
      </c>
      <c r="AJ220" s="3" t="s">
        <v>462</v>
      </c>
      <c r="AK220" s="3" t="s">
        <v>207</v>
      </c>
      <c r="AL220" s="3" t="s">
        <v>648</v>
      </c>
      <c r="AM220" s="3" t="s">
        <v>649</v>
      </c>
      <c r="AN220" s="3" t="s">
        <v>1611</v>
      </c>
      <c r="AO220" s="3" t="s">
        <v>1612</v>
      </c>
      <c r="AP220" s="3" t="s">
        <v>1613</v>
      </c>
      <c r="AQ220" s="3">
        <v>2</v>
      </c>
      <c r="AT220" s="3" t="s">
        <v>626</v>
      </c>
      <c r="AX220" s="3">
        <v>0</v>
      </c>
      <c r="AY220" s="14">
        <v>0</v>
      </c>
      <c r="AZ220" s="14">
        <v>0</v>
      </c>
      <c r="BA220" s="14">
        <v>0</v>
      </c>
      <c r="BD220" s="6">
        <v>45412</v>
      </c>
      <c r="BJ220" s="6">
        <v>45508</v>
      </c>
      <c r="BK220" s="13">
        <v>0</v>
      </c>
      <c r="BP220" s="3" t="s">
        <v>627</v>
      </c>
      <c r="BR220" s="15">
        <v>0</v>
      </c>
      <c r="BS220" s="15">
        <v>0</v>
      </c>
      <c r="BT220" s="15">
        <v>0</v>
      </c>
      <c r="BU220" s="13">
        <v>0</v>
      </c>
      <c r="BV220" s="13">
        <v>0</v>
      </c>
      <c r="BW220" s="18">
        <v>0</v>
      </c>
      <c r="BZ220" s="17">
        <v>0</v>
      </c>
      <c r="CB220" s="3" t="s">
        <v>315</v>
      </c>
      <c r="CC220" s="3" t="s">
        <v>225</v>
      </c>
      <c r="CE220" s="3">
        <v>0</v>
      </c>
      <c r="CH220" s="3">
        <v>0</v>
      </c>
      <c r="CM220" s="3" t="s">
        <v>232</v>
      </c>
      <c r="CP220" s="3" t="s">
        <v>233</v>
      </c>
      <c r="CQ220" s="3" t="s">
        <v>233</v>
      </c>
      <c r="CR220" s="3" t="s">
        <v>628</v>
      </c>
      <c r="CS220" s="3" t="s">
        <v>1614</v>
      </c>
      <c r="CY220" s="3" t="s">
        <v>237</v>
      </c>
      <c r="CZ220" s="3" t="s">
        <v>238</v>
      </c>
      <c r="DA220" s="3" t="s">
        <v>1615</v>
      </c>
      <c r="DG220" s="15">
        <v>0</v>
      </c>
      <c r="DH220" s="15">
        <v>0</v>
      </c>
      <c r="DJ220" s="13">
        <v>0</v>
      </c>
      <c r="DP220" s="13">
        <v>0</v>
      </c>
      <c r="DX220" s="13">
        <v>1</v>
      </c>
      <c r="DY220" s="3" t="s">
        <v>245</v>
      </c>
      <c r="EA220" s="3">
        <v>0</v>
      </c>
      <c r="EB220" s="17">
        <v>0</v>
      </c>
      <c r="ED220" s="3">
        <v>0</v>
      </c>
      <c r="EG220" s="3">
        <v>0</v>
      </c>
      <c r="EH220" s="13">
        <v>0</v>
      </c>
      <c r="EI220" s="3" t="s">
        <v>474</v>
      </c>
      <c r="EK220" s="3">
        <v>1000209229</v>
      </c>
      <c r="EN220" s="3" t="s">
        <v>279</v>
      </c>
      <c r="EQ220" s="3">
        <v>0</v>
      </c>
      <c r="ET220" s="3">
        <v>0</v>
      </c>
      <c r="EU220" s="13">
        <v>0</v>
      </c>
      <c r="EW220" s="13">
        <v>0</v>
      </c>
      <c r="FB220" s="3" t="s">
        <v>167</v>
      </c>
      <c r="FG220" s="3">
        <v>0</v>
      </c>
      <c r="FL220" s="3" t="s">
        <v>253</v>
      </c>
      <c r="FM220" s="13">
        <v>0</v>
      </c>
      <c r="FP220" s="3" t="s">
        <v>254</v>
      </c>
      <c r="FQ220" s="3" t="s">
        <v>255</v>
      </c>
      <c r="FR220" s="3" t="s">
        <v>256</v>
      </c>
      <c r="FS220" s="6">
        <v>45290</v>
      </c>
      <c r="FT220" s="3">
        <v>0</v>
      </c>
      <c r="FU220" s="3">
        <v>0</v>
      </c>
      <c r="FV220" s="3" t="s">
        <v>257</v>
      </c>
      <c r="FX220" s="3" t="s">
        <v>276</v>
      </c>
      <c r="GA220" s="3" t="s">
        <v>258</v>
      </c>
      <c r="GB220" s="3" t="s">
        <v>1583</v>
      </c>
      <c r="GC220" s="6">
        <v>45413</v>
      </c>
      <c r="GD220" s="6">
        <v>45412</v>
      </c>
      <c r="GE220" s="6">
        <v>45412</v>
      </c>
      <c r="GF220" s="3" t="s">
        <v>1617</v>
      </c>
      <c r="GG220" s="3" t="s">
        <v>260</v>
      </c>
    </row>
    <row r="221" spans="1:192" s="66" customFormat="1" ht="11.25" hidden="1" x14ac:dyDescent="0.2">
      <c r="A221" s="43" t="str">
        <f t="shared" si="3"/>
        <v>No Stock at Base</v>
      </c>
      <c r="B221" s="43" t="str">
        <f>IF(OR(A221="No Stock at Base",A221="Low Stock at Base",A221="Remote Pick - Low Stock"),_xlfn.XLOOKUP(O221,PO!M:M,PO!N:N,"No PO",0,1),"-")</f>
        <v>4500002830/00010 - Due Date 45419</v>
      </c>
      <c r="C221" s="43" t="str">
        <f>IF(OR(A221="No Stock at Base",A221="Low Stock at Base",A221="Remote Stock - Low Stock"),_xlfn.XLOOKUP(O221,PR!K:K,PR!L:L,"No Req or Processed",0,1),"-")</f>
        <v>No Req or Processed</v>
      </c>
      <c r="D221" s="63"/>
      <c r="E221" s="64" t="s">
        <v>1687</v>
      </c>
      <c r="F221" s="65" t="s">
        <v>1583</v>
      </c>
      <c r="G221" s="66" t="s">
        <v>191</v>
      </c>
      <c r="H221" s="65" t="s">
        <v>1688</v>
      </c>
      <c r="I221" s="65" t="s">
        <v>1689</v>
      </c>
      <c r="J221" s="3" t="s">
        <v>194</v>
      </c>
      <c r="K221" s="6">
        <v>45334</v>
      </c>
      <c r="L221" s="67">
        <v>45413</v>
      </c>
      <c r="M221" s="6">
        <v>45413</v>
      </c>
      <c r="N221" s="6">
        <v>45413</v>
      </c>
      <c r="O221" s="64" t="s">
        <v>1690</v>
      </c>
      <c r="P221" s="65" t="s">
        <v>1691</v>
      </c>
      <c r="Q221" s="3">
        <v>30</v>
      </c>
      <c r="R221" s="3">
        <v>30</v>
      </c>
      <c r="S221" s="68">
        <v>80</v>
      </c>
      <c r="T221" s="69">
        <v>0</v>
      </c>
      <c r="U221" s="69">
        <v>0</v>
      </c>
      <c r="V221" s="3" t="s">
        <v>1692</v>
      </c>
      <c r="W221" s="66" t="s">
        <v>265</v>
      </c>
      <c r="X221" s="3" t="s">
        <v>199</v>
      </c>
      <c r="Y221" s="3" t="s">
        <v>752</v>
      </c>
      <c r="Z221" s="66" t="s">
        <v>1693</v>
      </c>
      <c r="AA221" s="65" t="s">
        <v>1694</v>
      </c>
      <c r="AB221" s="65">
        <v>4</v>
      </c>
      <c r="AC221" s="65" t="s">
        <v>1695</v>
      </c>
      <c r="AD221" s="65" t="s">
        <v>1696</v>
      </c>
      <c r="AE221" s="67">
        <v>45419</v>
      </c>
      <c r="AF221" s="71">
        <v>45554</v>
      </c>
      <c r="AG221" s="66" t="s">
        <v>205</v>
      </c>
      <c r="AI221" s="66" t="s">
        <v>206</v>
      </c>
      <c r="AJ221" s="66" t="s">
        <v>1697</v>
      </c>
      <c r="AK221" s="66" t="s">
        <v>207</v>
      </c>
      <c r="AL221" s="66" t="s">
        <v>648</v>
      </c>
      <c r="AM221" s="66" t="s">
        <v>649</v>
      </c>
      <c r="AN221" s="66" t="s">
        <v>1698</v>
      </c>
      <c r="AO221" s="66" t="s">
        <v>1699</v>
      </c>
      <c r="AP221" s="66" t="s">
        <v>1700</v>
      </c>
      <c r="AQ221" s="66">
        <v>4</v>
      </c>
      <c r="AT221" s="66" t="s">
        <v>237</v>
      </c>
      <c r="AU221" s="66" t="s">
        <v>214</v>
      </c>
      <c r="AW221" s="71">
        <v>45334</v>
      </c>
      <c r="AX221" s="66">
        <v>10</v>
      </c>
      <c r="AY221" s="66">
        <v>75</v>
      </c>
      <c r="AZ221" s="66">
        <v>0</v>
      </c>
      <c r="BA221" s="66">
        <v>0</v>
      </c>
      <c r="BB221" s="71">
        <v>45476</v>
      </c>
      <c r="BC221" s="71">
        <v>45486</v>
      </c>
      <c r="BD221" s="71">
        <v>45413</v>
      </c>
      <c r="BG221" s="71">
        <v>45479</v>
      </c>
      <c r="BJ221" s="71">
        <v>45689</v>
      </c>
      <c r="BK221" s="72">
        <v>0</v>
      </c>
      <c r="BN221" s="71">
        <v>45481</v>
      </c>
      <c r="BO221" s="71">
        <v>45488</v>
      </c>
      <c r="BR221" s="73">
        <v>0</v>
      </c>
      <c r="BS221" s="73">
        <v>2</v>
      </c>
      <c r="BT221" s="73">
        <v>3</v>
      </c>
      <c r="BU221" s="72">
        <v>0</v>
      </c>
      <c r="BV221" s="72">
        <v>0</v>
      </c>
      <c r="BW221" s="74">
        <v>0</v>
      </c>
      <c r="BX221" s="66" t="s">
        <v>1701</v>
      </c>
      <c r="BZ221" s="75">
        <v>0</v>
      </c>
      <c r="CA221" s="66" t="s">
        <v>1074</v>
      </c>
      <c r="CB221" s="66" t="s">
        <v>224</v>
      </c>
      <c r="CC221" s="66" t="s">
        <v>225</v>
      </c>
      <c r="CE221" s="66">
        <v>0</v>
      </c>
      <c r="CH221" s="66">
        <v>0</v>
      </c>
      <c r="CJ221" s="66" t="s">
        <v>1701</v>
      </c>
      <c r="CL221" s="66" t="s">
        <v>1702</v>
      </c>
      <c r="CM221" s="66" t="s">
        <v>232</v>
      </c>
      <c r="CN221" s="71">
        <v>45481</v>
      </c>
      <c r="CP221" s="66" t="s">
        <v>233</v>
      </c>
      <c r="CQ221" s="66" t="s">
        <v>233</v>
      </c>
      <c r="CR221" s="66" t="s">
        <v>234</v>
      </c>
      <c r="CS221" s="66" t="s">
        <v>1703</v>
      </c>
      <c r="CT221" s="71">
        <v>45481</v>
      </c>
      <c r="CU221" s="66" t="s">
        <v>1704</v>
      </c>
      <c r="CY221" s="66" t="s">
        <v>237</v>
      </c>
      <c r="CZ221" s="66" t="s">
        <v>238</v>
      </c>
      <c r="DA221" s="66" t="s">
        <v>1705</v>
      </c>
      <c r="DD221" s="66" t="s">
        <v>1706</v>
      </c>
      <c r="DG221" s="73">
        <v>120</v>
      </c>
      <c r="DH221" s="73">
        <v>120</v>
      </c>
      <c r="DJ221" s="72">
        <v>80</v>
      </c>
      <c r="DL221" s="66" t="s">
        <v>241</v>
      </c>
      <c r="DM221" s="66" t="s">
        <v>242</v>
      </c>
      <c r="DP221" s="72">
        <v>0</v>
      </c>
      <c r="DQ221" s="66" t="s">
        <v>205</v>
      </c>
      <c r="DR221" s="66" t="s">
        <v>243</v>
      </c>
      <c r="DS221" s="66">
        <v>5</v>
      </c>
      <c r="DT221" s="66" t="s">
        <v>191</v>
      </c>
      <c r="DU221" s="66" t="s">
        <v>1702</v>
      </c>
      <c r="DV221" s="71">
        <v>45348</v>
      </c>
      <c r="DX221" s="72">
        <v>80</v>
      </c>
      <c r="DY221" s="66" t="s">
        <v>245</v>
      </c>
      <c r="DZ221" s="71">
        <v>45479</v>
      </c>
      <c r="EA221" s="66">
        <v>4</v>
      </c>
      <c r="EB221" s="75">
        <v>0</v>
      </c>
      <c r="ED221" s="66">
        <v>0</v>
      </c>
      <c r="EG221" s="66">
        <v>0</v>
      </c>
      <c r="EH221" s="72">
        <v>0</v>
      </c>
      <c r="EI221" s="66" t="s">
        <v>474</v>
      </c>
      <c r="EJ221" s="66" t="s">
        <v>246</v>
      </c>
      <c r="EK221" s="66">
        <v>1000217270</v>
      </c>
      <c r="EL221" s="66" t="s">
        <v>247</v>
      </c>
      <c r="EP221" s="66" t="s">
        <v>1693</v>
      </c>
      <c r="EQ221" s="66">
        <v>10</v>
      </c>
      <c r="ET221" s="66">
        <v>0</v>
      </c>
      <c r="EU221" s="72">
        <v>80</v>
      </c>
      <c r="EV221" s="66" t="s">
        <v>245</v>
      </c>
      <c r="EW221" s="72">
        <v>0</v>
      </c>
      <c r="EX221" s="66" t="s">
        <v>249</v>
      </c>
      <c r="EY221" s="66" t="s">
        <v>206</v>
      </c>
      <c r="FA221" s="71">
        <v>45481</v>
      </c>
      <c r="FG221" s="66">
        <v>10</v>
      </c>
      <c r="FH221" s="66" t="s">
        <v>243</v>
      </c>
      <c r="FL221" s="66" t="s">
        <v>253</v>
      </c>
      <c r="FM221" s="72">
        <v>0</v>
      </c>
      <c r="FP221" s="66" t="s">
        <v>254</v>
      </c>
      <c r="FQ221" s="66" t="s">
        <v>255</v>
      </c>
      <c r="FR221" s="66" t="s">
        <v>1707</v>
      </c>
      <c r="FS221" s="71">
        <v>45330</v>
      </c>
      <c r="FT221" s="66">
        <v>219415</v>
      </c>
      <c r="FU221" s="66">
        <v>0</v>
      </c>
      <c r="FV221" s="66" t="s">
        <v>257</v>
      </c>
      <c r="FX221" s="66" t="s">
        <v>224</v>
      </c>
      <c r="GA221" s="66" t="s">
        <v>258</v>
      </c>
      <c r="GB221" s="66" t="s">
        <v>1583</v>
      </c>
      <c r="GC221" s="71">
        <v>45413</v>
      </c>
      <c r="GD221" s="71">
        <v>45413</v>
      </c>
      <c r="GE221" s="71">
        <v>45413</v>
      </c>
      <c r="GF221" s="66" t="s">
        <v>1708</v>
      </c>
      <c r="GG221" s="66" t="s">
        <v>260</v>
      </c>
    </row>
    <row r="222" spans="1:192" s="66" customFormat="1" ht="11.25" hidden="1" x14ac:dyDescent="0.2">
      <c r="A222" s="43" t="str">
        <f t="shared" si="3"/>
        <v>No Stock at Base</v>
      </c>
      <c r="B222" s="43" t="str">
        <f>IF(OR(A222="No Stock at Base",A222="Low Stock at Base",A222="Remote Pick - Low Stock"),_xlfn.XLOOKUP(O222,PO!M:M,PO!N:N,"No PO",0,1),"-")</f>
        <v>4500002830/00020 - Due Date 45419</v>
      </c>
      <c r="C222" s="43" t="str">
        <f>IF(OR(A222="No Stock at Base",A222="Low Stock at Base",A222="Remote Stock - Low Stock"),_xlfn.XLOOKUP(O222,PR!K:K,PR!L:L,"No Req or Processed",0,1),"-")</f>
        <v>No Req or Processed</v>
      </c>
      <c r="D222" s="63"/>
      <c r="E222" s="64" t="s">
        <v>1687</v>
      </c>
      <c r="F222" s="65" t="s">
        <v>1583</v>
      </c>
      <c r="G222" s="66" t="s">
        <v>191</v>
      </c>
      <c r="H222" s="65" t="s">
        <v>1688</v>
      </c>
      <c r="I222" s="65" t="s">
        <v>1689</v>
      </c>
      <c r="J222" s="3" t="s">
        <v>194</v>
      </c>
      <c r="K222" s="6">
        <v>45334</v>
      </c>
      <c r="L222" s="67">
        <v>45413</v>
      </c>
      <c r="M222" s="6">
        <v>45413</v>
      </c>
      <c r="N222" s="6">
        <v>45413</v>
      </c>
      <c r="O222" s="64" t="s">
        <v>1709</v>
      </c>
      <c r="P222" s="65" t="s">
        <v>1710</v>
      </c>
      <c r="Q222" s="3">
        <v>30</v>
      </c>
      <c r="R222" s="3">
        <v>30</v>
      </c>
      <c r="S222" s="68">
        <v>80</v>
      </c>
      <c r="T222" s="69">
        <v>0</v>
      </c>
      <c r="U222" s="69">
        <v>0</v>
      </c>
      <c r="V222" s="3" t="s">
        <v>1692</v>
      </c>
      <c r="W222" s="66" t="s">
        <v>265</v>
      </c>
      <c r="X222" s="3" t="s">
        <v>199</v>
      </c>
      <c r="Y222" s="3" t="s">
        <v>596</v>
      </c>
      <c r="Z222" s="66" t="s">
        <v>1693</v>
      </c>
      <c r="AA222" s="65" t="s">
        <v>1694</v>
      </c>
      <c r="AB222" s="65">
        <v>6</v>
      </c>
      <c r="AC222" s="65" t="s">
        <v>1695</v>
      </c>
      <c r="AD222" s="65" t="s">
        <v>1696</v>
      </c>
      <c r="AE222" s="67">
        <v>45419</v>
      </c>
      <c r="AF222" s="71">
        <v>45554</v>
      </c>
      <c r="AG222" s="66" t="s">
        <v>205</v>
      </c>
      <c r="AI222" s="66" t="s">
        <v>206</v>
      </c>
      <c r="AJ222" s="66" t="s">
        <v>1697</v>
      </c>
      <c r="AK222" s="66" t="s">
        <v>207</v>
      </c>
      <c r="AL222" s="66" t="s">
        <v>648</v>
      </c>
      <c r="AM222" s="66" t="s">
        <v>649</v>
      </c>
      <c r="AN222" s="66" t="s">
        <v>1698</v>
      </c>
      <c r="AO222" s="66" t="s">
        <v>1699</v>
      </c>
      <c r="AP222" s="66" t="s">
        <v>1700</v>
      </c>
      <c r="AQ222" s="66">
        <v>6</v>
      </c>
      <c r="AT222" s="66" t="s">
        <v>434</v>
      </c>
      <c r="AU222" s="66" t="s">
        <v>214</v>
      </c>
      <c r="AW222" s="71">
        <v>45334</v>
      </c>
      <c r="AX222" s="66">
        <v>20</v>
      </c>
      <c r="AY222" s="66">
        <v>75</v>
      </c>
      <c r="AZ222" s="66">
        <v>0</v>
      </c>
      <c r="BA222" s="66">
        <v>0</v>
      </c>
      <c r="BB222" s="71">
        <v>45476</v>
      </c>
      <c r="BC222" s="71">
        <v>45486</v>
      </c>
      <c r="BD222" s="71">
        <v>45413</v>
      </c>
      <c r="BG222" s="71">
        <v>45479</v>
      </c>
      <c r="BJ222" s="71">
        <v>45689</v>
      </c>
      <c r="BK222" s="72">
        <v>0</v>
      </c>
      <c r="BN222" s="71">
        <v>45481</v>
      </c>
      <c r="BO222" s="71">
        <v>45488</v>
      </c>
      <c r="BR222" s="73">
        <v>0</v>
      </c>
      <c r="BS222" s="73">
        <v>2</v>
      </c>
      <c r="BT222" s="73">
        <v>3</v>
      </c>
      <c r="BU222" s="72">
        <v>0</v>
      </c>
      <c r="BV222" s="72">
        <v>0</v>
      </c>
      <c r="BW222" s="74">
        <v>0</v>
      </c>
      <c r="BX222" s="66" t="s">
        <v>1701</v>
      </c>
      <c r="BZ222" s="75">
        <v>0</v>
      </c>
      <c r="CA222" s="66" t="s">
        <v>1074</v>
      </c>
      <c r="CB222" s="66" t="s">
        <v>315</v>
      </c>
      <c r="CC222" s="66" t="s">
        <v>225</v>
      </c>
      <c r="CE222" s="66">
        <v>0</v>
      </c>
      <c r="CH222" s="66">
        <v>0</v>
      </c>
      <c r="CJ222" s="66" t="s">
        <v>1701</v>
      </c>
      <c r="CL222" s="66" t="s">
        <v>1702</v>
      </c>
      <c r="CM222" s="66" t="s">
        <v>232</v>
      </c>
      <c r="CN222" s="71">
        <v>45481</v>
      </c>
      <c r="CP222" s="66" t="s">
        <v>233</v>
      </c>
      <c r="CQ222" s="66" t="s">
        <v>233</v>
      </c>
      <c r="CR222" s="66" t="s">
        <v>234</v>
      </c>
      <c r="CS222" s="66" t="s">
        <v>1711</v>
      </c>
      <c r="CT222" s="71">
        <v>45481</v>
      </c>
      <c r="CU222" s="66" t="s">
        <v>1712</v>
      </c>
      <c r="CY222" s="66" t="s">
        <v>237</v>
      </c>
      <c r="CZ222" s="66" t="s">
        <v>238</v>
      </c>
      <c r="DA222" s="66" t="s">
        <v>1705</v>
      </c>
      <c r="DD222" s="66" t="s">
        <v>1713</v>
      </c>
      <c r="DG222" s="73">
        <v>120</v>
      </c>
      <c r="DH222" s="73">
        <v>120</v>
      </c>
      <c r="DJ222" s="72">
        <v>80</v>
      </c>
      <c r="DL222" s="66" t="s">
        <v>241</v>
      </c>
      <c r="DM222" s="66" t="s">
        <v>242</v>
      </c>
      <c r="DP222" s="72">
        <v>0</v>
      </c>
      <c r="DQ222" s="66" t="s">
        <v>205</v>
      </c>
      <c r="DR222" s="66" t="s">
        <v>243</v>
      </c>
      <c r="DS222" s="66">
        <v>5</v>
      </c>
      <c r="DT222" s="66" t="s">
        <v>191</v>
      </c>
      <c r="DU222" s="66" t="s">
        <v>1702</v>
      </c>
      <c r="DV222" s="71">
        <v>45348</v>
      </c>
      <c r="DX222" s="72">
        <v>80</v>
      </c>
      <c r="DY222" s="66" t="s">
        <v>245</v>
      </c>
      <c r="DZ222" s="71">
        <v>45479</v>
      </c>
      <c r="EA222" s="66">
        <v>6</v>
      </c>
      <c r="EB222" s="75">
        <v>0</v>
      </c>
      <c r="ED222" s="66">
        <v>0</v>
      </c>
      <c r="EG222" s="66">
        <v>0</v>
      </c>
      <c r="EH222" s="72">
        <v>0</v>
      </c>
      <c r="EI222" s="66" t="s">
        <v>474</v>
      </c>
      <c r="EJ222" s="66" t="s">
        <v>246</v>
      </c>
      <c r="EK222" s="66">
        <v>1000217270</v>
      </c>
      <c r="EL222" s="66" t="s">
        <v>247</v>
      </c>
      <c r="EP222" s="66" t="s">
        <v>1693</v>
      </c>
      <c r="EQ222" s="66">
        <v>20</v>
      </c>
      <c r="ET222" s="66">
        <v>0</v>
      </c>
      <c r="EU222" s="72">
        <v>80</v>
      </c>
      <c r="EV222" s="66" t="s">
        <v>245</v>
      </c>
      <c r="EW222" s="72">
        <v>0</v>
      </c>
      <c r="EX222" s="66" t="s">
        <v>249</v>
      </c>
      <c r="EY222" s="66" t="s">
        <v>206</v>
      </c>
      <c r="FA222" s="71">
        <v>45481</v>
      </c>
      <c r="FG222" s="66">
        <v>20</v>
      </c>
      <c r="FH222" s="66" t="s">
        <v>243</v>
      </c>
      <c r="FL222" s="66" t="s">
        <v>253</v>
      </c>
      <c r="FM222" s="72">
        <v>0</v>
      </c>
      <c r="FP222" s="66" t="s">
        <v>254</v>
      </c>
      <c r="FQ222" s="66" t="s">
        <v>255</v>
      </c>
      <c r="FR222" s="66" t="s">
        <v>1707</v>
      </c>
      <c r="FS222" s="71">
        <v>45330</v>
      </c>
      <c r="FT222" s="66">
        <v>219415</v>
      </c>
      <c r="FU222" s="66">
        <v>0</v>
      </c>
      <c r="FV222" s="66" t="s">
        <v>257</v>
      </c>
      <c r="FX222" s="66" t="s">
        <v>224</v>
      </c>
      <c r="GA222" s="66" t="s">
        <v>258</v>
      </c>
      <c r="GB222" s="66" t="s">
        <v>1583</v>
      </c>
      <c r="GC222" s="71">
        <v>45413</v>
      </c>
      <c r="GD222" s="71">
        <v>45413</v>
      </c>
      <c r="GE222" s="71">
        <v>45413</v>
      </c>
      <c r="GF222" s="66" t="s">
        <v>1708</v>
      </c>
      <c r="GG222" s="66" t="s">
        <v>260</v>
      </c>
    </row>
    <row r="223" spans="1:192" s="66" customFormat="1" ht="11.25" hidden="1" x14ac:dyDescent="0.2">
      <c r="A223" s="11" t="str">
        <f t="shared" si="3"/>
        <v>Remote Stock - Stock Available</v>
      </c>
      <c r="B223" s="11" t="str">
        <f>IF(OR(A223="No Stock at Base",A223="Low Stock at Base",A223="Remote Pick - Low Stock"),_xlfn.XLOOKUP(O223,PO!M:M,PO!N:N,"No PO",0,1),"-")</f>
        <v>-</v>
      </c>
      <c r="C223" s="11" t="str">
        <f>IF(OR(A223="No Stock at Base",A223="Low Stock at Base",A223="Remote Stock - Low Stock"),_xlfn.XLOOKUP(O223,PR!K:K,PR!L:L,"No Req or Processed",0,1),"-")</f>
        <v>-</v>
      </c>
      <c r="D223" s="12"/>
      <c r="E223" s="58" t="s">
        <v>261</v>
      </c>
      <c r="F223" s="33"/>
      <c r="G223" s="3" t="s">
        <v>191</v>
      </c>
      <c r="H223" s="32" t="s">
        <v>1714</v>
      </c>
      <c r="I223" s="32" t="s">
        <v>1715</v>
      </c>
      <c r="J223" s="3" t="s">
        <v>194</v>
      </c>
      <c r="K223" s="6">
        <v>45293</v>
      </c>
      <c r="L223" s="79">
        <v>45413</v>
      </c>
      <c r="M223" s="6">
        <v>45413</v>
      </c>
      <c r="N223" s="6">
        <v>45414</v>
      </c>
      <c r="O223" s="58" t="s">
        <v>1716</v>
      </c>
      <c r="P223" s="32" t="s">
        <v>1717</v>
      </c>
      <c r="Q223" s="3">
        <v>20</v>
      </c>
      <c r="R223" s="3">
        <v>20</v>
      </c>
      <c r="S223" s="82">
        <v>2</v>
      </c>
      <c r="T223" s="13">
        <v>2</v>
      </c>
      <c r="U223" s="13">
        <v>0</v>
      </c>
      <c r="V223" s="2"/>
      <c r="W223" s="2"/>
      <c r="X223" s="3" t="s">
        <v>274</v>
      </c>
      <c r="Y223" s="2"/>
      <c r="Z223" s="2"/>
      <c r="AA223" s="33"/>
      <c r="AB223" s="32">
        <v>0</v>
      </c>
      <c r="AC223" s="33"/>
      <c r="AD223" s="33"/>
      <c r="AE223" s="33"/>
      <c r="AF223" s="2"/>
      <c r="AG223" s="2"/>
      <c r="AH223" s="2"/>
      <c r="AI223" s="3" t="s">
        <v>206</v>
      </c>
      <c r="AJ223" s="3" t="s">
        <v>261</v>
      </c>
      <c r="AK223" s="3" t="s">
        <v>207</v>
      </c>
      <c r="AL223" s="3" t="s">
        <v>648</v>
      </c>
      <c r="AM223" s="3" t="s">
        <v>649</v>
      </c>
      <c r="AN223" s="3" t="s">
        <v>1718</v>
      </c>
      <c r="AO223" s="3" t="s">
        <v>1719</v>
      </c>
      <c r="AP223" s="3" t="s">
        <v>1720</v>
      </c>
      <c r="AQ223" s="3">
        <v>2</v>
      </c>
      <c r="AR223" s="2"/>
      <c r="AS223" s="2"/>
      <c r="AT223" s="3" t="s">
        <v>434</v>
      </c>
      <c r="AU223" s="2"/>
      <c r="AV223" s="2"/>
      <c r="AW223" s="2"/>
      <c r="AX223" s="3">
        <v>0</v>
      </c>
      <c r="AY223" s="14">
        <v>0</v>
      </c>
      <c r="AZ223" s="14">
        <v>0</v>
      </c>
      <c r="BA223" s="14">
        <v>0</v>
      </c>
      <c r="BB223" s="2"/>
      <c r="BC223" s="2"/>
      <c r="BD223" s="6">
        <v>45413</v>
      </c>
      <c r="BE223" s="2"/>
      <c r="BF223" s="2"/>
      <c r="BG223" s="2"/>
      <c r="BH223" s="2"/>
      <c r="BI223" s="2"/>
      <c r="BJ223" s="6">
        <v>45413</v>
      </c>
      <c r="BK223" s="13">
        <v>0</v>
      </c>
      <c r="BL223" s="2"/>
      <c r="BM223" s="2"/>
      <c r="BN223" s="2"/>
      <c r="BO223" s="2"/>
      <c r="BP223" s="3" t="s">
        <v>471</v>
      </c>
      <c r="BQ223" s="2"/>
      <c r="BR223" s="15">
        <v>0</v>
      </c>
      <c r="BS223" s="15">
        <v>0</v>
      </c>
      <c r="BT223" s="15">
        <v>0</v>
      </c>
      <c r="BU223" s="13">
        <v>0</v>
      </c>
      <c r="BV223" s="13">
        <v>0</v>
      </c>
      <c r="BW223" s="18">
        <v>0</v>
      </c>
      <c r="BX223" s="2"/>
      <c r="BY223" s="2"/>
      <c r="BZ223" s="17">
        <v>0</v>
      </c>
      <c r="CA223" s="2"/>
      <c r="CB223" s="3" t="s">
        <v>276</v>
      </c>
      <c r="CC223" s="3" t="s">
        <v>225</v>
      </c>
      <c r="CD223" s="2"/>
      <c r="CE223" s="3">
        <v>0</v>
      </c>
      <c r="CF223" s="2"/>
      <c r="CG223" s="2"/>
      <c r="CH223" s="3">
        <v>0</v>
      </c>
      <c r="CI223" s="2"/>
      <c r="CJ223" s="2"/>
      <c r="CK223" s="2"/>
      <c r="CL223" s="2"/>
      <c r="CM223" s="3" t="s">
        <v>232</v>
      </c>
      <c r="CN223" s="2"/>
      <c r="CO223" s="2"/>
      <c r="CP223" s="3" t="s">
        <v>233</v>
      </c>
      <c r="CQ223" s="3" t="s">
        <v>233</v>
      </c>
      <c r="CR223" s="3" t="s">
        <v>234</v>
      </c>
      <c r="CS223" s="3" t="s">
        <v>1721</v>
      </c>
      <c r="CT223" s="2"/>
      <c r="CU223" s="2"/>
      <c r="CV223" s="2"/>
      <c r="CW223" s="2"/>
      <c r="CX223" s="2"/>
      <c r="CY223" s="3" t="s">
        <v>237</v>
      </c>
      <c r="CZ223" s="3" t="s">
        <v>238</v>
      </c>
      <c r="DA223" s="3" t="s">
        <v>1722</v>
      </c>
      <c r="DB223" s="3" t="s">
        <v>631</v>
      </c>
      <c r="DC223" s="2"/>
      <c r="DD223" s="2"/>
      <c r="DE223" s="2"/>
      <c r="DF223" s="3" t="s">
        <v>1723</v>
      </c>
      <c r="DG223" s="15">
        <v>0</v>
      </c>
      <c r="DH223" s="15">
        <v>0</v>
      </c>
      <c r="DI223" s="2"/>
      <c r="DJ223" s="13">
        <v>0</v>
      </c>
      <c r="DK223" s="2"/>
      <c r="DL223" s="2"/>
      <c r="DM223" s="2"/>
      <c r="DN223" s="2"/>
      <c r="DO223" s="2"/>
      <c r="DP223" s="13">
        <v>0</v>
      </c>
      <c r="DQ223" s="2"/>
      <c r="DR223" s="2"/>
      <c r="DS223" s="2"/>
      <c r="DT223" s="3" t="s">
        <v>191</v>
      </c>
      <c r="DU223" s="2"/>
      <c r="DV223" s="2"/>
      <c r="DW223" s="2"/>
      <c r="DX223" s="13">
        <v>2</v>
      </c>
      <c r="DY223" s="3" t="s">
        <v>245</v>
      </c>
      <c r="DZ223" s="2"/>
      <c r="EA223" s="3">
        <v>0</v>
      </c>
      <c r="EB223" s="17">
        <v>0</v>
      </c>
      <c r="EC223" s="2"/>
      <c r="ED223" s="3">
        <v>0</v>
      </c>
      <c r="EE223" s="2"/>
      <c r="EF223" s="2"/>
      <c r="EG223" s="3">
        <v>0</v>
      </c>
      <c r="EH223" s="13">
        <v>0</v>
      </c>
      <c r="EI223" s="2"/>
      <c r="EJ223" s="2"/>
      <c r="EK223" s="3">
        <v>1000203216</v>
      </c>
      <c r="EL223" s="2"/>
      <c r="EM223" s="2"/>
      <c r="EN223" s="3" t="s">
        <v>279</v>
      </c>
      <c r="EO223" s="3" t="s">
        <v>279</v>
      </c>
      <c r="EP223" s="2"/>
      <c r="EQ223" s="3">
        <v>0</v>
      </c>
      <c r="ER223" s="2"/>
      <c r="ES223" s="2"/>
      <c r="ET223" s="3">
        <v>0</v>
      </c>
      <c r="EU223" s="13">
        <v>0</v>
      </c>
      <c r="EV223" s="2"/>
      <c r="EW223" s="13">
        <v>0</v>
      </c>
      <c r="EX223" s="2"/>
      <c r="EY223" s="2"/>
      <c r="EZ223" s="2"/>
      <c r="FA223" s="2"/>
      <c r="FB223" s="3" t="s">
        <v>475</v>
      </c>
      <c r="FC223" s="2"/>
      <c r="FD223" s="2"/>
      <c r="FE223" s="2"/>
      <c r="FF223" s="2"/>
      <c r="FG223" s="3">
        <v>0</v>
      </c>
      <c r="FH223" s="2"/>
      <c r="FI223" s="2"/>
      <c r="FJ223" s="2"/>
      <c r="FK223" s="2"/>
      <c r="FL223" s="3" t="s">
        <v>253</v>
      </c>
      <c r="FM223" s="13">
        <v>0</v>
      </c>
      <c r="FN223" s="2"/>
      <c r="FO223" s="2"/>
      <c r="FP223" s="3" t="s">
        <v>254</v>
      </c>
      <c r="FQ223" s="3" t="s">
        <v>255</v>
      </c>
      <c r="FR223" s="3" t="s">
        <v>256</v>
      </c>
      <c r="FS223" s="6">
        <v>45290</v>
      </c>
      <c r="FT223" s="3">
        <v>0</v>
      </c>
      <c r="FU223" s="3">
        <v>0</v>
      </c>
      <c r="FV223" s="3" t="s">
        <v>257</v>
      </c>
      <c r="FW223" s="2"/>
      <c r="FX223" s="3" t="s">
        <v>276</v>
      </c>
      <c r="FY223" s="2"/>
      <c r="FZ223" s="2"/>
      <c r="GA223" s="3" t="s">
        <v>258</v>
      </c>
      <c r="GB223" s="2"/>
      <c r="GC223" s="6">
        <v>45414</v>
      </c>
      <c r="GD223" s="6">
        <v>45413</v>
      </c>
      <c r="GE223" s="6">
        <v>45413</v>
      </c>
      <c r="GF223" s="3" t="s">
        <v>822</v>
      </c>
      <c r="GG223" s="3" t="s">
        <v>477</v>
      </c>
      <c r="GH223" s="2"/>
      <c r="GI223" s="2"/>
    </row>
    <row r="224" spans="1:192" s="66" customFormat="1" ht="11.25" hidden="1" x14ac:dyDescent="0.2">
      <c r="A224" s="11" t="str">
        <f t="shared" si="3"/>
        <v>Remote Stock - Stock Available</v>
      </c>
      <c r="B224" s="11" t="str">
        <f>IF(OR(A224="No Stock at Base",A224="Low Stock at Base",A224="Remote Pick - Low Stock"),_xlfn.XLOOKUP(O224,PO!M:M,PO!N:N,"No PO",0,1),"-")</f>
        <v>-</v>
      </c>
      <c r="C224" s="11" t="str">
        <f>IF(OR(A224="No Stock at Base",A224="Low Stock at Base",A224="Remote Stock - Low Stock"),_xlfn.XLOOKUP(O224,PR!K:K,PR!L:L,"No Req or Processed",0,1),"-")</f>
        <v>-</v>
      </c>
      <c r="D224" s="12"/>
      <c r="E224" s="58" t="s">
        <v>261</v>
      </c>
      <c r="F224" s="33"/>
      <c r="G224" s="3" t="s">
        <v>191</v>
      </c>
      <c r="H224" s="32" t="s">
        <v>1714</v>
      </c>
      <c r="I224" s="32" t="s">
        <v>1715</v>
      </c>
      <c r="J224" s="3" t="s">
        <v>194</v>
      </c>
      <c r="K224" s="6">
        <v>45293</v>
      </c>
      <c r="L224" s="79">
        <v>45413</v>
      </c>
      <c r="M224" s="6">
        <v>45413</v>
      </c>
      <c r="N224" s="6">
        <v>45414</v>
      </c>
      <c r="O224" s="58" t="s">
        <v>1724</v>
      </c>
      <c r="P224" s="32" t="s">
        <v>1725</v>
      </c>
      <c r="Q224" s="3">
        <v>20</v>
      </c>
      <c r="R224" s="3">
        <v>20</v>
      </c>
      <c r="S224" s="82">
        <v>2</v>
      </c>
      <c r="T224" s="13">
        <v>4</v>
      </c>
      <c r="U224" s="13">
        <v>2</v>
      </c>
      <c r="V224" s="2"/>
      <c r="W224" s="2"/>
      <c r="X224" s="3" t="s">
        <v>587</v>
      </c>
      <c r="Y224" s="2"/>
      <c r="Z224" s="2"/>
      <c r="AA224" s="33"/>
      <c r="AB224" s="32">
        <v>0</v>
      </c>
      <c r="AC224" s="33"/>
      <c r="AD224" s="33"/>
      <c r="AE224" s="33"/>
      <c r="AF224" s="2"/>
      <c r="AG224" s="2"/>
      <c r="AH224" s="2"/>
      <c r="AI224" s="3" t="s">
        <v>206</v>
      </c>
      <c r="AJ224" s="3" t="s">
        <v>261</v>
      </c>
      <c r="AK224" s="3" t="s">
        <v>207</v>
      </c>
      <c r="AL224" s="3" t="s">
        <v>648</v>
      </c>
      <c r="AM224" s="3" t="s">
        <v>649</v>
      </c>
      <c r="AN224" s="3" t="s">
        <v>1718</v>
      </c>
      <c r="AO224" s="3" t="s">
        <v>1719</v>
      </c>
      <c r="AP224" s="3" t="s">
        <v>1720</v>
      </c>
      <c r="AQ224" s="3">
        <v>1</v>
      </c>
      <c r="AR224" s="2"/>
      <c r="AS224" s="2"/>
      <c r="AT224" s="3" t="s">
        <v>237</v>
      </c>
      <c r="AU224" s="2"/>
      <c r="AV224" s="2"/>
      <c r="AW224" s="2"/>
      <c r="AX224" s="3">
        <v>0</v>
      </c>
      <c r="AY224" s="14">
        <v>0</v>
      </c>
      <c r="AZ224" s="14">
        <v>0</v>
      </c>
      <c r="BA224" s="14">
        <v>0</v>
      </c>
      <c r="BB224" s="2"/>
      <c r="BC224" s="2"/>
      <c r="BD224" s="6">
        <v>45413</v>
      </c>
      <c r="BE224" s="2"/>
      <c r="BF224" s="2"/>
      <c r="BG224" s="2"/>
      <c r="BH224" s="2"/>
      <c r="BI224" s="2"/>
      <c r="BJ224" s="6">
        <v>45413</v>
      </c>
      <c r="BK224" s="13">
        <v>0</v>
      </c>
      <c r="BL224" s="2"/>
      <c r="BM224" s="2"/>
      <c r="BN224" s="2"/>
      <c r="BO224" s="2"/>
      <c r="BP224" s="3" t="s">
        <v>471</v>
      </c>
      <c r="BQ224" s="2"/>
      <c r="BR224" s="15">
        <v>0</v>
      </c>
      <c r="BS224" s="15">
        <v>0</v>
      </c>
      <c r="BT224" s="15">
        <v>0</v>
      </c>
      <c r="BU224" s="13">
        <v>0</v>
      </c>
      <c r="BV224" s="13">
        <v>0</v>
      </c>
      <c r="BW224" s="18">
        <v>0</v>
      </c>
      <c r="BX224" s="2"/>
      <c r="BY224" s="2"/>
      <c r="BZ224" s="17">
        <v>0</v>
      </c>
      <c r="CA224" s="2"/>
      <c r="CB224" s="3" t="s">
        <v>276</v>
      </c>
      <c r="CC224" s="3" t="s">
        <v>225</v>
      </c>
      <c r="CD224" s="2"/>
      <c r="CE224" s="3">
        <v>0</v>
      </c>
      <c r="CF224" s="2"/>
      <c r="CG224" s="2"/>
      <c r="CH224" s="3">
        <v>0</v>
      </c>
      <c r="CI224" s="2"/>
      <c r="CJ224" s="2"/>
      <c r="CK224" s="2"/>
      <c r="CL224" s="2"/>
      <c r="CM224" s="3" t="s">
        <v>232</v>
      </c>
      <c r="CN224" s="2"/>
      <c r="CO224" s="2"/>
      <c r="CP224" s="3" t="s">
        <v>233</v>
      </c>
      <c r="CQ224" s="3" t="s">
        <v>233</v>
      </c>
      <c r="CR224" s="3" t="s">
        <v>234</v>
      </c>
      <c r="CS224" s="3" t="s">
        <v>1726</v>
      </c>
      <c r="CT224" s="2"/>
      <c r="CU224" s="2"/>
      <c r="CV224" s="2"/>
      <c r="CW224" s="2"/>
      <c r="CX224" s="2"/>
      <c r="CY224" s="3" t="s">
        <v>237</v>
      </c>
      <c r="CZ224" s="3" t="s">
        <v>238</v>
      </c>
      <c r="DA224" s="3" t="s">
        <v>1722</v>
      </c>
      <c r="DB224" s="3" t="s">
        <v>631</v>
      </c>
      <c r="DC224" s="2"/>
      <c r="DD224" s="2"/>
      <c r="DE224" s="2"/>
      <c r="DF224" s="3" t="s">
        <v>1723</v>
      </c>
      <c r="DG224" s="15">
        <v>0</v>
      </c>
      <c r="DH224" s="15">
        <v>0</v>
      </c>
      <c r="DI224" s="2"/>
      <c r="DJ224" s="13">
        <v>0</v>
      </c>
      <c r="DK224" s="2"/>
      <c r="DL224" s="2"/>
      <c r="DM224" s="2"/>
      <c r="DN224" s="2"/>
      <c r="DO224" s="2"/>
      <c r="DP224" s="13">
        <v>0</v>
      </c>
      <c r="DQ224" s="2"/>
      <c r="DR224" s="2"/>
      <c r="DS224" s="2"/>
      <c r="DT224" s="3" t="s">
        <v>191</v>
      </c>
      <c r="DU224" s="2"/>
      <c r="DV224" s="2"/>
      <c r="DW224" s="2"/>
      <c r="DX224" s="13">
        <v>2</v>
      </c>
      <c r="DY224" s="3" t="s">
        <v>245</v>
      </c>
      <c r="DZ224" s="2"/>
      <c r="EA224" s="3">
        <v>0</v>
      </c>
      <c r="EB224" s="17">
        <v>0</v>
      </c>
      <c r="EC224" s="2"/>
      <c r="ED224" s="3">
        <v>0</v>
      </c>
      <c r="EE224" s="2"/>
      <c r="EF224" s="2"/>
      <c r="EG224" s="3">
        <v>0</v>
      </c>
      <c r="EH224" s="13">
        <v>0</v>
      </c>
      <c r="EI224" s="2"/>
      <c r="EJ224" s="2"/>
      <c r="EK224" s="3">
        <v>1000203216</v>
      </c>
      <c r="EL224" s="2"/>
      <c r="EM224" s="2"/>
      <c r="EN224" s="3" t="s">
        <v>279</v>
      </c>
      <c r="EO224" s="3" t="s">
        <v>279</v>
      </c>
      <c r="EP224" s="2"/>
      <c r="EQ224" s="3">
        <v>0</v>
      </c>
      <c r="ER224" s="2"/>
      <c r="ES224" s="2"/>
      <c r="ET224" s="3">
        <v>0</v>
      </c>
      <c r="EU224" s="13">
        <v>0</v>
      </c>
      <c r="EV224" s="2"/>
      <c r="EW224" s="13">
        <v>0</v>
      </c>
      <c r="EX224" s="2"/>
      <c r="EY224" s="2"/>
      <c r="EZ224" s="2"/>
      <c r="FA224" s="2"/>
      <c r="FB224" s="3" t="s">
        <v>475</v>
      </c>
      <c r="FC224" s="2"/>
      <c r="FD224" s="2"/>
      <c r="FE224" s="2"/>
      <c r="FF224" s="2"/>
      <c r="FG224" s="3">
        <v>0</v>
      </c>
      <c r="FH224" s="2"/>
      <c r="FI224" s="2"/>
      <c r="FJ224" s="2"/>
      <c r="FK224" s="2"/>
      <c r="FL224" s="3" t="s">
        <v>253</v>
      </c>
      <c r="FM224" s="13">
        <v>0</v>
      </c>
      <c r="FN224" s="2"/>
      <c r="FO224" s="2"/>
      <c r="FP224" s="3" t="s">
        <v>254</v>
      </c>
      <c r="FQ224" s="3" t="s">
        <v>255</v>
      </c>
      <c r="FR224" s="3" t="s">
        <v>256</v>
      </c>
      <c r="FS224" s="6">
        <v>45290</v>
      </c>
      <c r="FT224" s="3">
        <v>0</v>
      </c>
      <c r="FU224" s="3">
        <v>0</v>
      </c>
      <c r="FV224" s="3" t="s">
        <v>257</v>
      </c>
      <c r="FW224" s="2"/>
      <c r="FX224" s="3" t="s">
        <v>276</v>
      </c>
      <c r="FY224" s="2"/>
      <c r="FZ224" s="2"/>
      <c r="GA224" s="3" t="s">
        <v>258</v>
      </c>
      <c r="GB224" s="2"/>
      <c r="GC224" s="6">
        <v>45414</v>
      </c>
      <c r="GD224" s="6">
        <v>45413</v>
      </c>
      <c r="GE224" s="6">
        <v>45413</v>
      </c>
      <c r="GF224" s="3" t="s">
        <v>822</v>
      </c>
      <c r="GG224" s="3" t="s">
        <v>477</v>
      </c>
      <c r="GH224" s="2"/>
      <c r="GI224" s="2"/>
    </row>
    <row r="225" spans="1:191" s="118" customFormat="1" ht="11.25" hidden="1" x14ac:dyDescent="0.2">
      <c r="A225" s="112" t="str">
        <f t="shared" si="3"/>
        <v>Remote Pick - Low Stock</v>
      </c>
      <c r="B225" s="112" t="str">
        <f>IF(OR(A225="No Stock at Base",A225="Low Stock at Base",A225="Remote Pick - Low Stock"),_xlfn.XLOOKUP(O225,PO!M:M,PO!N:N,"No PO",0,1),"-")</f>
        <v>No PO</v>
      </c>
      <c r="C225" s="112" t="str">
        <f>IF(OR(A225="No Stock at Base",A225="Low Stock at Base",A225="Remote Stock - Low Stock"),_xlfn.XLOOKUP(O225,PR!K:K,PR!L:L,"No Req or Processed",0,1),"-")</f>
        <v>-</v>
      </c>
      <c r="D225" s="113"/>
      <c r="E225" s="124" t="s">
        <v>1727</v>
      </c>
      <c r="F225" s="114"/>
      <c r="G225" s="3" t="s">
        <v>191</v>
      </c>
      <c r="H225" s="114" t="s">
        <v>1714</v>
      </c>
      <c r="I225" s="114" t="s">
        <v>1715</v>
      </c>
      <c r="J225" s="3" t="s">
        <v>194</v>
      </c>
      <c r="K225" s="6">
        <v>45293</v>
      </c>
      <c r="L225" s="115">
        <v>45413</v>
      </c>
      <c r="M225" s="6">
        <v>45413</v>
      </c>
      <c r="N225" s="6">
        <v>45414</v>
      </c>
      <c r="O225" s="114" t="s">
        <v>1728</v>
      </c>
      <c r="P225" s="114" t="s">
        <v>1729</v>
      </c>
      <c r="Q225" s="3">
        <v>20</v>
      </c>
      <c r="R225" s="3">
        <v>20</v>
      </c>
      <c r="S225" s="116">
        <v>4</v>
      </c>
      <c r="T225" s="117">
        <v>3</v>
      </c>
      <c r="U225" s="117">
        <v>6</v>
      </c>
      <c r="X225" s="114" t="s">
        <v>587</v>
      </c>
      <c r="AA225" s="114"/>
      <c r="AB225" s="114">
        <v>0</v>
      </c>
      <c r="AC225" s="114"/>
      <c r="AD225" s="114"/>
      <c r="AE225" s="114"/>
      <c r="AF225" s="114"/>
      <c r="AG225" s="114"/>
      <c r="AH225" s="114"/>
      <c r="AI225" s="114" t="s">
        <v>206</v>
      </c>
      <c r="AJ225" s="114" t="s">
        <v>261</v>
      </c>
      <c r="AK225" s="114" t="s">
        <v>207</v>
      </c>
      <c r="AL225" s="114" t="s">
        <v>648</v>
      </c>
      <c r="AM225" s="114" t="s">
        <v>649</v>
      </c>
      <c r="AN225" s="114" t="s">
        <v>1730</v>
      </c>
      <c r="AO225" s="114" t="s">
        <v>1719</v>
      </c>
      <c r="AP225" s="114" t="s">
        <v>1720</v>
      </c>
      <c r="AQ225" s="114">
        <v>4</v>
      </c>
      <c r="AR225" s="114"/>
      <c r="AS225" s="114"/>
      <c r="AT225" s="114" t="s">
        <v>372</v>
      </c>
      <c r="AU225" s="114"/>
      <c r="AV225" s="114"/>
      <c r="AW225" s="114"/>
      <c r="AX225" s="114">
        <v>0</v>
      </c>
      <c r="AY225" s="114">
        <v>0</v>
      </c>
      <c r="AZ225" s="114">
        <v>0</v>
      </c>
      <c r="BA225" s="114">
        <v>0</v>
      </c>
      <c r="BB225" s="114"/>
      <c r="BC225" s="114"/>
      <c r="BD225" s="119">
        <v>45413</v>
      </c>
      <c r="BE225" s="114"/>
      <c r="BF225" s="114"/>
      <c r="BG225" s="114"/>
      <c r="BH225" s="114"/>
      <c r="BI225" s="114"/>
      <c r="BJ225" s="119">
        <v>45413</v>
      </c>
      <c r="BK225" s="120">
        <v>0</v>
      </c>
      <c r="BL225" s="114"/>
      <c r="BM225" s="114"/>
      <c r="BN225" s="114"/>
      <c r="BO225" s="114"/>
      <c r="BP225" s="114" t="s">
        <v>471</v>
      </c>
      <c r="BQ225" s="114"/>
      <c r="BR225" s="121">
        <v>0</v>
      </c>
      <c r="BS225" s="121">
        <v>0</v>
      </c>
      <c r="BT225" s="121">
        <v>0</v>
      </c>
      <c r="BU225" s="120">
        <v>0</v>
      </c>
      <c r="BV225" s="120">
        <v>0</v>
      </c>
      <c r="BW225" s="122">
        <v>0</v>
      </c>
      <c r="BX225" s="114"/>
      <c r="BY225" s="114"/>
      <c r="BZ225" s="123">
        <v>0</v>
      </c>
      <c r="CA225" s="114"/>
      <c r="CB225" s="114" t="s">
        <v>276</v>
      </c>
      <c r="CC225" s="114" t="s">
        <v>225</v>
      </c>
      <c r="CD225" s="114"/>
      <c r="CE225" s="114">
        <v>0</v>
      </c>
      <c r="CF225" s="114"/>
      <c r="CG225" s="114"/>
      <c r="CH225" s="114">
        <v>0</v>
      </c>
      <c r="CI225" s="114"/>
      <c r="CJ225" s="114"/>
      <c r="CK225" s="114"/>
      <c r="CL225" s="114"/>
      <c r="CM225" s="114" t="s">
        <v>232</v>
      </c>
      <c r="CN225" s="114"/>
      <c r="CO225" s="114"/>
      <c r="CP225" s="114" t="s">
        <v>233</v>
      </c>
      <c r="CQ225" s="114" t="s">
        <v>233</v>
      </c>
      <c r="CR225" s="114" t="s">
        <v>234</v>
      </c>
      <c r="CS225" s="114" t="s">
        <v>1731</v>
      </c>
      <c r="CT225" s="114"/>
      <c r="CU225" s="114"/>
      <c r="CV225" s="114"/>
      <c r="CW225" s="114"/>
      <c r="CX225" s="114"/>
      <c r="CY225" s="114" t="s">
        <v>434</v>
      </c>
      <c r="CZ225" s="114" t="s">
        <v>238</v>
      </c>
      <c r="DA225" s="114" t="s">
        <v>1732</v>
      </c>
      <c r="DB225" s="114" t="s">
        <v>818</v>
      </c>
      <c r="DC225" s="114"/>
      <c r="DD225" s="114"/>
      <c r="DE225" s="114"/>
      <c r="DF225" s="114" t="s">
        <v>1733</v>
      </c>
      <c r="DG225" s="121">
        <v>0</v>
      </c>
      <c r="DH225" s="121">
        <v>0</v>
      </c>
      <c r="DI225" s="114"/>
      <c r="DJ225" s="120">
        <v>0</v>
      </c>
      <c r="DK225" s="114"/>
      <c r="DL225" s="114"/>
      <c r="DM225" s="114"/>
      <c r="DN225" s="114"/>
      <c r="DO225" s="114"/>
      <c r="DP225" s="120">
        <v>0</v>
      </c>
      <c r="DQ225" s="114"/>
      <c r="DR225" s="114"/>
      <c r="DS225" s="114"/>
      <c r="DT225" s="114" t="s">
        <v>191</v>
      </c>
      <c r="DU225" s="114"/>
      <c r="DV225" s="114"/>
      <c r="DW225" s="114"/>
      <c r="DX225" s="120">
        <v>4</v>
      </c>
      <c r="DY225" s="114" t="s">
        <v>245</v>
      </c>
      <c r="DZ225" s="114"/>
      <c r="EA225" s="114">
        <v>0</v>
      </c>
      <c r="EB225" s="123">
        <v>0</v>
      </c>
      <c r="EC225" s="114"/>
      <c r="ED225" s="114">
        <v>0</v>
      </c>
      <c r="EE225" s="114"/>
      <c r="EF225" s="114"/>
      <c r="EG225" s="114">
        <v>0</v>
      </c>
      <c r="EH225" s="120">
        <v>0</v>
      </c>
      <c r="EI225" s="114"/>
      <c r="EJ225" s="114"/>
      <c r="EK225" s="114">
        <v>1000203216</v>
      </c>
      <c r="EL225" s="114"/>
      <c r="EM225" s="114"/>
      <c r="EN225" s="114" t="s">
        <v>279</v>
      </c>
      <c r="EO225" s="114" t="s">
        <v>279</v>
      </c>
      <c r="EP225" s="114"/>
      <c r="EQ225" s="114">
        <v>0</v>
      </c>
      <c r="ER225" s="114"/>
      <c r="ES225" s="114"/>
      <c r="ET225" s="114">
        <v>0</v>
      </c>
      <c r="EU225" s="120">
        <v>0</v>
      </c>
      <c r="EV225" s="114"/>
      <c r="EW225" s="120">
        <v>0</v>
      </c>
      <c r="EX225" s="114"/>
      <c r="EY225" s="114"/>
      <c r="EZ225" s="114"/>
      <c r="FA225" s="114"/>
      <c r="FB225" s="114" t="s">
        <v>475</v>
      </c>
      <c r="FC225" s="114"/>
      <c r="FD225" s="114"/>
      <c r="FE225" s="114"/>
      <c r="FF225" s="114"/>
      <c r="FG225" s="114">
        <v>0</v>
      </c>
      <c r="FH225" s="114"/>
      <c r="FI225" s="114"/>
      <c r="FJ225" s="114"/>
      <c r="FK225" s="114"/>
      <c r="FL225" s="114" t="s">
        <v>253</v>
      </c>
      <c r="FM225" s="120">
        <v>0</v>
      </c>
      <c r="FN225" s="114"/>
      <c r="FO225" s="114"/>
      <c r="FP225" s="114" t="s">
        <v>254</v>
      </c>
      <c r="FQ225" s="114" t="s">
        <v>255</v>
      </c>
      <c r="FR225" s="114" t="s">
        <v>256</v>
      </c>
      <c r="FS225" s="119">
        <v>45290</v>
      </c>
      <c r="FT225" s="114">
        <v>0</v>
      </c>
      <c r="FU225" s="114">
        <v>0</v>
      </c>
      <c r="FV225" s="114" t="s">
        <v>257</v>
      </c>
      <c r="FW225" s="114"/>
      <c r="FX225" s="114" t="s">
        <v>276</v>
      </c>
      <c r="FY225" s="114"/>
      <c r="FZ225" s="114"/>
      <c r="GA225" s="114" t="s">
        <v>258</v>
      </c>
      <c r="GB225" s="114"/>
      <c r="GC225" s="119">
        <v>45414</v>
      </c>
      <c r="GD225" s="119">
        <v>45413</v>
      </c>
      <c r="GE225" s="119">
        <v>45413</v>
      </c>
      <c r="GF225" s="114" t="s">
        <v>822</v>
      </c>
      <c r="GG225" s="114" t="s">
        <v>477</v>
      </c>
      <c r="GH225" s="114"/>
      <c r="GI225" s="114"/>
    </row>
    <row r="226" spans="1:191" s="2" customFormat="1" ht="11.25" hidden="1" x14ac:dyDescent="0.2">
      <c r="A226" s="11" t="str">
        <f t="shared" si="3"/>
        <v>Refurb Return</v>
      </c>
      <c r="B226" s="11" t="str">
        <f>IF(OR(A226="No Stock at Base",A226="Low Stock at Base",A226="Remote Pick - Low Stock"),_xlfn.XLOOKUP(O226,PO!M:M,PO!N:N,"No PO",0,1),"-")</f>
        <v>-</v>
      </c>
      <c r="C226" s="11" t="str">
        <f>IF(OR(A226="No Stock at Base",A226="Low Stock at Base",A226="Remote Stock - Low Stock"),_xlfn.XLOOKUP(O226,PR!K:K,PR!L:L,"No Req or Processed",0,1),"-")</f>
        <v>-</v>
      </c>
      <c r="D226" s="12"/>
      <c r="E226" s="32" t="s">
        <v>462</v>
      </c>
      <c r="G226" s="3" t="s">
        <v>191</v>
      </c>
      <c r="H226" s="3" t="s">
        <v>1734</v>
      </c>
      <c r="I226" s="3" t="s">
        <v>1735</v>
      </c>
      <c r="J226" s="3" t="s">
        <v>194</v>
      </c>
      <c r="K226" s="6">
        <v>45293</v>
      </c>
      <c r="L226" s="30">
        <v>45413</v>
      </c>
      <c r="M226" s="6">
        <v>45413</v>
      </c>
      <c r="N226" s="6">
        <v>45469</v>
      </c>
      <c r="O226" s="3" t="s">
        <v>1736</v>
      </c>
      <c r="P226" s="3" t="s">
        <v>1737</v>
      </c>
      <c r="Q226" s="3">
        <v>5</v>
      </c>
      <c r="R226" s="3">
        <v>10</v>
      </c>
      <c r="S226" s="4">
        <v>-1</v>
      </c>
      <c r="T226" s="13">
        <v>0</v>
      </c>
      <c r="U226" s="13">
        <v>0</v>
      </c>
      <c r="Y226" s="3" t="s">
        <v>596</v>
      </c>
      <c r="AB226" s="3">
        <v>0</v>
      </c>
      <c r="AH226" s="3" t="s">
        <v>622</v>
      </c>
      <c r="AJ226" s="3" t="s">
        <v>462</v>
      </c>
      <c r="AK226" s="3" t="s">
        <v>207</v>
      </c>
      <c r="AL226" s="3" t="s">
        <v>648</v>
      </c>
      <c r="AM226" s="3" t="s">
        <v>649</v>
      </c>
      <c r="AN226" s="3" t="s">
        <v>623</v>
      </c>
      <c r="AO226" s="3" t="s">
        <v>1738</v>
      </c>
      <c r="AP226" s="3" t="s">
        <v>1739</v>
      </c>
      <c r="AQ226" s="3">
        <v>2</v>
      </c>
      <c r="AT226" s="3" t="s">
        <v>626</v>
      </c>
      <c r="AX226" s="3">
        <v>0</v>
      </c>
      <c r="AY226" s="14">
        <v>0</v>
      </c>
      <c r="AZ226" s="14">
        <v>0</v>
      </c>
      <c r="BA226" s="14">
        <v>0</v>
      </c>
      <c r="BD226" s="6">
        <v>45413</v>
      </c>
      <c r="BJ226" s="6">
        <v>45469</v>
      </c>
      <c r="BK226" s="13">
        <v>0</v>
      </c>
      <c r="BP226" s="3" t="s">
        <v>627</v>
      </c>
      <c r="BR226" s="15">
        <v>0</v>
      </c>
      <c r="BS226" s="15">
        <v>0</v>
      </c>
      <c r="BT226" s="15">
        <v>0</v>
      </c>
      <c r="BU226" s="13">
        <v>0</v>
      </c>
      <c r="BV226" s="13">
        <v>0</v>
      </c>
      <c r="BW226" s="18">
        <v>0</v>
      </c>
      <c r="BZ226" s="17">
        <v>0</v>
      </c>
      <c r="CB226" s="3" t="s">
        <v>315</v>
      </c>
      <c r="CC226" s="3" t="s">
        <v>225</v>
      </c>
      <c r="CE226" s="3">
        <v>0</v>
      </c>
      <c r="CH226" s="3">
        <v>0</v>
      </c>
      <c r="CM226" s="3" t="s">
        <v>232</v>
      </c>
      <c r="CP226" s="3" t="s">
        <v>233</v>
      </c>
      <c r="CQ226" s="3" t="s">
        <v>233</v>
      </c>
      <c r="CR226" s="3" t="s">
        <v>628</v>
      </c>
      <c r="CS226" s="3" t="s">
        <v>1458</v>
      </c>
      <c r="CY226" s="3" t="s">
        <v>237</v>
      </c>
      <c r="CZ226" s="3" t="s">
        <v>238</v>
      </c>
      <c r="DA226" s="3" t="s">
        <v>630</v>
      </c>
      <c r="DB226" s="3" t="s">
        <v>631</v>
      </c>
      <c r="DG226" s="15">
        <v>0</v>
      </c>
      <c r="DH226" s="15">
        <v>0</v>
      </c>
      <c r="DJ226" s="13">
        <v>0</v>
      </c>
      <c r="DP226" s="13">
        <v>0</v>
      </c>
      <c r="DX226" s="13">
        <v>1</v>
      </c>
      <c r="DY226" s="3" t="s">
        <v>245</v>
      </c>
      <c r="EA226" s="3">
        <v>0</v>
      </c>
      <c r="EB226" s="17">
        <v>0</v>
      </c>
      <c r="ED226" s="3">
        <v>0</v>
      </c>
      <c r="EG226" s="3">
        <v>0</v>
      </c>
      <c r="EH226" s="13">
        <v>0</v>
      </c>
      <c r="EK226" s="3">
        <v>1000205868</v>
      </c>
      <c r="EN226" s="3" t="s">
        <v>279</v>
      </c>
      <c r="EQ226" s="3">
        <v>0</v>
      </c>
      <c r="ET226" s="3">
        <v>0</v>
      </c>
      <c r="EU226" s="13">
        <v>0</v>
      </c>
      <c r="EW226" s="13">
        <v>0</v>
      </c>
      <c r="FB226" s="3" t="s">
        <v>167</v>
      </c>
      <c r="FG226" s="3">
        <v>0</v>
      </c>
      <c r="FL226" s="3" t="s">
        <v>253</v>
      </c>
      <c r="FM226" s="13">
        <v>0</v>
      </c>
      <c r="FP226" s="3" t="s">
        <v>254</v>
      </c>
      <c r="FQ226" s="3" t="s">
        <v>255</v>
      </c>
      <c r="FR226" s="3" t="s">
        <v>256</v>
      </c>
      <c r="FS226" s="6">
        <v>45290</v>
      </c>
      <c r="FT226" s="3">
        <v>0</v>
      </c>
      <c r="FU226" s="3">
        <v>0</v>
      </c>
      <c r="FV226" s="3" t="s">
        <v>257</v>
      </c>
      <c r="FX226" s="3" t="s">
        <v>276</v>
      </c>
      <c r="GA226" s="3" t="s">
        <v>258</v>
      </c>
      <c r="GC226" s="6">
        <v>45469</v>
      </c>
      <c r="GD226" s="6">
        <v>45413</v>
      </c>
      <c r="GE226" s="6">
        <v>45413</v>
      </c>
      <c r="GF226" s="3" t="s">
        <v>1740</v>
      </c>
      <c r="GG226" s="3" t="s">
        <v>477</v>
      </c>
    </row>
    <row r="227" spans="1:191" s="3" customFormat="1" ht="11.25" hidden="1" x14ac:dyDescent="0.2">
      <c r="A227" s="43" t="str">
        <f t="shared" si="3"/>
        <v>Remote Pick - Low Stock</v>
      </c>
      <c r="B227" s="43" t="str">
        <f>IF(OR(A227="No Stock at Base",A227="Low Stock at Base",A227="Remote Pick - Low Stock"),_xlfn.XLOOKUP(O227,PO!M:M,PO!N:N,"No PO",0,1),"-")</f>
        <v>No PO</v>
      </c>
      <c r="C227" s="43" t="str">
        <f>IF(OR(A227="No Stock at Base",A227="Low Stock at Base",A227="Remote Stock - Low Stock"),_xlfn.XLOOKUP(O227,PR!K:K,PR!L:L,"No Req or Processed",0,1),"-")</f>
        <v>-</v>
      </c>
      <c r="D227" s="44"/>
      <c r="E227" s="76" t="s">
        <v>1741</v>
      </c>
      <c r="F227" s="32"/>
      <c r="G227" s="3" t="s">
        <v>191</v>
      </c>
      <c r="H227" s="32" t="s">
        <v>1734</v>
      </c>
      <c r="I227" s="32" t="s">
        <v>1735</v>
      </c>
      <c r="J227" s="3" t="s">
        <v>194</v>
      </c>
      <c r="K227" s="6">
        <v>45293</v>
      </c>
      <c r="L227" s="37">
        <v>45413</v>
      </c>
      <c r="M227" s="6">
        <v>45413</v>
      </c>
      <c r="N227" s="6">
        <v>45469</v>
      </c>
      <c r="O227" s="58" t="s">
        <v>1736</v>
      </c>
      <c r="P227" s="32" t="s">
        <v>1737</v>
      </c>
      <c r="Q227" s="3">
        <v>5</v>
      </c>
      <c r="R227" s="3">
        <v>10</v>
      </c>
      <c r="S227" s="59">
        <v>1</v>
      </c>
      <c r="T227" s="13">
        <v>0</v>
      </c>
      <c r="U227" s="13">
        <v>1</v>
      </c>
      <c r="V227" s="2"/>
      <c r="W227" s="2"/>
      <c r="X227" s="3" t="s">
        <v>274</v>
      </c>
      <c r="Y227" s="2"/>
      <c r="AA227" s="32"/>
      <c r="AB227" s="32">
        <v>0</v>
      </c>
      <c r="AC227" s="32"/>
      <c r="AD227" s="32"/>
      <c r="AE227" s="37"/>
      <c r="AH227" s="3" t="s">
        <v>638</v>
      </c>
      <c r="AI227" s="3" t="s">
        <v>206</v>
      </c>
      <c r="AJ227" s="3" t="s">
        <v>1741</v>
      </c>
      <c r="AK227" s="3" t="s">
        <v>207</v>
      </c>
      <c r="AL227" s="3" t="s">
        <v>648</v>
      </c>
      <c r="AM227" s="3" t="s">
        <v>649</v>
      </c>
      <c r="AN227" s="3" t="s">
        <v>623</v>
      </c>
      <c r="AO227" s="3" t="s">
        <v>1738</v>
      </c>
      <c r="AP227" s="3" t="s">
        <v>1739</v>
      </c>
      <c r="AQ227" s="3">
        <v>1</v>
      </c>
      <c r="AT227" s="3" t="s">
        <v>237</v>
      </c>
      <c r="AX227" s="3">
        <v>0</v>
      </c>
      <c r="AY227" s="3">
        <v>0</v>
      </c>
      <c r="AZ227" s="3">
        <v>0</v>
      </c>
      <c r="BA227" s="3">
        <v>0</v>
      </c>
      <c r="BD227" s="46">
        <v>45413</v>
      </c>
      <c r="BJ227" s="46">
        <v>45469</v>
      </c>
      <c r="BK227" s="47">
        <v>0</v>
      </c>
      <c r="BP227" s="3" t="s">
        <v>471</v>
      </c>
      <c r="BR227" s="48">
        <v>0</v>
      </c>
      <c r="BS227" s="48">
        <v>0</v>
      </c>
      <c r="BT227" s="48">
        <v>0</v>
      </c>
      <c r="BU227" s="47">
        <v>0</v>
      </c>
      <c r="BV227" s="47">
        <v>0</v>
      </c>
      <c r="BW227" s="49">
        <v>0</v>
      </c>
      <c r="BZ227" s="17">
        <v>0</v>
      </c>
      <c r="CB227" s="3" t="s">
        <v>276</v>
      </c>
      <c r="CC227" s="3" t="s">
        <v>225</v>
      </c>
      <c r="CE227" s="3">
        <v>0</v>
      </c>
      <c r="CH227" s="3">
        <v>0</v>
      </c>
      <c r="CM227" s="3" t="s">
        <v>232</v>
      </c>
      <c r="CP227" s="3" t="s">
        <v>233</v>
      </c>
      <c r="CQ227" s="3" t="s">
        <v>233</v>
      </c>
      <c r="CR227" s="3" t="s">
        <v>234</v>
      </c>
      <c r="CS227" s="3" t="s">
        <v>1458</v>
      </c>
      <c r="CY227" s="3" t="s">
        <v>237</v>
      </c>
      <c r="CZ227" s="3" t="s">
        <v>238</v>
      </c>
      <c r="DA227" s="3" t="s">
        <v>630</v>
      </c>
      <c r="DB227" s="3" t="s">
        <v>631</v>
      </c>
      <c r="DG227" s="48">
        <v>0</v>
      </c>
      <c r="DH227" s="48">
        <v>0</v>
      </c>
      <c r="DJ227" s="47">
        <v>0</v>
      </c>
      <c r="DP227" s="47">
        <v>0</v>
      </c>
      <c r="DT227" s="3" t="s">
        <v>191</v>
      </c>
      <c r="DX227" s="47">
        <v>1</v>
      </c>
      <c r="DY227" s="3" t="s">
        <v>245</v>
      </c>
      <c r="EA227" s="3">
        <v>0</v>
      </c>
      <c r="EB227" s="17">
        <v>0</v>
      </c>
      <c r="ED227" s="3">
        <v>0</v>
      </c>
      <c r="EG227" s="3">
        <v>0</v>
      </c>
      <c r="EH227" s="47">
        <v>0</v>
      </c>
      <c r="EK227" s="3">
        <v>1000205868</v>
      </c>
      <c r="EN227" s="3" t="s">
        <v>279</v>
      </c>
      <c r="EO227" s="3" t="s">
        <v>279</v>
      </c>
      <c r="EQ227" s="3">
        <v>0</v>
      </c>
      <c r="ET227" s="3">
        <v>0</v>
      </c>
      <c r="EU227" s="47">
        <v>0</v>
      </c>
      <c r="EW227" s="47">
        <v>0</v>
      </c>
      <c r="FB227" s="3" t="s">
        <v>475</v>
      </c>
      <c r="FG227" s="3">
        <v>0</v>
      </c>
      <c r="FL227" s="3" t="s">
        <v>253</v>
      </c>
      <c r="FM227" s="47">
        <v>0</v>
      </c>
      <c r="FP227" s="3" t="s">
        <v>254</v>
      </c>
      <c r="FQ227" s="3" t="s">
        <v>255</v>
      </c>
      <c r="FR227" s="3" t="s">
        <v>256</v>
      </c>
      <c r="FS227" s="46">
        <v>45290</v>
      </c>
      <c r="FT227" s="3">
        <v>0</v>
      </c>
      <c r="FU227" s="3">
        <v>0</v>
      </c>
      <c r="FV227" s="3" t="s">
        <v>257</v>
      </c>
      <c r="FX227" s="3" t="s">
        <v>276</v>
      </c>
      <c r="GA227" s="3" t="s">
        <v>258</v>
      </c>
      <c r="GC227" s="46">
        <v>45469</v>
      </c>
      <c r="GD227" s="46">
        <v>45413</v>
      </c>
      <c r="GE227" s="46">
        <v>45413</v>
      </c>
      <c r="GF227" s="3" t="s">
        <v>1740</v>
      </c>
      <c r="GG227" s="3" t="s">
        <v>477</v>
      </c>
    </row>
    <row r="228" spans="1:191" s="66" customFormat="1" ht="11.25" hidden="1" x14ac:dyDescent="0.2">
      <c r="A228" s="11" t="str">
        <f t="shared" si="3"/>
        <v>Remote Stock - Stock Available</v>
      </c>
      <c r="B228" s="11" t="str">
        <f>IF(OR(A228="No Stock at Base",A228="Low Stock at Base",A228="Remote Pick - Low Stock"),_xlfn.XLOOKUP(O228,PO!M:M,PO!N:N,"No PO",0,1),"-")</f>
        <v>-</v>
      </c>
      <c r="C228" s="11" t="str">
        <f>IF(OR(A228="No Stock at Base",A228="Low Stock at Base",A228="Remote Stock - Low Stock"),_xlfn.XLOOKUP(O228,PR!K:K,PR!L:L,"No Req or Processed",0,1),"-")</f>
        <v>-</v>
      </c>
      <c r="D228" s="12"/>
      <c r="E228" s="32" t="s">
        <v>1742</v>
      </c>
      <c r="F228" s="78"/>
      <c r="G228" s="3" t="s">
        <v>191</v>
      </c>
      <c r="H228" s="32" t="s">
        <v>1743</v>
      </c>
      <c r="I228" s="32" t="s">
        <v>1744</v>
      </c>
      <c r="J228" s="3" t="s">
        <v>194</v>
      </c>
      <c r="K228" s="6">
        <v>45293</v>
      </c>
      <c r="L228" s="79">
        <v>45413</v>
      </c>
      <c r="M228" s="6">
        <v>45413</v>
      </c>
      <c r="N228" s="6">
        <v>45470</v>
      </c>
      <c r="O228" s="58" t="s">
        <v>1745</v>
      </c>
      <c r="P228" s="32" t="s">
        <v>1746</v>
      </c>
      <c r="Q228" s="3">
        <v>20</v>
      </c>
      <c r="R228" s="3">
        <v>20</v>
      </c>
      <c r="S228" s="82">
        <v>1</v>
      </c>
      <c r="T228" s="13">
        <v>3</v>
      </c>
      <c r="U228" s="13">
        <v>0</v>
      </c>
      <c r="V228" s="2"/>
      <c r="W228" s="2"/>
      <c r="X228" s="3" t="s">
        <v>274</v>
      </c>
      <c r="Y228" s="2"/>
      <c r="Z228" s="2"/>
      <c r="AA228" s="33"/>
      <c r="AB228" s="32">
        <v>0</v>
      </c>
      <c r="AC228" s="33"/>
      <c r="AD228" s="33"/>
      <c r="AE228" s="33"/>
      <c r="AF228" s="2"/>
      <c r="AG228" s="2"/>
      <c r="AH228" s="3" t="s">
        <v>638</v>
      </c>
      <c r="AI228" s="3" t="s">
        <v>206</v>
      </c>
      <c r="AJ228" s="3" t="s">
        <v>1742</v>
      </c>
      <c r="AK228" s="3" t="s">
        <v>207</v>
      </c>
      <c r="AL228" s="3" t="s">
        <v>648</v>
      </c>
      <c r="AM228" s="3" t="s">
        <v>649</v>
      </c>
      <c r="AN228" s="3" t="s">
        <v>623</v>
      </c>
      <c r="AO228" s="3" t="s">
        <v>1747</v>
      </c>
      <c r="AP228" s="3" t="s">
        <v>1748</v>
      </c>
      <c r="AQ228" s="3">
        <v>1</v>
      </c>
      <c r="AR228" s="2"/>
      <c r="AS228" s="2"/>
      <c r="AT228" s="3" t="s">
        <v>237</v>
      </c>
      <c r="AU228" s="2"/>
      <c r="AV228" s="2"/>
      <c r="AW228" s="2"/>
      <c r="AX228" s="3">
        <v>0</v>
      </c>
      <c r="AY228" s="14">
        <v>0</v>
      </c>
      <c r="AZ228" s="14">
        <v>0</v>
      </c>
      <c r="BA228" s="14">
        <v>0</v>
      </c>
      <c r="BB228" s="2"/>
      <c r="BC228" s="2"/>
      <c r="BD228" s="6">
        <v>45413</v>
      </c>
      <c r="BE228" s="2"/>
      <c r="BF228" s="2"/>
      <c r="BG228" s="2"/>
      <c r="BH228" s="2"/>
      <c r="BI228" s="2"/>
      <c r="BJ228" s="6">
        <v>45439</v>
      </c>
      <c r="BK228" s="13">
        <v>0</v>
      </c>
      <c r="BL228" s="2"/>
      <c r="BM228" s="2"/>
      <c r="BN228" s="2"/>
      <c r="BO228" s="2"/>
      <c r="BP228" s="3" t="s">
        <v>471</v>
      </c>
      <c r="BQ228" s="2"/>
      <c r="BR228" s="15">
        <v>0</v>
      </c>
      <c r="BS228" s="15">
        <v>0</v>
      </c>
      <c r="BT228" s="15">
        <v>0</v>
      </c>
      <c r="BU228" s="13">
        <v>0</v>
      </c>
      <c r="BV228" s="13">
        <v>0</v>
      </c>
      <c r="BW228" s="18">
        <v>0</v>
      </c>
      <c r="BX228" s="2"/>
      <c r="BY228" s="2"/>
      <c r="BZ228" s="17">
        <v>0</v>
      </c>
      <c r="CA228" s="2"/>
      <c r="CB228" s="3" t="s">
        <v>276</v>
      </c>
      <c r="CC228" s="3" t="s">
        <v>225</v>
      </c>
      <c r="CD228" s="2"/>
      <c r="CE228" s="3">
        <v>0</v>
      </c>
      <c r="CF228" s="2"/>
      <c r="CG228" s="2"/>
      <c r="CH228" s="3">
        <v>0</v>
      </c>
      <c r="CI228" s="2"/>
      <c r="CJ228" s="2"/>
      <c r="CK228" s="2"/>
      <c r="CL228" s="2"/>
      <c r="CM228" s="3" t="s">
        <v>232</v>
      </c>
      <c r="CN228" s="2"/>
      <c r="CO228" s="2"/>
      <c r="CP228" s="3" t="s">
        <v>233</v>
      </c>
      <c r="CQ228" s="3" t="s">
        <v>233</v>
      </c>
      <c r="CR228" s="3" t="s">
        <v>234</v>
      </c>
      <c r="CS228" s="3" t="s">
        <v>1673</v>
      </c>
      <c r="CT228" s="2"/>
      <c r="CU228" s="2"/>
      <c r="CV228" s="2"/>
      <c r="CW228" s="2"/>
      <c r="CX228" s="2"/>
      <c r="CY228" s="3" t="s">
        <v>237</v>
      </c>
      <c r="CZ228" s="3" t="s">
        <v>238</v>
      </c>
      <c r="DA228" s="3" t="s">
        <v>630</v>
      </c>
      <c r="DB228" s="3" t="s">
        <v>631</v>
      </c>
      <c r="DC228" s="2"/>
      <c r="DD228" s="2"/>
      <c r="DE228" s="2"/>
      <c r="DF228" s="3" t="s">
        <v>1749</v>
      </c>
      <c r="DG228" s="15">
        <v>0</v>
      </c>
      <c r="DH228" s="15">
        <v>0</v>
      </c>
      <c r="DI228" s="2"/>
      <c r="DJ228" s="13">
        <v>0</v>
      </c>
      <c r="DK228" s="2"/>
      <c r="DL228" s="2"/>
      <c r="DM228" s="2"/>
      <c r="DN228" s="2"/>
      <c r="DO228" s="2"/>
      <c r="DP228" s="13">
        <v>0</v>
      </c>
      <c r="DQ228" s="2"/>
      <c r="DR228" s="2"/>
      <c r="DS228" s="2"/>
      <c r="DT228" s="3" t="s">
        <v>191</v>
      </c>
      <c r="DU228" s="2"/>
      <c r="DV228" s="2"/>
      <c r="DW228" s="2"/>
      <c r="DX228" s="13">
        <v>1</v>
      </c>
      <c r="DY228" s="3" t="s">
        <v>245</v>
      </c>
      <c r="DZ228" s="2"/>
      <c r="EA228" s="3">
        <v>0</v>
      </c>
      <c r="EB228" s="17">
        <v>0</v>
      </c>
      <c r="EC228" s="2"/>
      <c r="ED228" s="3">
        <v>0</v>
      </c>
      <c r="EE228" s="2"/>
      <c r="EF228" s="2"/>
      <c r="EG228" s="3">
        <v>0</v>
      </c>
      <c r="EH228" s="13">
        <v>0</v>
      </c>
      <c r="EI228" s="2"/>
      <c r="EJ228" s="2"/>
      <c r="EK228" s="3">
        <v>1000207045</v>
      </c>
      <c r="EL228" s="2"/>
      <c r="EM228" s="2"/>
      <c r="EN228" s="3" t="s">
        <v>279</v>
      </c>
      <c r="EO228" s="3" t="s">
        <v>279</v>
      </c>
      <c r="EP228" s="2"/>
      <c r="EQ228" s="3">
        <v>0</v>
      </c>
      <c r="ER228" s="2"/>
      <c r="ES228" s="2"/>
      <c r="ET228" s="3">
        <v>0</v>
      </c>
      <c r="EU228" s="13">
        <v>0</v>
      </c>
      <c r="EV228" s="2"/>
      <c r="EW228" s="13">
        <v>0</v>
      </c>
      <c r="EX228" s="2"/>
      <c r="EY228" s="2"/>
      <c r="EZ228" s="2"/>
      <c r="FA228" s="2"/>
      <c r="FB228" s="3" t="s">
        <v>475</v>
      </c>
      <c r="FC228" s="2"/>
      <c r="FD228" s="2"/>
      <c r="FE228" s="2"/>
      <c r="FF228" s="2"/>
      <c r="FG228" s="3">
        <v>0</v>
      </c>
      <c r="FH228" s="2"/>
      <c r="FI228" s="2"/>
      <c r="FJ228" s="2"/>
      <c r="FK228" s="2"/>
      <c r="FL228" s="3" t="s">
        <v>253</v>
      </c>
      <c r="FM228" s="13">
        <v>0</v>
      </c>
      <c r="FN228" s="2"/>
      <c r="FO228" s="2"/>
      <c r="FP228" s="3" t="s">
        <v>254</v>
      </c>
      <c r="FQ228" s="3" t="s">
        <v>255</v>
      </c>
      <c r="FR228" s="3" t="s">
        <v>256</v>
      </c>
      <c r="FS228" s="6">
        <v>45290</v>
      </c>
      <c r="FT228" s="3">
        <v>0</v>
      </c>
      <c r="FU228" s="3">
        <v>0</v>
      </c>
      <c r="FV228" s="3" t="s">
        <v>257</v>
      </c>
      <c r="FW228" s="2"/>
      <c r="FX228" s="3" t="s">
        <v>276</v>
      </c>
      <c r="FY228" s="2"/>
      <c r="FZ228" s="2"/>
      <c r="GA228" s="3" t="s">
        <v>258</v>
      </c>
      <c r="GB228" s="2"/>
      <c r="GC228" s="6">
        <v>45470</v>
      </c>
      <c r="GD228" s="6">
        <v>45413</v>
      </c>
      <c r="GE228" s="6">
        <v>45413</v>
      </c>
      <c r="GF228" s="3" t="s">
        <v>1750</v>
      </c>
      <c r="GG228" s="3" t="s">
        <v>477</v>
      </c>
      <c r="GH228" s="2"/>
      <c r="GI228" s="2"/>
    </row>
    <row r="229" spans="1:191" s="2" customFormat="1" ht="11.25" hidden="1" x14ac:dyDescent="0.2">
      <c r="A229" s="11" t="str">
        <f t="shared" si="3"/>
        <v>Refurb Return</v>
      </c>
      <c r="B229" s="11" t="str">
        <f>IF(OR(A229="No Stock at Base",A229="Low Stock at Base",A229="Remote Pick - Low Stock"),_xlfn.XLOOKUP(O229,PO!M:M,PO!N:N,"No PO",0,1),"-")</f>
        <v>-</v>
      </c>
      <c r="C229" s="11" t="str">
        <f>IF(OR(A229="No Stock at Base",A229="Low Stock at Base",A229="Remote Stock - Low Stock"),_xlfn.XLOOKUP(O229,PR!K:K,PR!L:L,"No Req or Processed",0,1),"-")</f>
        <v>-</v>
      </c>
      <c r="D229" s="12"/>
      <c r="E229" s="54" t="s">
        <v>462</v>
      </c>
      <c r="G229" s="3" t="s">
        <v>191</v>
      </c>
      <c r="H229" s="3" t="s">
        <v>1743</v>
      </c>
      <c r="I229" s="3" t="s">
        <v>1744</v>
      </c>
      <c r="J229" s="3" t="s">
        <v>194</v>
      </c>
      <c r="K229" s="6">
        <v>45293</v>
      </c>
      <c r="L229" s="30">
        <v>45413</v>
      </c>
      <c r="M229" s="6">
        <v>45413</v>
      </c>
      <c r="N229" s="6">
        <v>45470</v>
      </c>
      <c r="O229" s="32" t="s">
        <v>1745</v>
      </c>
      <c r="P229" s="3" t="s">
        <v>1746</v>
      </c>
      <c r="Q229" s="3">
        <v>20</v>
      </c>
      <c r="R229" s="3">
        <v>20</v>
      </c>
      <c r="S229" s="4">
        <v>-1</v>
      </c>
      <c r="T229" s="13">
        <v>0</v>
      </c>
      <c r="U229" s="13">
        <v>0</v>
      </c>
      <c r="Y229" s="3" t="s">
        <v>596</v>
      </c>
      <c r="AA229" s="55"/>
      <c r="AB229" s="3">
        <v>0</v>
      </c>
      <c r="AC229" s="55"/>
      <c r="AH229" s="3" t="s">
        <v>622</v>
      </c>
      <c r="AJ229" s="3" t="s">
        <v>462</v>
      </c>
      <c r="AK229" s="3" t="s">
        <v>207</v>
      </c>
      <c r="AL229" s="3" t="s">
        <v>648</v>
      </c>
      <c r="AM229" s="3" t="s">
        <v>649</v>
      </c>
      <c r="AN229" s="3" t="s">
        <v>623</v>
      </c>
      <c r="AO229" s="3" t="s">
        <v>1747</v>
      </c>
      <c r="AP229" s="3" t="s">
        <v>1748</v>
      </c>
      <c r="AQ229" s="3">
        <v>2</v>
      </c>
      <c r="AT229" s="3" t="s">
        <v>626</v>
      </c>
      <c r="AX229" s="3">
        <v>0</v>
      </c>
      <c r="AY229" s="14">
        <v>0</v>
      </c>
      <c r="AZ229" s="14">
        <v>0</v>
      </c>
      <c r="BA229" s="14">
        <v>0</v>
      </c>
      <c r="BD229" s="6">
        <v>45413</v>
      </c>
      <c r="BJ229" s="6">
        <v>45439</v>
      </c>
      <c r="BK229" s="13">
        <v>0</v>
      </c>
      <c r="BP229" s="3" t="s">
        <v>627</v>
      </c>
      <c r="BR229" s="15">
        <v>0</v>
      </c>
      <c r="BS229" s="15">
        <v>0</v>
      </c>
      <c r="BT229" s="15">
        <v>0</v>
      </c>
      <c r="BU229" s="13">
        <v>0</v>
      </c>
      <c r="BV229" s="13">
        <v>0</v>
      </c>
      <c r="BW229" s="18">
        <v>0</v>
      </c>
      <c r="BZ229" s="17">
        <v>0</v>
      </c>
      <c r="CB229" s="3" t="s">
        <v>315</v>
      </c>
      <c r="CC229" s="3" t="s">
        <v>225</v>
      </c>
      <c r="CE229" s="3">
        <v>0</v>
      </c>
      <c r="CH229" s="3">
        <v>0</v>
      </c>
      <c r="CM229" s="3" t="s">
        <v>232</v>
      </c>
      <c r="CP229" s="3" t="s">
        <v>233</v>
      </c>
      <c r="CQ229" s="3" t="s">
        <v>233</v>
      </c>
      <c r="CR229" s="3" t="s">
        <v>628</v>
      </c>
      <c r="CS229" s="3" t="s">
        <v>1673</v>
      </c>
      <c r="CY229" s="3" t="s">
        <v>237</v>
      </c>
      <c r="CZ229" s="3" t="s">
        <v>238</v>
      </c>
      <c r="DA229" s="3" t="s">
        <v>630</v>
      </c>
      <c r="DB229" s="3" t="s">
        <v>631</v>
      </c>
      <c r="DG229" s="15">
        <v>0</v>
      </c>
      <c r="DH229" s="15">
        <v>0</v>
      </c>
      <c r="DJ229" s="13">
        <v>0</v>
      </c>
      <c r="DP229" s="13">
        <v>0</v>
      </c>
      <c r="DX229" s="13">
        <v>1</v>
      </c>
      <c r="DY229" s="3" t="s">
        <v>245</v>
      </c>
      <c r="EA229" s="3">
        <v>0</v>
      </c>
      <c r="EB229" s="17">
        <v>0</v>
      </c>
      <c r="ED229" s="3">
        <v>0</v>
      </c>
      <c r="EG229" s="3">
        <v>0</v>
      </c>
      <c r="EH229" s="13">
        <v>0</v>
      </c>
      <c r="EK229" s="3">
        <v>1000207045</v>
      </c>
      <c r="EN229" s="3" t="s">
        <v>279</v>
      </c>
      <c r="EQ229" s="3">
        <v>0</v>
      </c>
      <c r="ET229" s="3">
        <v>0</v>
      </c>
      <c r="EU229" s="13">
        <v>0</v>
      </c>
      <c r="EW229" s="13">
        <v>0</v>
      </c>
      <c r="FB229" s="3" t="s">
        <v>167</v>
      </c>
      <c r="FG229" s="3">
        <v>0</v>
      </c>
      <c r="FL229" s="3" t="s">
        <v>253</v>
      </c>
      <c r="FM229" s="13">
        <v>0</v>
      </c>
      <c r="FP229" s="3" t="s">
        <v>254</v>
      </c>
      <c r="FQ229" s="3" t="s">
        <v>255</v>
      </c>
      <c r="FR229" s="3" t="s">
        <v>256</v>
      </c>
      <c r="FS229" s="6">
        <v>45290</v>
      </c>
      <c r="FT229" s="3">
        <v>0</v>
      </c>
      <c r="FU229" s="3">
        <v>0</v>
      </c>
      <c r="FV229" s="3" t="s">
        <v>257</v>
      </c>
      <c r="FX229" s="3" t="s">
        <v>276</v>
      </c>
      <c r="GA229" s="3" t="s">
        <v>258</v>
      </c>
      <c r="GC229" s="6">
        <v>45470</v>
      </c>
      <c r="GD229" s="6">
        <v>45413</v>
      </c>
      <c r="GE229" s="6">
        <v>45413</v>
      </c>
      <c r="GF229" s="3" t="s">
        <v>1750</v>
      </c>
      <c r="GG229" s="3" t="s">
        <v>477</v>
      </c>
    </row>
    <row r="230" spans="1:191" s="3" customFormat="1" ht="11.25" hidden="1" x14ac:dyDescent="0.2">
      <c r="A230" s="11" t="str">
        <f t="shared" si="3"/>
        <v>Remote Stock - Stock Available</v>
      </c>
      <c r="B230" s="11" t="str">
        <f>IF(OR(A230="No Stock at Base",A230="Low Stock at Base",A230="Remote Pick - Low Stock"),_xlfn.XLOOKUP(O230,PO!M:M,PO!N:N,"No PO",0,1),"-")</f>
        <v>-</v>
      </c>
      <c r="C230" s="11" t="str">
        <f>IF(OR(A230="No Stock at Base",A230="Low Stock at Base",A230="Remote Stock - Low Stock"),_xlfn.XLOOKUP(O230,PR!K:K,PR!L:L,"No Req or Processed",0,1),"-")</f>
        <v>-</v>
      </c>
      <c r="D230" s="12"/>
      <c r="E230" s="58" t="s">
        <v>1742</v>
      </c>
      <c r="F230" s="33"/>
      <c r="G230" s="3" t="s">
        <v>191</v>
      </c>
      <c r="H230" s="32" t="s">
        <v>1751</v>
      </c>
      <c r="I230" s="32" t="s">
        <v>1752</v>
      </c>
      <c r="J230" s="3" t="s">
        <v>194</v>
      </c>
      <c r="K230" s="6">
        <v>45293</v>
      </c>
      <c r="L230" s="79">
        <v>45413</v>
      </c>
      <c r="M230" s="6">
        <v>45413</v>
      </c>
      <c r="N230" s="6">
        <v>45470</v>
      </c>
      <c r="O230" s="58" t="s">
        <v>1745</v>
      </c>
      <c r="P230" s="32" t="s">
        <v>1746</v>
      </c>
      <c r="Q230" s="3">
        <v>20</v>
      </c>
      <c r="R230" s="3">
        <v>20</v>
      </c>
      <c r="S230" s="82">
        <v>1</v>
      </c>
      <c r="T230" s="13">
        <v>3</v>
      </c>
      <c r="U230" s="13">
        <v>0</v>
      </c>
      <c r="V230" s="2"/>
      <c r="W230" s="2"/>
      <c r="X230" s="3" t="s">
        <v>274</v>
      </c>
      <c r="Y230" s="2"/>
      <c r="Z230" s="2"/>
      <c r="AA230" s="33"/>
      <c r="AB230" s="32">
        <v>0</v>
      </c>
      <c r="AC230" s="33"/>
      <c r="AD230" s="33"/>
      <c r="AE230" s="33"/>
      <c r="AF230" s="2"/>
      <c r="AG230" s="2"/>
      <c r="AH230" s="3" t="s">
        <v>638</v>
      </c>
      <c r="AI230" s="3" t="s">
        <v>206</v>
      </c>
      <c r="AJ230" s="3" t="s">
        <v>1742</v>
      </c>
      <c r="AK230" s="3" t="s">
        <v>207</v>
      </c>
      <c r="AL230" s="3" t="s">
        <v>648</v>
      </c>
      <c r="AM230" s="3" t="s">
        <v>649</v>
      </c>
      <c r="AN230" s="3" t="s">
        <v>623</v>
      </c>
      <c r="AO230" s="3" t="s">
        <v>1747</v>
      </c>
      <c r="AP230" s="3" t="s">
        <v>1753</v>
      </c>
      <c r="AQ230" s="3">
        <v>1</v>
      </c>
      <c r="AR230" s="2"/>
      <c r="AS230" s="2"/>
      <c r="AT230" s="3" t="s">
        <v>237</v>
      </c>
      <c r="AU230" s="2"/>
      <c r="AV230" s="2"/>
      <c r="AW230" s="2"/>
      <c r="AX230" s="3">
        <v>0</v>
      </c>
      <c r="AY230" s="14">
        <v>0</v>
      </c>
      <c r="AZ230" s="14">
        <v>0</v>
      </c>
      <c r="BA230" s="14">
        <v>0</v>
      </c>
      <c r="BB230" s="2"/>
      <c r="BC230" s="2"/>
      <c r="BD230" s="6">
        <v>45413</v>
      </c>
      <c r="BE230" s="2"/>
      <c r="BF230" s="2"/>
      <c r="BG230" s="2"/>
      <c r="BH230" s="2"/>
      <c r="BI230" s="2"/>
      <c r="BJ230" s="6">
        <v>45439</v>
      </c>
      <c r="BK230" s="13">
        <v>0</v>
      </c>
      <c r="BL230" s="2"/>
      <c r="BM230" s="2"/>
      <c r="BN230" s="2"/>
      <c r="BO230" s="2"/>
      <c r="BP230" s="3" t="s">
        <v>471</v>
      </c>
      <c r="BQ230" s="2"/>
      <c r="BR230" s="15">
        <v>0</v>
      </c>
      <c r="BS230" s="15">
        <v>0</v>
      </c>
      <c r="BT230" s="15">
        <v>0</v>
      </c>
      <c r="BU230" s="13">
        <v>0</v>
      </c>
      <c r="BV230" s="13">
        <v>0</v>
      </c>
      <c r="BW230" s="18">
        <v>0</v>
      </c>
      <c r="BX230" s="2"/>
      <c r="BY230" s="2"/>
      <c r="BZ230" s="17">
        <v>0</v>
      </c>
      <c r="CA230" s="2"/>
      <c r="CB230" s="3" t="s">
        <v>276</v>
      </c>
      <c r="CC230" s="3" t="s">
        <v>225</v>
      </c>
      <c r="CD230" s="2"/>
      <c r="CE230" s="3">
        <v>0</v>
      </c>
      <c r="CF230" s="2"/>
      <c r="CG230" s="2"/>
      <c r="CH230" s="3">
        <v>0</v>
      </c>
      <c r="CI230" s="2"/>
      <c r="CJ230" s="2"/>
      <c r="CK230" s="2"/>
      <c r="CL230" s="2"/>
      <c r="CM230" s="3" t="s">
        <v>232</v>
      </c>
      <c r="CN230" s="2"/>
      <c r="CO230" s="2"/>
      <c r="CP230" s="3" t="s">
        <v>233</v>
      </c>
      <c r="CQ230" s="3" t="s">
        <v>233</v>
      </c>
      <c r="CR230" s="3" t="s">
        <v>234</v>
      </c>
      <c r="CS230" s="3" t="s">
        <v>1673</v>
      </c>
      <c r="CT230" s="2"/>
      <c r="CU230" s="2"/>
      <c r="CV230" s="2"/>
      <c r="CW230" s="2"/>
      <c r="CX230" s="2"/>
      <c r="CY230" s="3" t="s">
        <v>237</v>
      </c>
      <c r="CZ230" s="3" t="s">
        <v>238</v>
      </c>
      <c r="DA230" s="3" t="s">
        <v>630</v>
      </c>
      <c r="DB230" s="3" t="s">
        <v>631</v>
      </c>
      <c r="DC230" s="2"/>
      <c r="DD230" s="2"/>
      <c r="DE230" s="2"/>
      <c r="DF230" s="3" t="s">
        <v>1749</v>
      </c>
      <c r="DG230" s="15">
        <v>0</v>
      </c>
      <c r="DH230" s="15">
        <v>0</v>
      </c>
      <c r="DI230" s="2"/>
      <c r="DJ230" s="13">
        <v>0</v>
      </c>
      <c r="DK230" s="2"/>
      <c r="DL230" s="2"/>
      <c r="DM230" s="2"/>
      <c r="DN230" s="2"/>
      <c r="DO230" s="2"/>
      <c r="DP230" s="13">
        <v>0</v>
      </c>
      <c r="DQ230" s="2"/>
      <c r="DR230" s="2"/>
      <c r="DS230" s="2"/>
      <c r="DT230" s="3" t="s">
        <v>191</v>
      </c>
      <c r="DU230" s="2"/>
      <c r="DV230" s="2"/>
      <c r="DW230" s="2"/>
      <c r="DX230" s="13">
        <v>1</v>
      </c>
      <c r="DY230" s="3" t="s">
        <v>245</v>
      </c>
      <c r="DZ230" s="2"/>
      <c r="EA230" s="3">
        <v>0</v>
      </c>
      <c r="EB230" s="17">
        <v>0</v>
      </c>
      <c r="EC230" s="2"/>
      <c r="ED230" s="3">
        <v>0</v>
      </c>
      <c r="EE230" s="2"/>
      <c r="EF230" s="2"/>
      <c r="EG230" s="3">
        <v>0</v>
      </c>
      <c r="EH230" s="13">
        <v>0</v>
      </c>
      <c r="EI230" s="2"/>
      <c r="EJ230" s="2"/>
      <c r="EK230" s="3">
        <v>1000207046</v>
      </c>
      <c r="EL230" s="2"/>
      <c r="EM230" s="2"/>
      <c r="EN230" s="3" t="s">
        <v>279</v>
      </c>
      <c r="EO230" s="3" t="s">
        <v>279</v>
      </c>
      <c r="EP230" s="2"/>
      <c r="EQ230" s="3">
        <v>0</v>
      </c>
      <c r="ER230" s="2"/>
      <c r="ES230" s="2"/>
      <c r="ET230" s="3">
        <v>0</v>
      </c>
      <c r="EU230" s="13">
        <v>0</v>
      </c>
      <c r="EV230" s="2"/>
      <c r="EW230" s="13">
        <v>0</v>
      </c>
      <c r="EX230" s="2"/>
      <c r="EY230" s="2"/>
      <c r="EZ230" s="2"/>
      <c r="FA230" s="2"/>
      <c r="FB230" s="3" t="s">
        <v>475</v>
      </c>
      <c r="FC230" s="2"/>
      <c r="FD230" s="2"/>
      <c r="FE230" s="2"/>
      <c r="FF230" s="2"/>
      <c r="FG230" s="3">
        <v>0</v>
      </c>
      <c r="FH230" s="2"/>
      <c r="FI230" s="2"/>
      <c r="FJ230" s="2"/>
      <c r="FK230" s="2"/>
      <c r="FL230" s="3" t="s">
        <v>253</v>
      </c>
      <c r="FM230" s="13">
        <v>0</v>
      </c>
      <c r="FN230" s="2"/>
      <c r="FO230" s="2"/>
      <c r="FP230" s="3" t="s">
        <v>254</v>
      </c>
      <c r="FQ230" s="3" t="s">
        <v>255</v>
      </c>
      <c r="FR230" s="3" t="s">
        <v>256</v>
      </c>
      <c r="FS230" s="6">
        <v>45290</v>
      </c>
      <c r="FT230" s="3">
        <v>0</v>
      </c>
      <c r="FU230" s="3">
        <v>0</v>
      </c>
      <c r="FV230" s="3" t="s">
        <v>257</v>
      </c>
      <c r="FW230" s="2"/>
      <c r="FX230" s="3" t="s">
        <v>276</v>
      </c>
      <c r="FY230" s="2"/>
      <c r="FZ230" s="2"/>
      <c r="GA230" s="3" t="s">
        <v>258</v>
      </c>
      <c r="GB230" s="2"/>
      <c r="GC230" s="6">
        <v>45470</v>
      </c>
      <c r="GD230" s="6">
        <v>45413</v>
      </c>
      <c r="GE230" s="6">
        <v>45413</v>
      </c>
      <c r="GF230" s="3" t="s">
        <v>1754</v>
      </c>
      <c r="GG230" s="3" t="s">
        <v>477</v>
      </c>
      <c r="GH230" s="2"/>
      <c r="GI230" s="2"/>
    </row>
    <row r="231" spans="1:191" s="2" customFormat="1" ht="11.25" hidden="1" x14ac:dyDescent="0.2">
      <c r="A231" s="11" t="str">
        <f t="shared" si="3"/>
        <v>Refurb Return</v>
      </c>
      <c r="B231" s="11" t="str">
        <f>IF(OR(A231="No Stock at Base",A231="Low Stock at Base",A231="Remote Pick - Low Stock"),_xlfn.XLOOKUP(O231,PO!M:M,PO!N:N,"No PO",0,1),"-")</f>
        <v>-</v>
      </c>
      <c r="C231" s="11" t="str">
        <f>IF(OR(A231="No Stock at Base",A231="Low Stock at Base",A231="Remote Stock - Low Stock"),_xlfn.XLOOKUP(O231,PR!K:K,PR!L:L,"No Req or Processed",0,1),"-")</f>
        <v>-</v>
      </c>
      <c r="D231" s="12"/>
      <c r="E231" s="32" t="s">
        <v>462</v>
      </c>
      <c r="G231" s="3" t="s">
        <v>191</v>
      </c>
      <c r="H231" s="3" t="s">
        <v>1751</v>
      </c>
      <c r="I231" s="3" t="s">
        <v>1752</v>
      </c>
      <c r="J231" s="3" t="s">
        <v>194</v>
      </c>
      <c r="K231" s="6">
        <v>45293</v>
      </c>
      <c r="L231" s="30">
        <v>45413</v>
      </c>
      <c r="M231" s="6">
        <v>45413</v>
      </c>
      <c r="N231" s="6">
        <v>45470</v>
      </c>
      <c r="O231" s="3" t="s">
        <v>1745</v>
      </c>
      <c r="P231" s="3" t="s">
        <v>1746</v>
      </c>
      <c r="Q231" s="3">
        <v>20</v>
      </c>
      <c r="R231" s="3">
        <v>20</v>
      </c>
      <c r="S231" s="4">
        <v>-1</v>
      </c>
      <c r="T231" s="13">
        <v>0</v>
      </c>
      <c r="U231" s="13">
        <v>0</v>
      </c>
      <c r="Y231" s="3" t="s">
        <v>596</v>
      </c>
      <c r="AB231" s="3">
        <v>0</v>
      </c>
      <c r="AH231" s="3" t="s">
        <v>622</v>
      </c>
      <c r="AJ231" s="3" t="s">
        <v>462</v>
      </c>
      <c r="AK231" s="3" t="s">
        <v>207</v>
      </c>
      <c r="AL231" s="3" t="s">
        <v>648</v>
      </c>
      <c r="AM231" s="3" t="s">
        <v>649</v>
      </c>
      <c r="AN231" s="3" t="s">
        <v>623</v>
      </c>
      <c r="AO231" s="3" t="s">
        <v>1747</v>
      </c>
      <c r="AP231" s="3" t="s">
        <v>1753</v>
      </c>
      <c r="AQ231" s="3">
        <v>2</v>
      </c>
      <c r="AT231" s="3" t="s">
        <v>626</v>
      </c>
      <c r="AX231" s="3">
        <v>0</v>
      </c>
      <c r="AY231" s="14">
        <v>0</v>
      </c>
      <c r="AZ231" s="14">
        <v>0</v>
      </c>
      <c r="BA231" s="14">
        <v>0</v>
      </c>
      <c r="BD231" s="6">
        <v>45413</v>
      </c>
      <c r="BJ231" s="6">
        <v>45439</v>
      </c>
      <c r="BK231" s="13">
        <v>0</v>
      </c>
      <c r="BP231" s="3" t="s">
        <v>627</v>
      </c>
      <c r="BR231" s="15">
        <v>0</v>
      </c>
      <c r="BS231" s="15">
        <v>0</v>
      </c>
      <c r="BT231" s="15">
        <v>0</v>
      </c>
      <c r="BU231" s="13">
        <v>0</v>
      </c>
      <c r="BV231" s="13">
        <v>0</v>
      </c>
      <c r="BW231" s="18">
        <v>0</v>
      </c>
      <c r="BZ231" s="17">
        <v>0</v>
      </c>
      <c r="CB231" s="3" t="s">
        <v>315</v>
      </c>
      <c r="CC231" s="3" t="s">
        <v>225</v>
      </c>
      <c r="CE231" s="3">
        <v>0</v>
      </c>
      <c r="CH231" s="3">
        <v>0</v>
      </c>
      <c r="CM231" s="3" t="s">
        <v>232</v>
      </c>
      <c r="CP231" s="3" t="s">
        <v>233</v>
      </c>
      <c r="CQ231" s="3" t="s">
        <v>233</v>
      </c>
      <c r="CR231" s="3" t="s">
        <v>628</v>
      </c>
      <c r="CS231" s="3" t="s">
        <v>1673</v>
      </c>
      <c r="CY231" s="3" t="s">
        <v>237</v>
      </c>
      <c r="CZ231" s="3" t="s">
        <v>238</v>
      </c>
      <c r="DA231" s="3" t="s">
        <v>630</v>
      </c>
      <c r="DB231" s="3" t="s">
        <v>631</v>
      </c>
      <c r="DG231" s="15">
        <v>0</v>
      </c>
      <c r="DH231" s="15">
        <v>0</v>
      </c>
      <c r="DJ231" s="13">
        <v>0</v>
      </c>
      <c r="DP231" s="13">
        <v>0</v>
      </c>
      <c r="DX231" s="13">
        <v>1</v>
      </c>
      <c r="DY231" s="3" t="s">
        <v>245</v>
      </c>
      <c r="EA231" s="3">
        <v>0</v>
      </c>
      <c r="EB231" s="17">
        <v>0</v>
      </c>
      <c r="ED231" s="3">
        <v>0</v>
      </c>
      <c r="EG231" s="3">
        <v>0</v>
      </c>
      <c r="EH231" s="13">
        <v>0</v>
      </c>
      <c r="EK231" s="3">
        <v>1000207046</v>
      </c>
      <c r="EN231" s="3" t="s">
        <v>279</v>
      </c>
      <c r="EQ231" s="3">
        <v>0</v>
      </c>
      <c r="ET231" s="3">
        <v>0</v>
      </c>
      <c r="EU231" s="13">
        <v>0</v>
      </c>
      <c r="EW231" s="13">
        <v>0</v>
      </c>
      <c r="FB231" s="3" t="s">
        <v>167</v>
      </c>
      <c r="FG231" s="3">
        <v>0</v>
      </c>
      <c r="FL231" s="3" t="s">
        <v>253</v>
      </c>
      <c r="FM231" s="13">
        <v>0</v>
      </c>
      <c r="FP231" s="3" t="s">
        <v>254</v>
      </c>
      <c r="FQ231" s="3" t="s">
        <v>255</v>
      </c>
      <c r="FR231" s="3" t="s">
        <v>256</v>
      </c>
      <c r="FS231" s="6">
        <v>45290</v>
      </c>
      <c r="FT231" s="3">
        <v>0</v>
      </c>
      <c r="FU231" s="3">
        <v>0</v>
      </c>
      <c r="FV231" s="3" t="s">
        <v>257</v>
      </c>
      <c r="FX231" s="3" t="s">
        <v>276</v>
      </c>
      <c r="GA231" s="3" t="s">
        <v>258</v>
      </c>
      <c r="GC231" s="6">
        <v>45470</v>
      </c>
      <c r="GD231" s="6">
        <v>45413</v>
      </c>
      <c r="GE231" s="6">
        <v>45413</v>
      </c>
      <c r="GF231" s="3" t="s">
        <v>1754</v>
      </c>
      <c r="GG231" s="3" t="s">
        <v>477</v>
      </c>
    </row>
    <row r="232" spans="1:191" s="2" customFormat="1" ht="11.25" hidden="1" x14ac:dyDescent="0.2">
      <c r="A232" s="11" t="str">
        <f t="shared" si="3"/>
        <v>ECC6 Material</v>
      </c>
      <c r="B232" s="11" t="str">
        <f>IF(OR(A232="No Stock at Base",A232="Low Stock at Base",A232="Remote Pick - Low Stock"),_xlfn.XLOOKUP(O232,PO!M:M,PO!N:N,"No PO",0,1),"-")</f>
        <v>-</v>
      </c>
      <c r="C232" s="11" t="str">
        <f>IF(OR(A232="No Stock at Base",A232="Low Stock at Base",A232="Remote Stock - Low Stock"),_xlfn.XLOOKUP(O232,PR!K:K,PR!L:L,"No Req or Processed",0,1),"-")</f>
        <v>-</v>
      </c>
      <c r="D232" s="12"/>
      <c r="E232" s="32" t="s">
        <v>462</v>
      </c>
      <c r="G232" s="3" t="s">
        <v>191</v>
      </c>
      <c r="H232" s="3" t="s">
        <v>1755</v>
      </c>
      <c r="I232" s="3" t="s">
        <v>1756</v>
      </c>
      <c r="J232" s="3" t="s">
        <v>194</v>
      </c>
      <c r="K232" s="6">
        <v>45293</v>
      </c>
      <c r="L232" s="30">
        <v>45413</v>
      </c>
      <c r="M232" s="6">
        <v>45413</v>
      </c>
      <c r="N232" s="6">
        <v>45470</v>
      </c>
      <c r="O232" s="33"/>
      <c r="Q232" s="3">
        <v>20</v>
      </c>
      <c r="R232" s="3">
        <v>20</v>
      </c>
      <c r="S232" s="4">
        <v>1</v>
      </c>
      <c r="T232" s="13">
        <v>0</v>
      </c>
      <c r="U232" s="13">
        <v>0</v>
      </c>
      <c r="Y232" s="3" t="s">
        <v>596</v>
      </c>
      <c r="AA232" s="33"/>
      <c r="AB232" s="3">
        <v>0</v>
      </c>
      <c r="AC232" s="33"/>
      <c r="AJ232" s="3" t="s">
        <v>462</v>
      </c>
      <c r="AK232" s="3" t="s">
        <v>207</v>
      </c>
      <c r="AL232" s="3" t="s">
        <v>648</v>
      </c>
      <c r="AM232" s="3" t="s">
        <v>649</v>
      </c>
      <c r="AN232" s="3" t="s">
        <v>623</v>
      </c>
      <c r="AO232" s="3" t="s">
        <v>1757</v>
      </c>
      <c r="AP232" s="3" t="s">
        <v>1758</v>
      </c>
      <c r="AQ232" s="3">
        <v>1</v>
      </c>
      <c r="AT232" s="3" t="s">
        <v>237</v>
      </c>
      <c r="AX232" s="3">
        <v>0</v>
      </c>
      <c r="AY232" s="14">
        <v>0</v>
      </c>
      <c r="AZ232" s="14">
        <v>0</v>
      </c>
      <c r="BA232" s="14">
        <v>0</v>
      </c>
      <c r="BD232" s="6">
        <v>45413</v>
      </c>
      <c r="BJ232" s="6">
        <v>45439</v>
      </c>
      <c r="BK232" s="13">
        <v>0</v>
      </c>
      <c r="BP232" s="3" t="s">
        <v>471</v>
      </c>
      <c r="BR232" s="15">
        <v>0</v>
      </c>
      <c r="BS232" s="15">
        <v>0</v>
      </c>
      <c r="BT232" s="15">
        <v>0</v>
      </c>
      <c r="BU232" s="13">
        <v>0</v>
      </c>
      <c r="BV232" s="13">
        <v>0</v>
      </c>
      <c r="BW232" s="18">
        <v>0</v>
      </c>
      <c r="BZ232" s="17">
        <v>0</v>
      </c>
      <c r="CB232" s="3" t="s">
        <v>315</v>
      </c>
      <c r="CC232" s="3" t="s">
        <v>472</v>
      </c>
      <c r="CE232" s="3">
        <v>0</v>
      </c>
      <c r="CH232" s="3">
        <v>0</v>
      </c>
      <c r="CM232" s="3" t="s">
        <v>232</v>
      </c>
      <c r="CP232" s="3" t="s">
        <v>233</v>
      </c>
      <c r="CQ232" s="3" t="s">
        <v>233</v>
      </c>
      <c r="CY232" s="3" t="s">
        <v>237</v>
      </c>
      <c r="CZ232" s="3" t="s">
        <v>238</v>
      </c>
      <c r="DA232" s="3" t="s">
        <v>630</v>
      </c>
      <c r="DB232" s="3" t="s">
        <v>631</v>
      </c>
      <c r="DG232" s="15">
        <v>0</v>
      </c>
      <c r="DH232" s="15">
        <v>0</v>
      </c>
      <c r="DJ232" s="13">
        <v>0</v>
      </c>
      <c r="DP232" s="13">
        <v>0</v>
      </c>
      <c r="DX232" s="13">
        <v>1</v>
      </c>
      <c r="DY232" s="3" t="s">
        <v>245</v>
      </c>
      <c r="EA232" s="3">
        <v>0</v>
      </c>
      <c r="EB232" s="17">
        <v>0</v>
      </c>
      <c r="ED232" s="3">
        <v>0</v>
      </c>
      <c r="EG232" s="3">
        <v>0</v>
      </c>
      <c r="EH232" s="13">
        <v>0</v>
      </c>
      <c r="EK232" s="3">
        <v>1000207052</v>
      </c>
      <c r="EQ232" s="3">
        <v>0</v>
      </c>
      <c r="ET232" s="3">
        <v>0</v>
      </c>
      <c r="EU232" s="13">
        <v>0</v>
      </c>
      <c r="EW232" s="13">
        <v>0</v>
      </c>
      <c r="FB232" s="3" t="s">
        <v>1759</v>
      </c>
      <c r="FG232" s="3">
        <v>0</v>
      </c>
      <c r="FL232" s="3" t="s">
        <v>253</v>
      </c>
      <c r="FM232" s="13">
        <v>0</v>
      </c>
      <c r="FP232" s="3" t="s">
        <v>254</v>
      </c>
      <c r="FQ232" s="3" t="s">
        <v>255</v>
      </c>
      <c r="FR232" s="3" t="s">
        <v>256</v>
      </c>
      <c r="FS232" s="6">
        <v>45290</v>
      </c>
      <c r="FT232" s="3">
        <v>0</v>
      </c>
      <c r="FU232" s="3">
        <v>0</v>
      </c>
      <c r="FV232" s="3" t="s">
        <v>257</v>
      </c>
      <c r="FX232" s="3" t="s">
        <v>315</v>
      </c>
      <c r="GA232" s="3" t="s">
        <v>258</v>
      </c>
      <c r="GC232" s="6">
        <v>45470</v>
      </c>
      <c r="GD232" s="6">
        <v>45413</v>
      </c>
      <c r="GE232" s="6">
        <v>45413</v>
      </c>
      <c r="GF232" s="3" t="s">
        <v>1760</v>
      </c>
      <c r="GG232" s="3" t="s">
        <v>477</v>
      </c>
    </row>
    <row r="233" spans="1:191" s="2" customFormat="1" ht="11.25" hidden="1" x14ac:dyDescent="0.2">
      <c r="A233" s="11" t="str">
        <f t="shared" si="3"/>
        <v>ECC6 Material</v>
      </c>
      <c r="B233" s="11" t="str">
        <f>IF(OR(A233="No Stock at Base",A233="Low Stock at Base",A233="Remote Pick - Low Stock"),_xlfn.XLOOKUP(O233,PO!M:M,PO!N:N,"No PO",0,1),"-")</f>
        <v>-</v>
      </c>
      <c r="C233" s="11" t="str">
        <f>IF(OR(A233="No Stock at Base",A233="Low Stock at Base",A233="Remote Stock - Low Stock"),_xlfn.XLOOKUP(O233,PR!K:K,PR!L:L,"No Req or Processed",0,1),"-")</f>
        <v>-</v>
      </c>
      <c r="D233" s="12"/>
      <c r="E233" s="32" t="s">
        <v>462</v>
      </c>
      <c r="G233" s="3" t="s">
        <v>191</v>
      </c>
      <c r="H233" s="3" t="s">
        <v>1761</v>
      </c>
      <c r="I233" s="3" t="s">
        <v>1762</v>
      </c>
      <c r="J233" s="3" t="s">
        <v>194</v>
      </c>
      <c r="K233" s="6">
        <v>45293</v>
      </c>
      <c r="L233" s="30">
        <v>45413</v>
      </c>
      <c r="M233" s="6">
        <v>45413</v>
      </c>
      <c r="N233" s="6">
        <v>45469</v>
      </c>
      <c r="Q233" s="3">
        <v>20</v>
      </c>
      <c r="R233" s="3">
        <v>20</v>
      </c>
      <c r="S233" s="4">
        <v>1</v>
      </c>
      <c r="T233" s="13">
        <v>0</v>
      </c>
      <c r="U233" s="13">
        <v>0</v>
      </c>
      <c r="Y233" s="3" t="s">
        <v>596</v>
      </c>
      <c r="AB233" s="3">
        <v>0</v>
      </c>
      <c r="AJ233" s="3" t="s">
        <v>462</v>
      </c>
      <c r="AK233" s="3" t="s">
        <v>207</v>
      </c>
      <c r="AL233" s="3" t="s">
        <v>648</v>
      </c>
      <c r="AM233" s="3" t="s">
        <v>649</v>
      </c>
      <c r="AN233" s="3" t="s">
        <v>623</v>
      </c>
      <c r="AO233" s="3" t="s">
        <v>1763</v>
      </c>
      <c r="AP233" s="3" t="s">
        <v>1764</v>
      </c>
      <c r="AQ233" s="3">
        <v>1</v>
      </c>
      <c r="AT233" s="3" t="s">
        <v>237</v>
      </c>
      <c r="AX233" s="3">
        <v>0</v>
      </c>
      <c r="AY233" s="14">
        <v>0</v>
      </c>
      <c r="AZ233" s="14">
        <v>0</v>
      </c>
      <c r="BA233" s="14">
        <v>0</v>
      </c>
      <c r="BD233" s="6">
        <v>45413</v>
      </c>
      <c r="BJ233" s="6">
        <v>45439</v>
      </c>
      <c r="BK233" s="13">
        <v>0</v>
      </c>
      <c r="BP233" s="3" t="s">
        <v>471</v>
      </c>
      <c r="BR233" s="15">
        <v>0</v>
      </c>
      <c r="BS233" s="15">
        <v>0</v>
      </c>
      <c r="BT233" s="15">
        <v>0</v>
      </c>
      <c r="BU233" s="13">
        <v>0</v>
      </c>
      <c r="BV233" s="13">
        <v>0</v>
      </c>
      <c r="BW233" s="18">
        <v>0</v>
      </c>
      <c r="BZ233" s="17">
        <v>0</v>
      </c>
      <c r="CB233" s="3" t="s">
        <v>315</v>
      </c>
      <c r="CC233" s="3" t="s">
        <v>472</v>
      </c>
      <c r="CE233" s="3">
        <v>0</v>
      </c>
      <c r="CH233" s="3">
        <v>0</v>
      </c>
      <c r="CM233" s="3" t="s">
        <v>232</v>
      </c>
      <c r="CP233" s="3" t="s">
        <v>233</v>
      </c>
      <c r="CQ233" s="3" t="s">
        <v>233</v>
      </c>
      <c r="CY233" s="3" t="s">
        <v>237</v>
      </c>
      <c r="CZ233" s="3" t="s">
        <v>238</v>
      </c>
      <c r="DA233" s="3" t="s">
        <v>630</v>
      </c>
      <c r="DB233" s="3" t="s">
        <v>631</v>
      </c>
      <c r="DG233" s="15">
        <v>0</v>
      </c>
      <c r="DH233" s="15">
        <v>0</v>
      </c>
      <c r="DJ233" s="13">
        <v>0</v>
      </c>
      <c r="DP233" s="13">
        <v>0</v>
      </c>
      <c r="DX233" s="13">
        <v>1</v>
      </c>
      <c r="DY233" s="3" t="s">
        <v>245</v>
      </c>
      <c r="EA233" s="3">
        <v>0</v>
      </c>
      <c r="EB233" s="17">
        <v>0</v>
      </c>
      <c r="ED233" s="3">
        <v>0</v>
      </c>
      <c r="EG233" s="3">
        <v>0</v>
      </c>
      <c r="EH233" s="13">
        <v>0</v>
      </c>
      <c r="EK233" s="3">
        <v>1000207059</v>
      </c>
      <c r="EQ233" s="3">
        <v>0</v>
      </c>
      <c r="ET233" s="3">
        <v>0</v>
      </c>
      <c r="EU233" s="13">
        <v>0</v>
      </c>
      <c r="EW233" s="13">
        <v>0</v>
      </c>
      <c r="FB233" s="3" t="s">
        <v>1759</v>
      </c>
      <c r="FG233" s="3">
        <v>0</v>
      </c>
      <c r="FL233" s="3" t="s">
        <v>253</v>
      </c>
      <c r="FM233" s="13">
        <v>0</v>
      </c>
      <c r="FP233" s="3" t="s">
        <v>254</v>
      </c>
      <c r="FQ233" s="3" t="s">
        <v>255</v>
      </c>
      <c r="FR233" s="3" t="s">
        <v>256</v>
      </c>
      <c r="FS233" s="6">
        <v>45290</v>
      </c>
      <c r="FT233" s="3">
        <v>0</v>
      </c>
      <c r="FU233" s="3">
        <v>0</v>
      </c>
      <c r="FV233" s="3" t="s">
        <v>257</v>
      </c>
      <c r="FX233" s="3" t="s">
        <v>315</v>
      </c>
      <c r="GA233" s="3" t="s">
        <v>258</v>
      </c>
      <c r="GC233" s="6">
        <v>45469</v>
      </c>
      <c r="GD233" s="6">
        <v>45413</v>
      </c>
      <c r="GE233" s="6">
        <v>45413</v>
      </c>
      <c r="GF233" s="3" t="s">
        <v>1765</v>
      </c>
      <c r="GG233" s="3" t="s">
        <v>477</v>
      </c>
    </row>
    <row r="234" spans="1:191" s="2" customFormat="1" ht="11.25" hidden="1" x14ac:dyDescent="0.2">
      <c r="A234" s="11" t="str">
        <f t="shared" si="3"/>
        <v>Refurb Return</v>
      </c>
      <c r="B234" s="11" t="str">
        <f>IF(OR(A234="No Stock at Base",A234="Low Stock at Base",A234="Remote Pick - Low Stock"),_xlfn.XLOOKUP(O234,PO!M:M,PO!N:N,"No PO",0,1),"-")</f>
        <v>-</v>
      </c>
      <c r="C234" s="11" t="str">
        <f>IF(OR(A234="No Stock at Base",A234="Low Stock at Base",A234="Remote Stock - Low Stock"),_xlfn.XLOOKUP(O234,PR!K:K,PR!L:L,"No Req or Processed",0,1),"-")</f>
        <v>-</v>
      </c>
      <c r="D234" s="12"/>
      <c r="E234" s="32" t="s">
        <v>462</v>
      </c>
      <c r="G234" s="3" t="s">
        <v>191</v>
      </c>
      <c r="H234" s="3" t="s">
        <v>1761</v>
      </c>
      <c r="I234" s="3" t="s">
        <v>1762</v>
      </c>
      <c r="J234" s="3" t="s">
        <v>194</v>
      </c>
      <c r="K234" s="6">
        <v>45293</v>
      </c>
      <c r="L234" s="30">
        <v>45413</v>
      </c>
      <c r="M234" s="6">
        <v>45413</v>
      </c>
      <c r="N234" s="6">
        <v>45469</v>
      </c>
      <c r="O234" s="32" t="s">
        <v>1766</v>
      </c>
      <c r="P234" s="3" t="s">
        <v>1767</v>
      </c>
      <c r="Q234" s="3">
        <v>20</v>
      </c>
      <c r="R234" s="3">
        <v>20</v>
      </c>
      <c r="S234" s="4">
        <v>-1</v>
      </c>
      <c r="T234" s="13">
        <v>0</v>
      </c>
      <c r="U234" s="13">
        <v>0</v>
      </c>
      <c r="Y234" s="3" t="s">
        <v>596</v>
      </c>
      <c r="AA234" s="33"/>
      <c r="AB234" s="3">
        <v>0</v>
      </c>
      <c r="AC234" s="33"/>
      <c r="AH234" s="3" t="s">
        <v>622</v>
      </c>
      <c r="AJ234" s="3" t="s">
        <v>462</v>
      </c>
      <c r="AK234" s="3" t="s">
        <v>207</v>
      </c>
      <c r="AL234" s="3" t="s">
        <v>648</v>
      </c>
      <c r="AM234" s="3" t="s">
        <v>649</v>
      </c>
      <c r="AN234" s="3" t="s">
        <v>623</v>
      </c>
      <c r="AO234" s="3" t="s">
        <v>1763</v>
      </c>
      <c r="AP234" s="3" t="s">
        <v>1764</v>
      </c>
      <c r="AQ234" s="3">
        <v>2</v>
      </c>
      <c r="AT234" s="3" t="s">
        <v>626</v>
      </c>
      <c r="AX234" s="3">
        <v>0</v>
      </c>
      <c r="AY234" s="14">
        <v>0</v>
      </c>
      <c r="AZ234" s="14">
        <v>0</v>
      </c>
      <c r="BA234" s="14">
        <v>0</v>
      </c>
      <c r="BD234" s="6">
        <v>45413</v>
      </c>
      <c r="BJ234" s="6">
        <v>45439</v>
      </c>
      <c r="BK234" s="13">
        <v>0</v>
      </c>
      <c r="BP234" s="3" t="s">
        <v>627</v>
      </c>
      <c r="BR234" s="15">
        <v>0</v>
      </c>
      <c r="BS234" s="15">
        <v>0</v>
      </c>
      <c r="BT234" s="15">
        <v>0</v>
      </c>
      <c r="BU234" s="13">
        <v>0</v>
      </c>
      <c r="BV234" s="13">
        <v>0</v>
      </c>
      <c r="BW234" s="18">
        <v>0</v>
      </c>
      <c r="BZ234" s="17">
        <v>0</v>
      </c>
      <c r="CB234" s="3" t="s">
        <v>315</v>
      </c>
      <c r="CC234" s="3" t="s">
        <v>225</v>
      </c>
      <c r="CE234" s="3">
        <v>0</v>
      </c>
      <c r="CH234" s="3">
        <v>0</v>
      </c>
      <c r="CM234" s="3" t="s">
        <v>232</v>
      </c>
      <c r="CP234" s="3" t="s">
        <v>233</v>
      </c>
      <c r="CQ234" s="3" t="s">
        <v>233</v>
      </c>
      <c r="CR234" s="3" t="s">
        <v>628</v>
      </c>
      <c r="CS234" s="3" t="s">
        <v>1768</v>
      </c>
      <c r="CY234" s="3" t="s">
        <v>237</v>
      </c>
      <c r="CZ234" s="3" t="s">
        <v>238</v>
      </c>
      <c r="DA234" s="3" t="s">
        <v>630</v>
      </c>
      <c r="DB234" s="3" t="s">
        <v>631</v>
      </c>
      <c r="DG234" s="15">
        <v>0</v>
      </c>
      <c r="DH234" s="15">
        <v>0</v>
      </c>
      <c r="DJ234" s="13">
        <v>0</v>
      </c>
      <c r="DP234" s="13">
        <v>0</v>
      </c>
      <c r="DX234" s="13">
        <v>0</v>
      </c>
      <c r="DY234" s="3" t="s">
        <v>245</v>
      </c>
      <c r="EA234" s="3">
        <v>0</v>
      </c>
      <c r="EB234" s="17">
        <v>0</v>
      </c>
      <c r="ED234" s="3">
        <v>0</v>
      </c>
      <c r="EE234" s="3" t="s">
        <v>1769</v>
      </c>
      <c r="EF234" s="3" t="s">
        <v>1770</v>
      </c>
      <c r="EG234" s="3">
        <v>10</v>
      </c>
      <c r="EH234" s="4">
        <v>1</v>
      </c>
      <c r="EK234" s="3">
        <v>1000207059</v>
      </c>
      <c r="EN234" s="3" t="s">
        <v>279</v>
      </c>
      <c r="EQ234" s="3">
        <v>0</v>
      </c>
      <c r="ET234" s="3">
        <v>0</v>
      </c>
      <c r="EU234" s="13">
        <v>0</v>
      </c>
      <c r="EW234" s="13">
        <v>0</v>
      </c>
      <c r="FB234" s="3" t="s">
        <v>167</v>
      </c>
      <c r="FG234" s="3">
        <v>0</v>
      </c>
      <c r="FL234" s="3" t="s">
        <v>253</v>
      </c>
      <c r="FM234" s="13">
        <v>1</v>
      </c>
      <c r="FP234" s="3" t="s">
        <v>254</v>
      </c>
      <c r="FQ234" s="3" t="s">
        <v>255</v>
      </c>
      <c r="FR234" s="3" t="s">
        <v>256</v>
      </c>
      <c r="FS234" s="6">
        <v>45290</v>
      </c>
      <c r="FT234" s="3">
        <v>0</v>
      </c>
      <c r="FU234" s="3">
        <v>0</v>
      </c>
      <c r="FV234" s="3" t="s">
        <v>257</v>
      </c>
      <c r="FX234" s="3" t="s">
        <v>315</v>
      </c>
      <c r="GA234" s="3" t="s">
        <v>258</v>
      </c>
      <c r="GC234" s="6">
        <v>45469</v>
      </c>
      <c r="GD234" s="6">
        <v>45413</v>
      </c>
      <c r="GE234" s="6">
        <v>45413</v>
      </c>
      <c r="GF234" s="3" t="s">
        <v>1765</v>
      </c>
      <c r="GG234" s="3" t="s">
        <v>477</v>
      </c>
    </row>
    <row r="235" spans="1:191" s="2" customFormat="1" ht="11.25" hidden="1" x14ac:dyDescent="0.2">
      <c r="A235" s="11" t="str">
        <f t="shared" si="3"/>
        <v>Refurb Return</v>
      </c>
      <c r="B235" s="11" t="str">
        <f>IF(OR(A235="No Stock at Base",A235="Low Stock at Base",A235="Remote Pick - Low Stock"),_xlfn.XLOOKUP(O235,PO!M:M,PO!N:N,"No PO",0,1),"-")</f>
        <v>-</v>
      </c>
      <c r="C235" s="11" t="str">
        <f>IF(OR(A235="No Stock at Base",A235="Low Stock at Base",A235="Remote Stock - Low Stock"),_xlfn.XLOOKUP(O235,PR!K:K,PR!L:L,"No Req or Processed",0,1),"-")</f>
        <v>-</v>
      </c>
      <c r="D235" s="12"/>
      <c r="E235" s="32" t="s">
        <v>462</v>
      </c>
      <c r="G235" s="3" t="s">
        <v>191</v>
      </c>
      <c r="H235" s="3" t="s">
        <v>1771</v>
      </c>
      <c r="I235" s="3" t="s">
        <v>1772</v>
      </c>
      <c r="J235" s="3" t="s">
        <v>194</v>
      </c>
      <c r="K235" s="6">
        <v>45293</v>
      </c>
      <c r="L235" s="30">
        <v>45413</v>
      </c>
      <c r="M235" s="6">
        <v>45413</v>
      </c>
      <c r="N235" s="6">
        <v>45469</v>
      </c>
      <c r="O235" s="3" t="s">
        <v>1766</v>
      </c>
      <c r="P235" s="3" t="s">
        <v>1767</v>
      </c>
      <c r="Q235" s="3">
        <v>20</v>
      </c>
      <c r="R235" s="3">
        <v>20</v>
      </c>
      <c r="S235" s="4">
        <v>-1</v>
      </c>
      <c r="T235" s="13">
        <v>0</v>
      </c>
      <c r="U235" s="13">
        <v>0</v>
      </c>
      <c r="Y235" s="3" t="s">
        <v>596</v>
      </c>
      <c r="AB235" s="3">
        <v>0</v>
      </c>
      <c r="AH235" s="3" t="s">
        <v>622</v>
      </c>
      <c r="AJ235" s="3" t="s">
        <v>462</v>
      </c>
      <c r="AK235" s="3" t="s">
        <v>207</v>
      </c>
      <c r="AL235" s="3" t="s">
        <v>648</v>
      </c>
      <c r="AM235" s="3" t="s">
        <v>649</v>
      </c>
      <c r="AN235" s="3" t="s">
        <v>623</v>
      </c>
      <c r="AO235" s="3" t="s">
        <v>1773</v>
      </c>
      <c r="AP235" s="3" t="s">
        <v>1774</v>
      </c>
      <c r="AQ235" s="3">
        <v>2</v>
      </c>
      <c r="AT235" s="3" t="s">
        <v>626</v>
      </c>
      <c r="AX235" s="3">
        <v>0</v>
      </c>
      <c r="AY235" s="14">
        <v>0</v>
      </c>
      <c r="AZ235" s="14">
        <v>0</v>
      </c>
      <c r="BA235" s="14">
        <v>0</v>
      </c>
      <c r="BD235" s="6">
        <v>45413</v>
      </c>
      <c r="BJ235" s="6">
        <v>45439</v>
      </c>
      <c r="BK235" s="13">
        <v>0</v>
      </c>
      <c r="BP235" s="3" t="s">
        <v>627</v>
      </c>
      <c r="BR235" s="15">
        <v>0</v>
      </c>
      <c r="BS235" s="15">
        <v>0</v>
      </c>
      <c r="BT235" s="15">
        <v>0</v>
      </c>
      <c r="BU235" s="13">
        <v>0</v>
      </c>
      <c r="BV235" s="13">
        <v>0</v>
      </c>
      <c r="BW235" s="18">
        <v>0</v>
      </c>
      <c r="BZ235" s="17">
        <v>0</v>
      </c>
      <c r="CB235" s="3" t="s">
        <v>315</v>
      </c>
      <c r="CC235" s="3" t="s">
        <v>225</v>
      </c>
      <c r="CE235" s="3">
        <v>0</v>
      </c>
      <c r="CH235" s="3">
        <v>0</v>
      </c>
      <c r="CM235" s="3" t="s">
        <v>232</v>
      </c>
      <c r="CP235" s="3" t="s">
        <v>233</v>
      </c>
      <c r="CQ235" s="3" t="s">
        <v>233</v>
      </c>
      <c r="CR235" s="3" t="s">
        <v>628</v>
      </c>
      <c r="CS235" s="3" t="s">
        <v>1768</v>
      </c>
      <c r="CY235" s="3" t="s">
        <v>237</v>
      </c>
      <c r="CZ235" s="3" t="s">
        <v>238</v>
      </c>
      <c r="DA235" s="3" t="s">
        <v>630</v>
      </c>
      <c r="DB235" s="3" t="s">
        <v>631</v>
      </c>
      <c r="DG235" s="15">
        <v>0</v>
      </c>
      <c r="DH235" s="15">
        <v>0</v>
      </c>
      <c r="DJ235" s="13">
        <v>0</v>
      </c>
      <c r="DP235" s="13">
        <v>0</v>
      </c>
      <c r="DX235" s="13">
        <v>0</v>
      </c>
      <c r="DY235" s="3" t="s">
        <v>245</v>
      </c>
      <c r="EA235" s="3">
        <v>0</v>
      </c>
      <c r="EB235" s="17">
        <v>0</v>
      </c>
      <c r="ED235" s="3">
        <v>0</v>
      </c>
      <c r="EE235" s="3" t="s">
        <v>1775</v>
      </c>
      <c r="EF235" s="3" t="s">
        <v>1776</v>
      </c>
      <c r="EG235" s="3">
        <v>10</v>
      </c>
      <c r="EH235" s="4">
        <v>1</v>
      </c>
      <c r="EK235" s="3">
        <v>1000207060</v>
      </c>
      <c r="EN235" s="3" t="s">
        <v>279</v>
      </c>
      <c r="EQ235" s="3">
        <v>0</v>
      </c>
      <c r="ET235" s="3">
        <v>0</v>
      </c>
      <c r="EU235" s="13">
        <v>0</v>
      </c>
      <c r="EW235" s="13">
        <v>0</v>
      </c>
      <c r="FB235" s="3" t="s">
        <v>167</v>
      </c>
      <c r="FG235" s="3">
        <v>0</v>
      </c>
      <c r="FL235" s="3" t="s">
        <v>253</v>
      </c>
      <c r="FM235" s="13">
        <v>1</v>
      </c>
      <c r="FP235" s="3" t="s">
        <v>254</v>
      </c>
      <c r="FQ235" s="3" t="s">
        <v>255</v>
      </c>
      <c r="FR235" s="3" t="s">
        <v>256</v>
      </c>
      <c r="FS235" s="6">
        <v>45290</v>
      </c>
      <c r="FT235" s="3">
        <v>0</v>
      </c>
      <c r="FU235" s="3">
        <v>0</v>
      </c>
      <c r="FV235" s="3" t="s">
        <v>257</v>
      </c>
      <c r="FX235" s="3" t="s">
        <v>315</v>
      </c>
      <c r="GA235" s="3" t="s">
        <v>258</v>
      </c>
      <c r="GC235" s="6">
        <v>45469</v>
      </c>
      <c r="GD235" s="6">
        <v>45413</v>
      </c>
      <c r="GE235" s="6">
        <v>45413</v>
      </c>
      <c r="GF235" s="3" t="s">
        <v>1777</v>
      </c>
      <c r="GG235" s="3" t="s">
        <v>477</v>
      </c>
    </row>
    <row r="236" spans="1:191" s="2" customFormat="1" ht="11.25" hidden="1" x14ac:dyDescent="0.2">
      <c r="A236" s="11" t="str">
        <f t="shared" si="3"/>
        <v>ECC6 Material</v>
      </c>
      <c r="B236" s="11" t="str">
        <f>IF(OR(A236="No Stock at Base",A236="Low Stock at Base",A236="Remote Pick - Low Stock"),_xlfn.XLOOKUP(O236,PO!M:M,PO!N:N,"No PO",0,1),"-")</f>
        <v>-</v>
      </c>
      <c r="C236" s="11" t="str">
        <f>IF(OR(A236="No Stock at Base",A236="Low Stock at Base",A236="Remote Stock - Low Stock"),_xlfn.XLOOKUP(O236,PR!K:K,PR!L:L,"No Req or Processed",0,1),"-")</f>
        <v>-</v>
      </c>
      <c r="D236" s="12"/>
      <c r="E236" s="32" t="s">
        <v>462</v>
      </c>
      <c r="G236" s="3" t="s">
        <v>191</v>
      </c>
      <c r="H236" s="3" t="s">
        <v>1771</v>
      </c>
      <c r="I236" s="3" t="s">
        <v>1772</v>
      </c>
      <c r="J236" s="3" t="s">
        <v>194</v>
      </c>
      <c r="K236" s="6">
        <v>45293</v>
      </c>
      <c r="L236" s="30">
        <v>45413</v>
      </c>
      <c r="M236" s="6">
        <v>45413</v>
      </c>
      <c r="N236" s="6">
        <v>45469</v>
      </c>
      <c r="Q236" s="3">
        <v>20</v>
      </c>
      <c r="R236" s="3">
        <v>20</v>
      </c>
      <c r="S236" s="4">
        <v>1</v>
      </c>
      <c r="T236" s="13">
        <v>0</v>
      </c>
      <c r="U236" s="13">
        <v>0</v>
      </c>
      <c r="Y236" s="3" t="s">
        <v>596</v>
      </c>
      <c r="AB236" s="3">
        <v>0</v>
      </c>
      <c r="AJ236" s="3" t="s">
        <v>462</v>
      </c>
      <c r="AK236" s="3" t="s">
        <v>207</v>
      </c>
      <c r="AL236" s="3" t="s">
        <v>648</v>
      </c>
      <c r="AM236" s="3" t="s">
        <v>649</v>
      </c>
      <c r="AN236" s="3" t="s">
        <v>623</v>
      </c>
      <c r="AO236" s="3" t="s">
        <v>1773</v>
      </c>
      <c r="AP236" s="3" t="s">
        <v>1774</v>
      </c>
      <c r="AQ236" s="3">
        <v>1</v>
      </c>
      <c r="AT236" s="3" t="s">
        <v>237</v>
      </c>
      <c r="AX236" s="3">
        <v>0</v>
      </c>
      <c r="AY236" s="14">
        <v>0</v>
      </c>
      <c r="AZ236" s="14">
        <v>0</v>
      </c>
      <c r="BA236" s="14">
        <v>0</v>
      </c>
      <c r="BD236" s="6">
        <v>45413</v>
      </c>
      <c r="BJ236" s="6">
        <v>45439</v>
      </c>
      <c r="BK236" s="13">
        <v>0</v>
      </c>
      <c r="BP236" s="3" t="s">
        <v>471</v>
      </c>
      <c r="BR236" s="15">
        <v>0</v>
      </c>
      <c r="BS236" s="15">
        <v>0</v>
      </c>
      <c r="BT236" s="15">
        <v>0</v>
      </c>
      <c r="BU236" s="13">
        <v>0</v>
      </c>
      <c r="BV236" s="13">
        <v>0</v>
      </c>
      <c r="BW236" s="18">
        <v>0</v>
      </c>
      <c r="BZ236" s="17">
        <v>0</v>
      </c>
      <c r="CB236" s="3" t="s">
        <v>315</v>
      </c>
      <c r="CC236" s="3" t="s">
        <v>472</v>
      </c>
      <c r="CE236" s="3">
        <v>0</v>
      </c>
      <c r="CH236" s="3">
        <v>0</v>
      </c>
      <c r="CM236" s="3" t="s">
        <v>232</v>
      </c>
      <c r="CP236" s="3" t="s">
        <v>233</v>
      </c>
      <c r="CQ236" s="3" t="s">
        <v>233</v>
      </c>
      <c r="CY236" s="3" t="s">
        <v>237</v>
      </c>
      <c r="CZ236" s="3" t="s">
        <v>238</v>
      </c>
      <c r="DA236" s="3" t="s">
        <v>630</v>
      </c>
      <c r="DB236" s="3" t="s">
        <v>631</v>
      </c>
      <c r="DG236" s="15">
        <v>0</v>
      </c>
      <c r="DH236" s="15">
        <v>0</v>
      </c>
      <c r="DJ236" s="13">
        <v>0</v>
      </c>
      <c r="DP236" s="13">
        <v>0</v>
      </c>
      <c r="DX236" s="13">
        <v>1</v>
      </c>
      <c r="DY236" s="3" t="s">
        <v>245</v>
      </c>
      <c r="EA236" s="3">
        <v>0</v>
      </c>
      <c r="EB236" s="17">
        <v>0</v>
      </c>
      <c r="ED236" s="3">
        <v>0</v>
      </c>
      <c r="EG236" s="3">
        <v>0</v>
      </c>
      <c r="EH236" s="13">
        <v>0</v>
      </c>
      <c r="EK236" s="3">
        <v>1000207060</v>
      </c>
      <c r="EQ236" s="3">
        <v>0</v>
      </c>
      <c r="ET236" s="3">
        <v>0</v>
      </c>
      <c r="EU236" s="13">
        <v>0</v>
      </c>
      <c r="EW236" s="13">
        <v>0</v>
      </c>
      <c r="FB236" s="3" t="s">
        <v>1759</v>
      </c>
      <c r="FG236" s="3">
        <v>0</v>
      </c>
      <c r="FL236" s="3" t="s">
        <v>253</v>
      </c>
      <c r="FM236" s="13">
        <v>0</v>
      </c>
      <c r="FP236" s="3" t="s">
        <v>254</v>
      </c>
      <c r="FQ236" s="3" t="s">
        <v>255</v>
      </c>
      <c r="FR236" s="3" t="s">
        <v>256</v>
      </c>
      <c r="FS236" s="6">
        <v>45290</v>
      </c>
      <c r="FT236" s="3">
        <v>0</v>
      </c>
      <c r="FU236" s="3">
        <v>0</v>
      </c>
      <c r="FV236" s="3" t="s">
        <v>257</v>
      </c>
      <c r="FX236" s="3" t="s">
        <v>315</v>
      </c>
      <c r="GA236" s="3" t="s">
        <v>258</v>
      </c>
      <c r="GC236" s="6">
        <v>45469</v>
      </c>
      <c r="GD236" s="6">
        <v>45413</v>
      </c>
      <c r="GE236" s="6">
        <v>45413</v>
      </c>
      <c r="GF236" s="3" t="s">
        <v>1777</v>
      </c>
      <c r="GG236" s="3" t="s">
        <v>477</v>
      </c>
    </row>
    <row r="237" spans="1:191" s="2" customFormat="1" ht="11.25" hidden="1" x14ac:dyDescent="0.2">
      <c r="A237" s="11" t="str">
        <f t="shared" si="3"/>
        <v>Refurb Return</v>
      </c>
      <c r="B237" s="11" t="str">
        <f>IF(OR(A237="No Stock at Base",A237="Low Stock at Base",A237="Remote Pick - Low Stock"),_xlfn.XLOOKUP(O237,PO!M:M,PO!N:N,"No PO",0,1),"-")</f>
        <v>-</v>
      </c>
      <c r="C237" s="11" t="str">
        <f>IF(OR(A237="No Stock at Base",A237="Low Stock at Base",A237="Remote Stock - Low Stock"),_xlfn.XLOOKUP(O237,PR!K:K,PR!L:L,"No Req or Processed",0,1),"-")</f>
        <v>-</v>
      </c>
      <c r="D237" s="12"/>
      <c r="E237" s="32" t="s">
        <v>462</v>
      </c>
      <c r="G237" s="3" t="s">
        <v>191</v>
      </c>
      <c r="H237" s="3" t="s">
        <v>1778</v>
      </c>
      <c r="I237" s="3" t="s">
        <v>1779</v>
      </c>
      <c r="J237" s="3" t="s">
        <v>194</v>
      </c>
      <c r="K237" s="6">
        <v>45293</v>
      </c>
      <c r="L237" s="30">
        <v>45413</v>
      </c>
      <c r="M237" s="6">
        <v>45413</v>
      </c>
      <c r="N237" s="6">
        <v>45469</v>
      </c>
      <c r="O237" s="32" t="s">
        <v>1766</v>
      </c>
      <c r="P237" s="3" t="s">
        <v>1767</v>
      </c>
      <c r="Q237" s="3">
        <v>20</v>
      </c>
      <c r="R237" s="3">
        <v>20</v>
      </c>
      <c r="S237" s="4">
        <v>-1</v>
      </c>
      <c r="T237" s="13">
        <v>0</v>
      </c>
      <c r="U237" s="13">
        <v>0</v>
      </c>
      <c r="Y237" s="3" t="s">
        <v>596</v>
      </c>
      <c r="AA237" s="33"/>
      <c r="AB237" s="3">
        <v>0</v>
      </c>
      <c r="AC237" s="33"/>
      <c r="AH237" s="3" t="s">
        <v>622</v>
      </c>
      <c r="AJ237" s="3" t="s">
        <v>462</v>
      </c>
      <c r="AK237" s="3" t="s">
        <v>207</v>
      </c>
      <c r="AL237" s="3" t="s">
        <v>648</v>
      </c>
      <c r="AM237" s="3" t="s">
        <v>649</v>
      </c>
      <c r="AN237" s="3" t="s">
        <v>623</v>
      </c>
      <c r="AO237" s="3" t="s">
        <v>1763</v>
      </c>
      <c r="AP237" s="3" t="s">
        <v>1780</v>
      </c>
      <c r="AQ237" s="3">
        <v>2</v>
      </c>
      <c r="AT237" s="3" t="s">
        <v>626</v>
      </c>
      <c r="AX237" s="3">
        <v>0</v>
      </c>
      <c r="AY237" s="14">
        <v>0</v>
      </c>
      <c r="AZ237" s="14">
        <v>0</v>
      </c>
      <c r="BA237" s="14">
        <v>0</v>
      </c>
      <c r="BD237" s="6">
        <v>45413</v>
      </c>
      <c r="BJ237" s="6">
        <v>45439</v>
      </c>
      <c r="BK237" s="13">
        <v>0</v>
      </c>
      <c r="BP237" s="3" t="s">
        <v>627</v>
      </c>
      <c r="BR237" s="15">
        <v>0</v>
      </c>
      <c r="BS237" s="15">
        <v>0</v>
      </c>
      <c r="BT237" s="15">
        <v>0</v>
      </c>
      <c r="BU237" s="13">
        <v>0</v>
      </c>
      <c r="BV237" s="13">
        <v>0</v>
      </c>
      <c r="BW237" s="18">
        <v>0</v>
      </c>
      <c r="BZ237" s="17">
        <v>0</v>
      </c>
      <c r="CB237" s="3" t="s">
        <v>315</v>
      </c>
      <c r="CC237" s="3" t="s">
        <v>225</v>
      </c>
      <c r="CE237" s="3">
        <v>0</v>
      </c>
      <c r="CH237" s="3">
        <v>0</v>
      </c>
      <c r="CM237" s="3" t="s">
        <v>232</v>
      </c>
      <c r="CP237" s="3" t="s">
        <v>233</v>
      </c>
      <c r="CQ237" s="3" t="s">
        <v>233</v>
      </c>
      <c r="CR237" s="3" t="s">
        <v>628</v>
      </c>
      <c r="CS237" s="3" t="s">
        <v>1768</v>
      </c>
      <c r="CY237" s="3" t="s">
        <v>237</v>
      </c>
      <c r="CZ237" s="3" t="s">
        <v>238</v>
      </c>
      <c r="DA237" s="3" t="s">
        <v>630</v>
      </c>
      <c r="DB237" s="3" t="s">
        <v>631</v>
      </c>
      <c r="DG237" s="15">
        <v>0</v>
      </c>
      <c r="DH237" s="15">
        <v>0</v>
      </c>
      <c r="DJ237" s="13">
        <v>0</v>
      </c>
      <c r="DP237" s="13">
        <v>0</v>
      </c>
      <c r="DX237" s="13">
        <v>1</v>
      </c>
      <c r="DY237" s="3" t="s">
        <v>245</v>
      </c>
      <c r="EA237" s="3">
        <v>0</v>
      </c>
      <c r="EB237" s="17">
        <v>0</v>
      </c>
      <c r="ED237" s="3">
        <v>0</v>
      </c>
      <c r="EG237" s="3">
        <v>0</v>
      </c>
      <c r="EH237" s="13">
        <v>0</v>
      </c>
      <c r="EK237" s="3">
        <v>1000207143</v>
      </c>
      <c r="EN237" s="3" t="s">
        <v>279</v>
      </c>
      <c r="EQ237" s="3">
        <v>0</v>
      </c>
      <c r="ET237" s="3">
        <v>0</v>
      </c>
      <c r="EU237" s="13">
        <v>0</v>
      </c>
      <c r="EW237" s="13">
        <v>0</v>
      </c>
      <c r="FB237" s="3" t="s">
        <v>167</v>
      </c>
      <c r="FG237" s="3">
        <v>0</v>
      </c>
      <c r="FL237" s="3" t="s">
        <v>253</v>
      </c>
      <c r="FM237" s="13">
        <v>0</v>
      </c>
      <c r="FP237" s="3" t="s">
        <v>254</v>
      </c>
      <c r="FQ237" s="3" t="s">
        <v>255</v>
      </c>
      <c r="FR237" s="3" t="s">
        <v>256</v>
      </c>
      <c r="FS237" s="6">
        <v>45290</v>
      </c>
      <c r="FT237" s="3">
        <v>0</v>
      </c>
      <c r="FU237" s="3">
        <v>0</v>
      </c>
      <c r="FV237" s="3" t="s">
        <v>257</v>
      </c>
      <c r="FX237" s="3" t="s">
        <v>276</v>
      </c>
      <c r="GA237" s="3" t="s">
        <v>258</v>
      </c>
      <c r="GC237" s="6">
        <v>45469</v>
      </c>
      <c r="GD237" s="6">
        <v>45413</v>
      </c>
      <c r="GE237" s="6">
        <v>45413</v>
      </c>
      <c r="GF237" s="3" t="s">
        <v>1781</v>
      </c>
      <c r="GG237" s="3" t="s">
        <v>477</v>
      </c>
    </row>
    <row r="238" spans="1:191" s="2" customFormat="1" ht="11.25" hidden="1" x14ac:dyDescent="0.2">
      <c r="A238" s="11" t="str">
        <f t="shared" si="3"/>
        <v>Remote Stock - Stock Available</v>
      </c>
      <c r="B238" s="11" t="str">
        <f>IF(OR(A238="No Stock at Base",A238="Low Stock at Base",A238="Remote Pick - Low Stock"),_xlfn.XLOOKUP(O238,PO!M:M,PO!N:N,"No PO",0,1),"-")</f>
        <v>-</v>
      </c>
      <c r="C238" s="11" t="str">
        <f>IF(OR(A238="No Stock at Base",A238="Low Stock at Base",A238="Remote Stock - Low Stock"),_xlfn.XLOOKUP(O238,PR!K:K,PR!L:L,"No Req or Processed",0,1),"-")</f>
        <v>-</v>
      </c>
      <c r="D238" s="12"/>
      <c r="E238" s="32" t="s">
        <v>261</v>
      </c>
      <c r="G238" s="3" t="s">
        <v>191</v>
      </c>
      <c r="H238" s="3" t="s">
        <v>1778</v>
      </c>
      <c r="I238" s="3" t="s">
        <v>1779</v>
      </c>
      <c r="J238" s="3" t="s">
        <v>194</v>
      </c>
      <c r="K238" s="6">
        <v>45293</v>
      </c>
      <c r="L238" s="30">
        <v>45413</v>
      </c>
      <c r="M238" s="6">
        <v>45413</v>
      </c>
      <c r="N238" s="6">
        <v>45469</v>
      </c>
      <c r="O238" s="32" t="s">
        <v>1766</v>
      </c>
      <c r="P238" s="3" t="s">
        <v>1767</v>
      </c>
      <c r="Q238" s="3">
        <v>20</v>
      </c>
      <c r="R238" s="3">
        <v>20</v>
      </c>
      <c r="S238" s="4">
        <v>1</v>
      </c>
      <c r="T238" s="13">
        <v>3</v>
      </c>
      <c r="U238" s="13">
        <v>0</v>
      </c>
      <c r="X238" s="3" t="s">
        <v>274</v>
      </c>
      <c r="AA238" s="33"/>
      <c r="AB238" s="3">
        <v>0</v>
      </c>
      <c r="AC238" s="33"/>
      <c r="AH238" s="3" t="s">
        <v>1669</v>
      </c>
      <c r="AI238" s="3" t="s">
        <v>206</v>
      </c>
      <c r="AJ238" s="3" t="s">
        <v>261</v>
      </c>
      <c r="AK238" s="3" t="s">
        <v>207</v>
      </c>
      <c r="AL238" s="3" t="s">
        <v>648</v>
      </c>
      <c r="AM238" s="3" t="s">
        <v>649</v>
      </c>
      <c r="AN238" s="3" t="s">
        <v>623</v>
      </c>
      <c r="AO238" s="3" t="s">
        <v>1763</v>
      </c>
      <c r="AP238" s="3" t="s">
        <v>1780</v>
      </c>
      <c r="AQ238" s="3">
        <v>1</v>
      </c>
      <c r="AT238" s="3" t="s">
        <v>237</v>
      </c>
      <c r="AX238" s="3">
        <v>0</v>
      </c>
      <c r="AY238" s="14">
        <v>0</v>
      </c>
      <c r="AZ238" s="14">
        <v>0</v>
      </c>
      <c r="BA238" s="14">
        <v>0</v>
      </c>
      <c r="BD238" s="6">
        <v>45413</v>
      </c>
      <c r="BJ238" s="6">
        <v>45439</v>
      </c>
      <c r="BK238" s="13">
        <v>0</v>
      </c>
      <c r="BP238" s="3" t="s">
        <v>471</v>
      </c>
      <c r="BR238" s="15">
        <v>0</v>
      </c>
      <c r="BS238" s="15">
        <v>0</v>
      </c>
      <c r="BT238" s="15">
        <v>0</v>
      </c>
      <c r="BU238" s="13">
        <v>0</v>
      </c>
      <c r="BV238" s="13">
        <v>0</v>
      </c>
      <c r="BW238" s="18">
        <v>0</v>
      </c>
      <c r="BZ238" s="17">
        <v>0</v>
      </c>
      <c r="CB238" s="3" t="s">
        <v>276</v>
      </c>
      <c r="CC238" s="3" t="s">
        <v>225</v>
      </c>
      <c r="CE238" s="3">
        <v>0</v>
      </c>
      <c r="CH238" s="3">
        <v>0</v>
      </c>
      <c r="CM238" s="3" t="s">
        <v>232</v>
      </c>
      <c r="CP238" s="3" t="s">
        <v>233</v>
      </c>
      <c r="CQ238" s="3" t="s">
        <v>233</v>
      </c>
      <c r="CR238" s="3" t="s">
        <v>234</v>
      </c>
      <c r="CS238" s="3" t="s">
        <v>1768</v>
      </c>
      <c r="CY238" s="3" t="s">
        <v>237</v>
      </c>
      <c r="CZ238" s="3" t="s">
        <v>238</v>
      </c>
      <c r="DA238" s="3" t="s">
        <v>630</v>
      </c>
      <c r="DB238" s="3" t="s">
        <v>631</v>
      </c>
      <c r="DG238" s="15">
        <v>0</v>
      </c>
      <c r="DH238" s="15">
        <v>0</v>
      </c>
      <c r="DJ238" s="13">
        <v>0</v>
      </c>
      <c r="DP238" s="13">
        <v>0</v>
      </c>
      <c r="DT238" s="3" t="s">
        <v>191</v>
      </c>
      <c r="DX238" s="13">
        <v>1</v>
      </c>
      <c r="DY238" s="3" t="s">
        <v>245</v>
      </c>
      <c r="EA238" s="3">
        <v>0</v>
      </c>
      <c r="EB238" s="17">
        <v>0</v>
      </c>
      <c r="ED238" s="3">
        <v>0</v>
      </c>
      <c r="EG238" s="3">
        <v>0</v>
      </c>
      <c r="EH238" s="13">
        <v>0</v>
      </c>
      <c r="EK238" s="3">
        <v>1000207143</v>
      </c>
      <c r="EN238" s="3" t="s">
        <v>279</v>
      </c>
      <c r="EO238" s="3" t="s">
        <v>279</v>
      </c>
      <c r="EQ238" s="3">
        <v>0</v>
      </c>
      <c r="ET238" s="3">
        <v>0</v>
      </c>
      <c r="EU238" s="13">
        <v>0</v>
      </c>
      <c r="EW238" s="13">
        <v>0</v>
      </c>
      <c r="FB238" s="3" t="s">
        <v>475</v>
      </c>
      <c r="FG238" s="3">
        <v>0</v>
      </c>
      <c r="FL238" s="3" t="s">
        <v>253</v>
      </c>
      <c r="FM238" s="13">
        <v>0</v>
      </c>
      <c r="FP238" s="3" t="s">
        <v>254</v>
      </c>
      <c r="FQ238" s="3" t="s">
        <v>255</v>
      </c>
      <c r="FR238" s="3" t="s">
        <v>256</v>
      </c>
      <c r="FS238" s="6">
        <v>45290</v>
      </c>
      <c r="FT238" s="3">
        <v>0</v>
      </c>
      <c r="FU238" s="3">
        <v>0</v>
      </c>
      <c r="FV238" s="3" t="s">
        <v>257</v>
      </c>
      <c r="FX238" s="3" t="s">
        <v>276</v>
      </c>
      <c r="GA238" s="3" t="s">
        <v>258</v>
      </c>
      <c r="GC238" s="6">
        <v>45469</v>
      </c>
      <c r="GD238" s="6">
        <v>45413</v>
      </c>
      <c r="GE238" s="6">
        <v>45413</v>
      </c>
      <c r="GF238" s="3" t="s">
        <v>1781</v>
      </c>
      <c r="GG238" s="3" t="s">
        <v>477</v>
      </c>
    </row>
    <row r="239" spans="1:191" s="2" customFormat="1" ht="11.25" hidden="1" x14ac:dyDescent="0.2">
      <c r="A239" s="11" t="str">
        <f t="shared" si="3"/>
        <v>Refurb Return</v>
      </c>
      <c r="B239" s="11" t="str">
        <f>IF(OR(A239="No Stock at Base",A239="Low Stock at Base",A239="Remote Pick - Low Stock"),_xlfn.XLOOKUP(O239,PO!M:M,PO!N:N,"No PO",0,1),"-")</f>
        <v>-</v>
      </c>
      <c r="C239" s="11" t="str">
        <f>IF(OR(A239="No Stock at Base",A239="Low Stock at Base",A239="Remote Stock - Low Stock"),_xlfn.XLOOKUP(O239,PR!K:K,PR!L:L,"No Req or Processed",0,1),"-")</f>
        <v>-</v>
      </c>
      <c r="D239" s="12"/>
      <c r="E239" s="32" t="s">
        <v>462</v>
      </c>
      <c r="G239" s="3" t="s">
        <v>191</v>
      </c>
      <c r="H239" s="3" t="s">
        <v>1782</v>
      </c>
      <c r="I239" s="3" t="s">
        <v>1783</v>
      </c>
      <c r="J239" s="3" t="s">
        <v>194</v>
      </c>
      <c r="K239" s="6">
        <v>45293</v>
      </c>
      <c r="L239" s="30">
        <v>45413</v>
      </c>
      <c r="M239" s="6">
        <v>45413</v>
      </c>
      <c r="N239" s="6">
        <v>45470</v>
      </c>
      <c r="O239" s="3" t="s">
        <v>1745</v>
      </c>
      <c r="P239" s="3" t="s">
        <v>1746</v>
      </c>
      <c r="Q239" s="3">
        <v>5</v>
      </c>
      <c r="R239" s="3">
        <v>10</v>
      </c>
      <c r="S239" s="4">
        <v>-1</v>
      </c>
      <c r="T239" s="13">
        <v>0</v>
      </c>
      <c r="U239" s="13">
        <v>0</v>
      </c>
      <c r="Y239" s="3" t="s">
        <v>596</v>
      </c>
      <c r="AB239" s="3">
        <v>0</v>
      </c>
      <c r="AH239" s="3" t="s">
        <v>622</v>
      </c>
      <c r="AJ239" s="3" t="s">
        <v>462</v>
      </c>
      <c r="AK239" s="3" t="s">
        <v>207</v>
      </c>
      <c r="AL239" s="3" t="s">
        <v>466</v>
      </c>
      <c r="AM239" s="3" t="s">
        <v>467</v>
      </c>
      <c r="AN239" s="3" t="s">
        <v>623</v>
      </c>
      <c r="AO239" s="3" t="s">
        <v>1784</v>
      </c>
      <c r="AP239" s="3" t="s">
        <v>1785</v>
      </c>
      <c r="AQ239" s="3">
        <v>2</v>
      </c>
      <c r="AT239" s="3" t="s">
        <v>626</v>
      </c>
      <c r="AX239" s="3">
        <v>0</v>
      </c>
      <c r="AY239" s="14">
        <v>0</v>
      </c>
      <c r="AZ239" s="14">
        <v>0</v>
      </c>
      <c r="BA239" s="14">
        <v>0</v>
      </c>
      <c r="BD239" s="6">
        <v>45413</v>
      </c>
      <c r="BJ239" s="6">
        <v>45468</v>
      </c>
      <c r="BK239" s="13">
        <v>0</v>
      </c>
      <c r="BP239" s="3" t="s">
        <v>627</v>
      </c>
      <c r="BR239" s="15">
        <v>0</v>
      </c>
      <c r="BS239" s="15">
        <v>0</v>
      </c>
      <c r="BT239" s="15">
        <v>0</v>
      </c>
      <c r="BU239" s="13">
        <v>0</v>
      </c>
      <c r="BV239" s="13">
        <v>0</v>
      </c>
      <c r="BW239" s="18">
        <v>0</v>
      </c>
      <c r="BZ239" s="17">
        <v>0</v>
      </c>
      <c r="CB239" s="3" t="s">
        <v>315</v>
      </c>
      <c r="CC239" s="3" t="s">
        <v>225</v>
      </c>
      <c r="CE239" s="3">
        <v>0</v>
      </c>
      <c r="CH239" s="3">
        <v>0</v>
      </c>
      <c r="CM239" s="3" t="s">
        <v>232</v>
      </c>
      <c r="CP239" s="3" t="s">
        <v>233</v>
      </c>
      <c r="CQ239" s="3" t="s">
        <v>233</v>
      </c>
      <c r="CR239" s="3" t="s">
        <v>628</v>
      </c>
      <c r="CS239" s="3" t="s">
        <v>1673</v>
      </c>
      <c r="CY239" s="3" t="s">
        <v>237</v>
      </c>
      <c r="CZ239" s="3" t="s">
        <v>238</v>
      </c>
      <c r="DA239" s="3" t="s">
        <v>630</v>
      </c>
      <c r="DB239" s="3" t="s">
        <v>631</v>
      </c>
      <c r="DG239" s="15">
        <v>0</v>
      </c>
      <c r="DH239" s="15">
        <v>0</v>
      </c>
      <c r="DJ239" s="13">
        <v>0</v>
      </c>
      <c r="DP239" s="13">
        <v>0</v>
      </c>
      <c r="DX239" s="13">
        <v>1</v>
      </c>
      <c r="DY239" s="3" t="s">
        <v>245</v>
      </c>
      <c r="EA239" s="3">
        <v>0</v>
      </c>
      <c r="EB239" s="17">
        <v>0</v>
      </c>
      <c r="ED239" s="3">
        <v>0</v>
      </c>
      <c r="EG239" s="3">
        <v>0</v>
      </c>
      <c r="EH239" s="13">
        <v>0</v>
      </c>
      <c r="EK239" s="3">
        <v>1000207157</v>
      </c>
      <c r="EN239" s="3" t="s">
        <v>279</v>
      </c>
      <c r="EQ239" s="3">
        <v>0</v>
      </c>
      <c r="ET239" s="3">
        <v>0</v>
      </c>
      <c r="EU239" s="13">
        <v>0</v>
      </c>
      <c r="EW239" s="13">
        <v>0</v>
      </c>
      <c r="FB239" s="3" t="s">
        <v>167</v>
      </c>
      <c r="FG239" s="3">
        <v>0</v>
      </c>
      <c r="FL239" s="3" t="s">
        <v>253</v>
      </c>
      <c r="FM239" s="13">
        <v>0</v>
      </c>
      <c r="FO239" s="6">
        <v>45299</v>
      </c>
      <c r="FP239" s="3" t="s">
        <v>254</v>
      </c>
      <c r="FQ239" s="3" t="s">
        <v>255</v>
      </c>
      <c r="FR239" s="3" t="s">
        <v>256</v>
      </c>
      <c r="FS239" s="6">
        <v>45290</v>
      </c>
      <c r="FT239" s="3">
        <v>0</v>
      </c>
      <c r="FU239" s="3">
        <v>0</v>
      </c>
      <c r="FV239" s="3" t="s">
        <v>257</v>
      </c>
      <c r="FX239" s="3" t="s">
        <v>276</v>
      </c>
      <c r="GA239" s="3" t="s">
        <v>258</v>
      </c>
      <c r="GC239" s="6">
        <v>45470</v>
      </c>
      <c r="GD239" s="6">
        <v>45413</v>
      </c>
      <c r="GE239" s="6">
        <v>45413</v>
      </c>
      <c r="GF239" s="3" t="s">
        <v>1786</v>
      </c>
      <c r="GG239" s="3" t="s">
        <v>477</v>
      </c>
    </row>
    <row r="240" spans="1:191" s="2" customFormat="1" ht="11.25" hidden="1" x14ac:dyDescent="0.2">
      <c r="A240" s="11" t="str">
        <f t="shared" si="3"/>
        <v>Remote Stock - Stock Available</v>
      </c>
      <c r="B240" s="11" t="str">
        <f>IF(OR(A240="No Stock at Base",A240="Low Stock at Base",A240="Remote Pick - Low Stock"),_xlfn.XLOOKUP(O240,PO!M:M,PO!N:N,"No PO",0,1),"-")</f>
        <v>-</v>
      </c>
      <c r="C240" s="11" t="str">
        <f>IF(OR(A240="No Stock at Base",A240="Low Stock at Base",A240="Remote Stock - Low Stock"),_xlfn.XLOOKUP(O240,PR!K:K,PR!L:L,"No Req or Processed",0,1),"-")</f>
        <v>-</v>
      </c>
      <c r="D240" s="12"/>
      <c r="E240" s="32" t="s">
        <v>261</v>
      </c>
      <c r="G240" s="3" t="s">
        <v>191</v>
      </c>
      <c r="H240" s="3" t="s">
        <v>1782</v>
      </c>
      <c r="I240" s="3" t="s">
        <v>1783</v>
      </c>
      <c r="J240" s="3" t="s">
        <v>194</v>
      </c>
      <c r="K240" s="6">
        <v>45293</v>
      </c>
      <c r="L240" s="30">
        <v>45413</v>
      </c>
      <c r="M240" s="6">
        <v>45413</v>
      </c>
      <c r="N240" s="6">
        <v>45470</v>
      </c>
      <c r="O240" s="32" t="s">
        <v>1745</v>
      </c>
      <c r="P240" s="3" t="s">
        <v>1746</v>
      </c>
      <c r="Q240" s="3">
        <v>5</v>
      </c>
      <c r="R240" s="3">
        <v>10</v>
      </c>
      <c r="S240" s="4">
        <v>1</v>
      </c>
      <c r="T240" s="13">
        <v>3</v>
      </c>
      <c r="U240" s="13">
        <v>0</v>
      </c>
      <c r="X240" s="3" t="s">
        <v>274</v>
      </c>
      <c r="AA240" s="33"/>
      <c r="AB240" s="3">
        <v>0</v>
      </c>
      <c r="AC240" s="33"/>
      <c r="AH240" s="3" t="s">
        <v>638</v>
      </c>
      <c r="AI240" s="3" t="s">
        <v>206</v>
      </c>
      <c r="AJ240" s="3" t="s">
        <v>261</v>
      </c>
      <c r="AK240" s="3" t="s">
        <v>207</v>
      </c>
      <c r="AL240" s="3" t="s">
        <v>466</v>
      </c>
      <c r="AM240" s="3" t="s">
        <v>467</v>
      </c>
      <c r="AN240" s="3" t="s">
        <v>623</v>
      </c>
      <c r="AO240" s="3" t="s">
        <v>1784</v>
      </c>
      <c r="AP240" s="3" t="s">
        <v>1785</v>
      </c>
      <c r="AQ240" s="3">
        <v>1</v>
      </c>
      <c r="AT240" s="3" t="s">
        <v>237</v>
      </c>
      <c r="AX240" s="3">
        <v>0</v>
      </c>
      <c r="AY240" s="14">
        <v>0</v>
      </c>
      <c r="AZ240" s="14">
        <v>0</v>
      </c>
      <c r="BA240" s="14">
        <v>0</v>
      </c>
      <c r="BD240" s="6">
        <v>45413</v>
      </c>
      <c r="BJ240" s="6">
        <v>45468</v>
      </c>
      <c r="BK240" s="13">
        <v>0</v>
      </c>
      <c r="BP240" s="3" t="s">
        <v>471</v>
      </c>
      <c r="BR240" s="15">
        <v>0</v>
      </c>
      <c r="BS240" s="15">
        <v>0</v>
      </c>
      <c r="BT240" s="15">
        <v>0</v>
      </c>
      <c r="BU240" s="13">
        <v>0</v>
      </c>
      <c r="BV240" s="13">
        <v>0</v>
      </c>
      <c r="BW240" s="18">
        <v>0</v>
      </c>
      <c r="BZ240" s="17">
        <v>0</v>
      </c>
      <c r="CB240" s="3" t="s">
        <v>276</v>
      </c>
      <c r="CC240" s="3" t="s">
        <v>225</v>
      </c>
      <c r="CE240" s="3">
        <v>0</v>
      </c>
      <c r="CH240" s="3">
        <v>0</v>
      </c>
      <c r="CM240" s="3" t="s">
        <v>232</v>
      </c>
      <c r="CP240" s="3" t="s">
        <v>233</v>
      </c>
      <c r="CQ240" s="3" t="s">
        <v>233</v>
      </c>
      <c r="CR240" s="3" t="s">
        <v>234</v>
      </c>
      <c r="CS240" s="3" t="s">
        <v>1673</v>
      </c>
      <c r="CY240" s="3" t="s">
        <v>237</v>
      </c>
      <c r="CZ240" s="3" t="s">
        <v>238</v>
      </c>
      <c r="DA240" s="3" t="s">
        <v>630</v>
      </c>
      <c r="DB240" s="3" t="s">
        <v>631</v>
      </c>
      <c r="DF240" s="3" t="s">
        <v>1749</v>
      </c>
      <c r="DG240" s="15">
        <v>0</v>
      </c>
      <c r="DH240" s="15">
        <v>0</v>
      </c>
      <c r="DJ240" s="13">
        <v>0</v>
      </c>
      <c r="DP240" s="13">
        <v>0</v>
      </c>
      <c r="DT240" s="3" t="s">
        <v>191</v>
      </c>
      <c r="DX240" s="13">
        <v>1</v>
      </c>
      <c r="DY240" s="3" t="s">
        <v>245</v>
      </c>
      <c r="EA240" s="3">
        <v>0</v>
      </c>
      <c r="EB240" s="17">
        <v>0</v>
      </c>
      <c r="ED240" s="3">
        <v>0</v>
      </c>
      <c r="EG240" s="3">
        <v>0</v>
      </c>
      <c r="EH240" s="13">
        <v>0</v>
      </c>
      <c r="EK240" s="3">
        <v>1000207157</v>
      </c>
      <c r="EN240" s="3" t="s">
        <v>279</v>
      </c>
      <c r="EO240" s="3" t="s">
        <v>279</v>
      </c>
      <c r="EQ240" s="3">
        <v>0</v>
      </c>
      <c r="ET240" s="3">
        <v>0</v>
      </c>
      <c r="EU240" s="13">
        <v>0</v>
      </c>
      <c r="EW240" s="13">
        <v>0</v>
      </c>
      <c r="FB240" s="3" t="s">
        <v>475</v>
      </c>
      <c r="FG240" s="3">
        <v>0</v>
      </c>
      <c r="FL240" s="3" t="s">
        <v>253</v>
      </c>
      <c r="FM240" s="13">
        <v>0</v>
      </c>
      <c r="FO240" s="6">
        <v>45299</v>
      </c>
      <c r="FP240" s="3" t="s">
        <v>254</v>
      </c>
      <c r="FQ240" s="3" t="s">
        <v>255</v>
      </c>
      <c r="FR240" s="3" t="s">
        <v>256</v>
      </c>
      <c r="FS240" s="6">
        <v>45290</v>
      </c>
      <c r="FT240" s="3">
        <v>0</v>
      </c>
      <c r="FU240" s="3">
        <v>0</v>
      </c>
      <c r="FV240" s="3" t="s">
        <v>257</v>
      </c>
      <c r="FX240" s="3" t="s">
        <v>276</v>
      </c>
      <c r="GA240" s="3" t="s">
        <v>258</v>
      </c>
      <c r="GC240" s="6">
        <v>45470</v>
      </c>
      <c r="GD240" s="6">
        <v>45413</v>
      </c>
      <c r="GE240" s="6">
        <v>45413</v>
      </c>
      <c r="GF240" s="3" t="s">
        <v>1786</v>
      </c>
      <c r="GG240" s="3" t="s">
        <v>477</v>
      </c>
    </row>
    <row r="241" spans="1:191" s="2" customFormat="1" ht="11.25" hidden="1" x14ac:dyDescent="0.2">
      <c r="A241" s="43" t="str">
        <f t="shared" si="3"/>
        <v>No Stock at Base</v>
      </c>
      <c r="B241" s="43" t="str">
        <f>IF(OR(A241="No Stock at Base",A241="Low Stock at Base",A241="Remote Pick - Low Stock"),_xlfn.XLOOKUP(O241,PO!M:M,PO!N:N,"No PO",0,1),"-")</f>
        <v>4500007704/00010 - Due Date 45401</v>
      </c>
      <c r="C241" s="43" t="str">
        <f>IF(OR(A241="No Stock at Base",A241="Low Stock at Base",A241="Remote Stock - Low Stock"),_xlfn.XLOOKUP(O241,PR!K:K,PR!L:L,"No Req or Processed",0,1),"-")</f>
        <v>No Req or Processed</v>
      </c>
      <c r="D241" s="63"/>
      <c r="E241" s="125" t="s">
        <v>1787</v>
      </c>
      <c r="F241" s="66"/>
      <c r="G241" s="66" t="s">
        <v>191</v>
      </c>
      <c r="H241" s="66" t="s">
        <v>1788</v>
      </c>
      <c r="I241" s="66" t="s">
        <v>1789</v>
      </c>
      <c r="J241" s="3" t="s">
        <v>194</v>
      </c>
      <c r="K241" s="6">
        <v>45369</v>
      </c>
      <c r="L241" s="80">
        <v>45413</v>
      </c>
      <c r="M241" s="6">
        <v>45391</v>
      </c>
      <c r="N241" s="6">
        <v>45414</v>
      </c>
      <c r="O241" s="66" t="s">
        <v>1790</v>
      </c>
      <c r="P241" s="66" t="s">
        <v>1791</v>
      </c>
      <c r="Q241" s="3">
        <v>20</v>
      </c>
      <c r="R241" s="3">
        <v>20</v>
      </c>
      <c r="S241" s="83">
        <v>1</v>
      </c>
      <c r="T241" s="69">
        <v>0</v>
      </c>
      <c r="U241" s="69">
        <v>0</v>
      </c>
      <c r="V241" s="3" t="s">
        <v>1792</v>
      </c>
      <c r="W241" s="66" t="s">
        <v>880</v>
      </c>
      <c r="X241" s="3" t="s">
        <v>199</v>
      </c>
      <c r="Y241" s="3" t="s">
        <v>1625</v>
      </c>
      <c r="Z241" s="66" t="s">
        <v>1793</v>
      </c>
      <c r="AA241" s="66" t="s">
        <v>1794</v>
      </c>
      <c r="AB241" s="66">
        <v>2</v>
      </c>
      <c r="AC241" s="66" t="s">
        <v>1795</v>
      </c>
      <c r="AD241" s="66" t="s">
        <v>884</v>
      </c>
      <c r="AE241" s="80">
        <v>45401</v>
      </c>
      <c r="AF241" s="71">
        <v>45421</v>
      </c>
      <c r="AG241" s="66" t="s">
        <v>205</v>
      </c>
      <c r="AH241" s="66"/>
      <c r="AI241" s="66" t="s">
        <v>206</v>
      </c>
      <c r="AJ241" s="66" t="s">
        <v>1796</v>
      </c>
      <c r="AK241" s="66" t="s">
        <v>207</v>
      </c>
      <c r="AL241" s="66" t="s">
        <v>1405</v>
      </c>
      <c r="AM241" s="66" t="s">
        <v>1406</v>
      </c>
      <c r="AN241" s="66" t="s">
        <v>1797</v>
      </c>
      <c r="AO241" s="66" t="s">
        <v>1798</v>
      </c>
      <c r="AP241" s="66" t="s">
        <v>1799</v>
      </c>
      <c r="AQ241" s="66">
        <v>2</v>
      </c>
      <c r="AR241" s="66"/>
      <c r="AS241" s="66"/>
      <c r="AT241" s="66" t="s">
        <v>237</v>
      </c>
      <c r="AU241" s="66" t="s">
        <v>214</v>
      </c>
      <c r="AV241" s="66"/>
      <c r="AW241" s="71">
        <v>45369</v>
      </c>
      <c r="AX241" s="66">
        <v>10</v>
      </c>
      <c r="AY241" s="66">
        <v>0</v>
      </c>
      <c r="AZ241" s="66">
        <v>0</v>
      </c>
      <c r="BA241" s="66">
        <v>21</v>
      </c>
      <c r="BB241" s="71">
        <v>45397</v>
      </c>
      <c r="BC241" s="71">
        <v>45388</v>
      </c>
      <c r="BD241" s="71">
        <v>45413</v>
      </c>
      <c r="BE241" s="66"/>
      <c r="BF241" s="66"/>
      <c r="BG241" s="71">
        <v>45400</v>
      </c>
      <c r="BH241" s="66"/>
      <c r="BI241" s="66"/>
      <c r="BJ241" s="71">
        <v>45544</v>
      </c>
      <c r="BK241" s="72">
        <v>0</v>
      </c>
      <c r="BL241" s="66"/>
      <c r="BM241" s="66"/>
      <c r="BN241" s="71">
        <v>45379</v>
      </c>
      <c r="BO241" s="71">
        <v>45390</v>
      </c>
      <c r="BP241" s="66" t="s">
        <v>219</v>
      </c>
      <c r="BQ241" s="66"/>
      <c r="BR241" s="73">
        <v>0</v>
      </c>
      <c r="BS241" s="73">
        <v>2</v>
      </c>
      <c r="BT241" s="73">
        <v>3</v>
      </c>
      <c r="BU241" s="72">
        <v>0</v>
      </c>
      <c r="BV241" s="72">
        <v>0</v>
      </c>
      <c r="BW241" s="74">
        <v>0</v>
      </c>
      <c r="BX241" s="66"/>
      <c r="BY241" s="66"/>
      <c r="BZ241" s="75">
        <v>0</v>
      </c>
      <c r="CA241" s="66" t="s">
        <v>223</v>
      </c>
      <c r="CB241" s="66" t="s">
        <v>224</v>
      </c>
      <c r="CC241" s="66" t="s">
        <v>225</v>
      </c>
      <c r="CD241" s="66"/>
      <c r="CE241" s="66">
        <v>0</v>
      </c>
      <c r="CF241" s="66"/>
      <c r="CG241" s="66"/>
      <c r="CH241" s="66">
        <v>0</v>
      </c>
      <c r="CI241" s="66"/>
      <c r="CJ241" s="66"/>
      <c r="CK241" s="66"/>
      <c r="CL241" s="66" t="s">
        <v>1800</v>
      </c>
      <c r="CM241" s="66" t="s">
        <v>232</v>
      </c>
      <c r="CN241" s="71">
        <v>45379</v>
      </c>
      <c r="CO241" s="66"/>
      <c r="CP241" s="66" t="s">
        <v>233</v>
      </c>
      <c r="CQ241" s="66" t="s">
        <v>233</v>
      </c>
      <c r="CR241" s="66" t="s">
        <v>234</v>
      </c>
      <c r="CS241" s="66" t="s">
        <v>1801</v>
      </c>
      <c r="CT241" s="71">
        <v>45379</v>
      </c>
      <c r="CU241" s="66" t="s">
        <v>1802</v>
      </c>
      <c r="CV241" s="66"/>
      <c r="CW241" s="66"/>
      <c r="CX241" s="66"/>
      <c r="CY241" s="66" t="s">
        <v>434</v>
      </c>
      <c r="CZ241" s="66" t="s">
        <v>238</v>
      </c>
      <c r="DA241" s="66" t="s">
        <v>1803</v>
      </c>
      <c r="DB241" s="66"/>
      <c r="DC241" s="66"/>
      <c r="DD241" s="66" t="s">
        <v>1804</v>
      </c>
      <c r="DE241" s="66"/>
      <c r="DF241" s="66"/>
      <c r="DG241" s="73">
        <v>21</v>
      </c>
      <c r="DH241" s="73">
        <v>21</v>
      </c>
      <c r="DI241" s="66"/>
      <c r="DJ241" s="72">
        <v>1</v>
      </c>
      <c r="DK241" s="66"/>
      <c r="DL241" s="66" t="s">
        <v>241</v>
      </c>
      <c r="DM241" s="66" t="s">
        <v>242</v>
      </c>
      <c r="DN241" s="66"/>
      <c r="DO241" s="66"/>
      <c r="DP241" s="72">
        <v>0</v>
      </c>
      <c r="DQ241" s="66" t="s">
        <v>205</v>
      </c>
      <c r="DR241" s="66" t="s">
        <v>243</v>
      </c>
      <c r="DS241" s="66">
        <v>5</v>
      </c>
      <c r="DT241" s="66" t="s">
        <v>191</v>
      </c>
      <c r="DU241" s="66" t="s">
        <v>1800</v>
      </c>
      <c r="DV241" s="71">
        <v>45369</v>
      </c>
      <c r="DW241" s="66"/>
      <c r="DX241" s="72">
        <v>1</v>
      </c>
      <c r="DY241" s="66" t="s">
        <v>245</v>
      </c>
      <c r="DZ241" s="71">
        <v>45400</v>
      </c>
      <c r="EA241" s="66">
        <v>2</v>
      </c>
      <c r="EB241" s="75">
        <v>0</v>
      </c>
      <c r="EC241" s="66"/>
      <c r="ED241" s="66">
        <v>0</v>
      </c>
      <c r="EE241" s="66"/>
      <c r="EF241" s="66"/>
      <c r="EG241" s="66">
        <v>0</v>
      </c>
      <c r="EH241" s="72">
        <v>0</v>
      </c>
      <c r="EI241" s="66"/>
      <c r="EJ241" s="66" t="s">
        <v>246</v>
      </c>
      <c r="EK241" s="66">
        <v>1000224088</v>
      </c>
      <c r="EL241" s="66" t="s">
        <v>247</v>
      </c>
      <c r="EM241" s="66"/>
      <c r="EN241" s="66"/>
      <c r="EO241" s="66"/>
      <c r="EP241" s="66" t="s">
        <v>1793</v>
      </c>
      <c r="EQ241" s="66">
        <v>10</v>
      </c>
      <c r="ER241" s="66"/>
      <c r="ES241" s="66"/>
      <c r="ET241" s="66">
        <v>0</v>
      </c>
      <c r="EU241" s="72">
        <v>1</v>
      </c>
      <c r="EV241" s="66" t="s">
        <v>245</v>
      </c>
      <c r="EW241" s="72">
        <v>0</v>
      </c>
      <c r="EX241" s="66" t="s">
        <v>249</v>
      </c>
      <c r="EY241" s="66" t="s">
        <v>206</v>
      </c>
      <c r="EZ241" s="66"/>
      <c r="FA241" s="71">
        <v>45379</v>
      </c>
      <c r="FB241" s="66" t="s">
        <v>219</v>
      </c>
      <c r="FC241" s="66"/>
      <c r="FD241" s="66"/>
      <c r="FE241" s="66"/>
      <c r="FF241" s="66"/>
      <c r="FG241" s="66">
        <v>10</v>
      </c>
      <c r="FH241" s="66" t="s">
        <v>243</v>
      </c>
      <c r="FI241" s="66"/>
      <c r="FJ241" s="66"/>
      <c r="FK241" s="66"/>
      <c r="FL241" s="66" t="s">
        <v>253</v>
      </c>
      <c r="FM241" s="72">
        <v>0</v>
      </c>
      <c r="FN241" s="66"/>
      <c r="FO241" s="66"/>
      <c r="FP241" s="66" t="s">
        <v>254</v>
      </c>
      <c r="FQ241" s="66" t="s">
        <v>255</v>
      </c>
      <c r="FR241" s="66" t="s">
        <v>694</v>
      </c>
      <c r="FS241" s="71">
        <v>45366</v>
      </c>
      <c r="FT241" s="66">
        <v>226677</v>
      </c>
      <c r="FU241" s="66">
        <v>0</v>
      </c>
      <c r="FV241" s="66" t="s">
        <v>257</v>
      </c>
      <c r="FW241" s="66"/>
      <c r="FX241" s="66" t="s">
        <v>224</v>
      </c>
      <c r="FY241" s="66"/>
      <c r="FZ241" s="66"/>
      <c r="GA241" s="66" t="s">
        <v>258</v>
      </c>
      <c r="GB241" s="66"/>
      <c r="GC241" s="71">
        <v>45414</v>
      </c>
      <c r="GD241" s="71">
        <v>45391</v>
      </c>
      <c r="GE241" s="71">
        <v>45391</v>
      </c>
      <c r="GF241" s="66" t="s">
        <v>1805</v>
      </c>
      <c r="GG241" s="66" t="s">
        <v>260</v>
      </c>
      <c r="GH241" s="66"/>
      <c r="GI241" s="66"/>
    </row>
    <row r="242" spans="1:191" s="2" customFormat="1" ht="11.25" hidden="1" x14ac:dyDescent="0.2">
      <c r="A242" s="43" t="str">
        <f t="shared" si="3"/>
        <v>Remote Pick - Low Stock</v>
      </c>
      <c r="B242" s="43" t="str">
        <f>IF(OR(A242="No Stock at Base",A242="Low Stock at Base",A242="Remote Pick - Low Stock"),_xlfn.XLOOKUP(O242,PO!M:M,PO!N:N,"No PO",0,1),"-")</f>
        <v>No PO</v>
      </c>
      <c r="C242" s="43" t="str">
        <f>IF(OR(A242="No Stock at Base",A242="Low Stock at Base",A242="Remote Stock - Low Stock"),_xlfn.XLOOKUP(O242,PR!K:K,PR!L:L,"No Req or Processed",0,1),"-")</f>
        <v>-</v>
      </c>
      <c r="D242" s="63"/>
      <c r="E242" s="65" t="s">
        <v>1806</v>
      </c>
      <c r="F242" s="66"/>
      <c r="G242" s="66" t="s">
        <v>191</v>
      </c>
      <c r="H242" s="66" t="s">
        <v>1807</v>
      </c>
      <c r="I242" s="66" t="s">
        <v>1808</v>
      </c>
      <c r="J242" s="3" t="s">
        <v>194</v>
      </c>
      <c r="K242" s="6">
        <v>45362</v>
      </c>
      <c r="L242" s="80">
        <v>45413</v>
      </c>
      <c r="M242" s="6">
        <v>45413</v>
      </c>
      <c r="N242" s="6">
        <v>45469</v>
      </c>
      <c r="O242" s="65" t="s">
        <v>1809</v>
      </c>
      <c r="P242" s="66" t="s">
        <v>1810</v>
      </c>
      <c r="Q242" s="3">
        <v>5</v>
      </c>
      <c r="R242" s="3">
        <v>10</v>
      </c>
      <c r="S242" s="83">
        <v>1</v>
      </c>
      <c r="T242" s="69">
        <v>0</v>
      </c>
      <c r="U242" s="69">
        <v>0</v>
      </c>
      <c r="W242" s="70"/>
      <c r="X242" s="3" t="s">
        <v>274</v>
      </c>
      <c r="Z242" s="66"/>
      <c r="AA242" s="65"/>
      <c r="AB242" s="66">
        <v>0</v>
      </c>
      <c r="AC242" s="65"/>
      <c r="AD242" s="66"/>
      <c r="AE242" s="80"/>
      <c r="AF242" s="66"/>
      <c r="AG242" s="66"/>
      <c r="AH242" s="66" t="s">
        <v>638</v>
      </c>
      <c r="AI242" s="66" t="s">
        <v>206</v>
      </c>
      <c r="AJ242" s="66" t="s">
        <v>1811</v>
      </c>
      <c r="AK242" s="66" t="s">
        <v>207</v>
      </c>
      <c r="AL242" s="66" t="s">
        <v>648</v>
      </c>
      <c r="AM242" s="66" t="s">
        <v>649</v>
      </c>
      <c r="AN242" s="66" t="s">
        <v>1812</v>
      </c>
      <c r="AO242" s="66" t="s">
        <v>1813</v>
      </c>
      <c r="AP242" s="66" t="s">
        <v>1814</v>
      </c>
      <c r="AQ242" s="66">
        <v>1</v>
      </c>
      <c r="AR242" s="66"/>
      <c r="AS242" s="66"/>
      <c r="AT242" s="66" t="s">
        <v>237</v>
      </c>
      <c r="AU242" s="66"/>
      <c r="AV242" s="66"/>
      <c r="AW242" s="66"/>
      <c r="AX242" s="66">
        <v>0</v>
      </c>
      <c r="AY242" s="66">
        <v>0</v>
      </c>
      <c r="AZ242" s="66">
        <v>0</v>
      </c>
      <c r="BA242" s="66">
        <v>0</v>
      </c>
      <c r="BB242" s="66"/>
      <c r="BC242" s="66"/>
      <c r="BD242" s="71">
        <v>45413</v>
      </c>
      <c r="BE242" s="66"/>
      <c r="BF242" s="66"/>
      <c r="BG242" s="66"/>
      <c r="BH242" s="66"/>
      <c r="BI242" s="66"/>
      <c r="BJ242" s="71">
        <v>45439</v>
      </c>
      <c r="BK242" s="72">
        <v>0</v>
      </c>
      <c r="BL242" s="66"/>
      <c r="BM242" s="66"/>
      <c r="BN242" s="66"/>
      <c r="BO242" s="66"/>
      <c r="BP242" s="66"/>
      <c r="BQ242" s="66"/>
      <c r="BR242" s="73">
        <v>0</v>
      </c>
      <c r="BS242" s="73">
        <v>0</v>
      </c>
      <c r="BT242" s="73">
        <v>0</v>
      </c>
      <c r="BU242" s="72">
        <v>0</v>
      </c>
      <c r="BV242" s="72">
        <v>0</v>
      </c>
      <c r="BW242" s="74">
        <v>0</v>
      </c>
      <c r="BX242" s="66"/>
      <c r="BY242" s="66"/>
      <c r="BZ242" s="75">
        <v>0</v>
      </c>
      <c r="CA242" s="66"/>
      <c r="CB242" s="66" t="s">
        <v>276</v>
      </c>
      <c r="CC242" s="66" t="s">
        <v>225</v>
      </c>
      <c r="CD242" s="66"/>
      <c r="CE242" s="66">
        <v>0</v>
      </c>
      <c r="CF242" s="66"/>
      <c r="CG242" s="66"/>
      <c r="CH242" s="66">
        <v>0</v>
      </c>
      <c r="CI242" s="66"/>
      <c r="CJ242" s="66"/>
      <c r="CK242" s="66"/>
      <c r="CL242" s="66"/>
      <c r="CM242" s="66" t="s">
        <v>232</v>
      </c>
      <c r="CN242" s="66"/>
      <c r="CO242" s="66"/>
      <c r="CP242" s="66" t="s">
        <v>233</v>
      </c>
      <c r="CQ242" s="66" t="s">
        <v>233</v>
      </c>
      <c r="CR242" s="66" t="s">
        <v>234</v>
      </c>
      <c r="CS242" s="66" t="s">
        <v>1815</v>
      </c>
      <c r="CT242" s="66"/>
      <c r="CU242" s="66"/>
      <c r="CV242" s="66"/>
      <c r="CW242" s="66"/>
      <c r="CX242" s="66"/>
      <c r="CY242" s="66" t="s">
        <v>237</v>
      </c>
      <c r="CZ242" s="66" t="s">
        <v>238</v>
      </c>
      <c r="DA242" s="66" t="s">
        <v>1816</v>
      </c>
      <c r="DB242" s="66" t="s">
        <v>631</v>
      </c>
      <c r="DC242" s="66"/>
      <c r="DD242" s="66"/>
      <c r="DE242" s="66"/>
      <c r="DF242" s="66"/>
      <c r="DG242" s="73">
        <v>0</v>
      </c>
      <c r="DH242" s="73">
        <v>0</v>
      </c>
      <c r="DI242" s="66"/>
      <c r="DJ242" s="72">
        <v>0</v>
      </c>
      <c r="DK242" s="66"/>
      <c r="DL242" s="66"/>
      <c r="DM242" s="66"/>
      <c r="DN242" s="66"/>
      <c r="DO242" s="66"/>
      <c r="DP242" s="72">
        <v>0</v>
      </c>
      <c r="DQ242" s="66"/>
      <c r="DR242" s="66"/>
      <c r="DS242" s="66"/>
      <c r="DT242" s="66" t="s">
        <v>191</v>
      </c>
      <c r="DU242" s="66"/>
      <c r="DV242" s="66"/>
      <c r="DW242" s="66"/>
      <c r="DX242" s="72">
        <v>1</v>
      </c>
      <c r="DY242" s="66" t="s">
        <v>245</v>
      </c>
      <c r="DZ242" s="66"/>
      <c r="EA242" s="66">
        <v>0</v>
      </c>
      <c r="EB242" s="75">
        <v>0</v>
      </c>
      <c r="EC242" s="66"/>
      <c r="ED242" s="66">
        <v>0</v>
      </c>
      <c r="EE242" s="66"/>
      <c r="EF242" s="66"/>
      <c r="EG242" s="66">
        <v>0</v>
      </c>
      <c r="EH242" s="72">
        <v>0</v>
      </c>
      <c r="EI242" s="66"/>
      <c r="EJ242" s="66"/>
      <c r="EK242" s="66">
        <v>1000200865</v>
      </c>
      <c r="EL242" s="66"/>
      <c r="EM242" s="66"/>
      <c r="EN242" s="66" t="s">
        <v>279</v>
      </c>
      <c r="EO242" s="66" t="s">
        <v>279</v>
      </c>
      <c r="EP242" s="66"/>
      <c r="EQ242" s="66">
        <v>0</v>
      </c>
      <c r="ER242" s="66"/>
      <c r="ES242" s="66"/>
      <c r="ET242" s="66">
        <v>0</v>
      </c>
      <c r="EU242" s="72">
        <v>0</v>
      </c>
      <c r="EV242" s="66"/>
      <c r="EW242" s="72">
        <v>0</v>
      </c>
      <c r="EX242" s="66"/>
      <c r="EY242" s="66"/>
      <c r="EZ242" s="66"/>
      <c r="FA242" s="66"/>
      <c r="FB242" s="66"/>
      <c r="FC242" s="66"/>
      <c r="FD242" s="66"/>
      <c r="FE242" s="66"/>
      <c r="FF242" s="66"/>
      <c r="FG242" s="66">
        <v>0</v>
      </c>
      <c r="FH242" s="66"/>
      <c r="FI242" s="66"/>
      <c r="FJ242" s="66"/>
      <c r="FK242" s="66"/>
      <c r="FL242" s="66" t="s">
        <v>253</v>
      </c>
      <c r="FM242" s="72">
        <v>0</v>
      </c>
      <c r="FN242" s="66"/>
      <c r="FO242" s="66"/>
      <c r="FP242" s="66" t="s">
        <v>254</v>
      </c>
      <c r="FQ242" s="66" t="s">
        <v>255</v>
      </c>
      <c r="FR242" s="66" t="s">
        <v>256</v>
      </c>
      <c r="FS242" s="71">
        <v>45290</v>
      </c>
      <c r="FT242" s="66">
        <v>0</v>
      </c>
      <c r="FU242" s="66">
        <v>0</v>
      </c>
      <c r="FV242" s="66" t="s">
        <v>257</v>
      </c>
      <c r="FW242" s="66"/>
      <c r="FX242" s="66" t="s">
        <v>276</v>
      </c>
      <c r="FY242" s="66"/>
      <c r="FZ242" s="66"/>
      <c r="GA242" s="66" t="s">
        <v>258</v>
      </c>
      <c r="GB242" s="66"/>
      <c r="GC242" s="71">
        <v>45469</v>
      </c>
      <c r="GD242" s="71">
        <v>45413</v>
      </c>
      <c r="GE242" s="71">
        <v>45413</v>
      </c>
      <c r="GF242" s="66" t="s">
        <v>1817</v>
      </c>
      <c r="GG242" s="66" t="s">
        <v>477</v>
      </c>
      <c r="GH242" s="66"/>
      <c r="GI242" s="66"/>
    </row>
    <row r="243" spans="1:191" s="2" customFormat="1" ht="11.25" hidden="1" x14ac:dyDescent="0.2">
      <c r="A243" s="43" t="str">
        <f t="shared" si="3"/>
        <v>Remote Pick - Low Stock</v>
      </c>
      <c r="B243" s="43" t="str">
        <f>IF(OR(A243="No Stock at Base",A243="Low Stock at Base",A243="Remote Pick - Low Stock"),_xlfn.XLOOKUP(O243,PO!M:M,PO!N:N,"No PO",0,1),"-")</f>
        <v xml:space="preserve">4500002969/00010 - Due Date </v>
      </c>
      <c r="C243" s="43" t="str">
        <f>IF(OR(A243="No Stock at Base",A243="Low Stock at Base",A243="Remote Stock - Low Stock"),_xlfn.XLOOKUP(O243,PR!K:K,PR!L:L,"No Req or Processed",0,1),"-")</f>
        <v>-</v>
      </c>
      <c r="D243" s="63"/>
      <c r="E243" s="65" t="s">
        <v>1818</v>
      </c>
      <c r="F243" s="66"/>
      <c r="G243" s="66" t="s">
        <v>191</v>
      </c>
      <c r="H243" s="66" t="s">
        <v>1714</v>
      </c>
      <c r="I243" s="66" t="s">
        <v>1715</v>
      </c>
      <c r="J243" s="3" t="s">
        <v>194</v>
      </c>
      <c r="K243" s="6">
        <v>45293</v>
      </c>
      <c r="L243" s="80">
        <v>45413</v>
      </c>
      <c r="M243" s="6">
        <v>45413</v>
      </c>
      <c r="N243" s="6">
        <v>45414</v>
      </c>
      <c r="O243" s="66" t="s">
        <v>1819</v>
      </c>
      <c r="P243" s="66" t="s">
        <v>1820</v>
      </c>
      <c r="Q243" s="3">
        <v>20</v>
      </c>
      <c r="R243" s="3">
        <v>20</v>
      </c>
      <c r="S243" s="83">
        <v>2</v>
      </c>
      <c r="T243" s="69">
        <v>0</v>
      </c>
      <c r="U243" s="69">
        <v>2</v>
      </c>
      <c r="W243" s="70"/>
      <c r="X243" s="3" t="s">
        <v>274</v>
      </c>
      <c r="Z243" s="66"/>
      <c r="AA243" s="66"/>
      <c r="AB243" s="66">
        <v>0</v>
      </c>
      <c r="AC243" s="66"/>
      <c r="AD243" s="66"/>
      <c r="AE243" s="80"/>
      <c r="AF243" s="66"/>
      <c r="AG243" s="66"/>
      <c r="AH243" s="66"/>
      <c r="AI243" s="66" t="s">
        <v>206</v>
      </c>
      <c r="AJ243" s="66" t="s">
        <v>1821</v>
      </c>
      <c r="AK243" s="66" t="s">
        <v>207</v>
      </c>
      <c r="AL243" s="66" t="s">
        <v>648</v>
      </c>
      <c r="AM243" s="66" t="s">
        <v>649</v>
      </c>
      <c r="AN243" s="66" t="s">
        <v>1730</v>
      </c>
      <c r="AO243" s="66" t="s">
        <v>1719</v>
      </c>
      <c r="AP243" s="66" t="s">
        <v>1720</v>
      </c>
      <c r="AQ243" s="66">
        <v>3</v>
      </c>
      <c r="AR243" s="66"/>
      <c r="AS243" s="66"/>
      <c r="AT243" s="66" t="s">
        <v>213</v>
      </c>
      <c r="AU243" s="66"/>
      <c r="AV243" s="66"/>
      <c r="AW243" s="66"/>
      <c r="AX243" s="66">
        <v>0</v>
      </c>
      <c r="AY243" s="66">
        <v>0</v>
      </c>
      <c r="AZ243" s="66">
        <v>0</v>
      </c>
      <c r="BA243" s="66">
        <v>0</v>
      </c>
      <c r="BB243" s="66"/>
      <c r="BC243" s="66"/>
      <c r="BD243" s="71">
        <v>45413</v>
      </c>
      <c r="BE243" s="66"/>
      <c r="BF243" s="66"/>
      <c r="BG243" s="66"/>
      <c r="BH243" s="66"/>
      <c r="BI243" s="66"/>
      <c r="BJ243" s="71">
        <v>45413</v>
      </c>
      <c r="BK243" s="72">
        <v>0</v>
      </c>
      <c r="BL243" s="66"/>
      <c r="BM243" s="66"/>
      <c r="BN243" s="66"/>
      <c r="BO243" s="66"/>
      <c r="BP243" s="66" t="s">
        <v>471</v>
      </c>
      <c r="BQ243" s="66"/>
      <c r="BR243" s="73">
        <v>0</v>
      </c>
      <c r="BS243" s="73">
        <v>0</v>
      </c>
      <c r="BT243" s="73">
        <v>0</v>
      </c>
      <c r="BU243" s="72">
        <v>0</v>
      </c>
      <c r="BV243" s="72">
        <v>0</v>
      </c>
      <c r="BW243" s="74">
        <v>0</v>
      </c>
      <c r="BX243" s="66"/>
      <c r="BY243" s="66"/>
      <c r="BZ243" s="75">
        <v>0</v>
      </c>
      <c r="CA243" s="66"/>
      <c r="CB243" s="66" t="s">
        <v>276</v>
      </c>
      <c r="CC243" s="66" t="s">
        <v>225</v>
      </c>
      <c r="CD243" s="66"/>
      <c r="CE243" s="66">
        <v>0</v>
      </c>
      <c r="CF243" s="66"/>
      <c r="CG243" s="66"/>
      <c r="CH243" s="66">
        <v>0</v>
      </c>
      <c r="CI243" s="66"/>
      <c r="CJ243" s="66"/>
      <c r="CK243" s="66"/>
      <c r="CL243" s="66"/>
      <c r="CM243" s="66" t="s">
        <v>232</v>
      </c>
      <c r="CN243" s="66"/>
      <c r="CO243" s="66"/>
      <c r="CP243" s="66" t="s">
        <v>233</v>
      </c>
      <c r="CQ243" s="66" t="s">
        <v>233</v>
      </c>
      <c r="CR243" s="66" t="s">
        <v>234</v>
      </c>
      <c r="CS243" s="66" t="s">
        <v>1822</v>
      </c>
      <c r="CT243" s="66"/>
      <c r="CU243" s="66"/>
      <c r="CV243" s="66"/>
      <c r="CW243" s="66"/>
      <c r="CX243" s="66"/>
      <c r="CY243" s="66" t="s">
        <v>434</v>
      </c>
      <c r="CZ243" s="66" t="s">
        <v>238</v>
      </c>
      <c r="DA243" s="66" t="s">
        <v>1732</v>
      </c>
      <c r="DB243" s="66" t="s">
        <v>818</v>
      </c>
      <c r="DC243" s="66"/>
      <c r="DD243" s="66"/>
      <c r="DE243" s="66"/>
      <c r="DF243" s="66"/>
      <c r="DG243" s="73">
        <v>0</v>
      </c>
      <c r="DH243" s="73">
        <v>0</v>
      </c>
      <c r="DI243" s="66"/>
      <c r="DJ243" s="72">
        <v>0</v>
      </c>
      <c r="DK243" s="66"/>
      <c r="DL243" s="66"/>
      <c r="DM243" s="66"/>
      <c r="DN243" s="66"/>
      <c r="DO243" s="66"/>
      <c r="DP243" s="72">
        <v>0</v>
      </c>
      <c r="DQ243" s="66"/>
      <c r="DR243" s="66"/>
      <c r="DS243" s="66"/>
      <c r="DT243" s="66" t="s">
        <v>191</v>
      </c>
      <c r="DU243" s="66"/>
      <c r="DV243" s="66"/>
      <c r="DW243" s="66"/>
      <c r="DX243" s="72">
        <v>2</v>
      </c>
      <c r="DY243" s="66" t="s">
        <v>245</v>
      </c>
      <c r="DZ243" s="66"/>
      <c r="EA243" s="66">
        <v>0</v>
      </c>
      <c r="EB243" s="75">
        <v>0</v>
      </c>
      <c r="EC243" s="66"/>
      <c r="ED243" s="66">
        <v>0</v>
      </c>
      <c r="EE243" s="66"/>
      <c r="EF243" s="66"/>
      <c r="EG243" s="66">
        <v>0</v>
      </c>
      <c r="EH243" s="72">
        <v>0</v>
      </c>
      <c r="EI243" s="66"/>
      <c r="EJ243" s="66"/>
      <c r="EK243" s="66">
        <v>1000203216</v>
      </c>
      <c r="EL243" s="66"/>
      <c r="EM243" s="66"/>
      <c r="EN243" s="66" t="s">
        <v>279</v>
      </c>
      <c r="EO243" s="66" t="s">
        <v>279</v>
      </c>
      <c r="EP243" s="66"/>
      <c r="EQ243" s="66">
        <v>0</v>
      </c>
      <c r="ER243" s="66"/>
      <c r="ES243" s="66"/>
      <c r="ET243" s="66">
        <v>0</v>
      </c>
      <c r="EU243" s="72">
        <v>0</v>
      </c>
      <c r="EV243" s="66"/>
      <c r="EW243" s="72">
        <v>0</v>
      </c>
      <c r="EX243" s="66"/>
      <c r="EY243" s="66"/>
      <c r="EZ243" s="66"/>
      <c r="FA243" s="66"/>
      <c r="FB243" s="66" t="s">
        <v>475</v>
      </c>
      <c r="FC243" s="66"/>
      <c r="FD243" s="66"/>
      <c r="FE243" s="66"/>
      <c r="FF243" s="66"/>
      <c r="FG243" s="66">
        <v>0</v>
      </c>
      <c r="FH243" s="66"/>
      <c r="FI243" s="66"/>
      <c r="FJ243" s="66"/>
      <c r="FK243" s="66"/>
      <c r="FL243" s="66" t="s">
        <v>253</v>
      </c>
      <c r="FM243" s="72">
        <v>0</v>
      </c>
      <c r="FN243" s="66"/>
      <c r="FO243" s="66"/>
      <c r="FP243" s="66" t="s">
        <v>254</v>
      </c>
      <c r="FQ243" s="66" t="s">
        <v>255</v>
      </c>
      <c r="FR243" s="66" t="s">
        <v>256</v>
      </c>
      <c r="FS243" s="71">
        <v>45290</v>
      </c>
      <c r="FT243" s="66">
        <v>0</v>
      </c>
      <c r="FU243" s="66">
        <v>0</v>
      </c>
      <c r="FV243" s="66" t="s">
        <v>257</v>
      </c>
      <c r="FW243" s="66"/>
      <c r="FX243" s="66" t="s">
        <v>276</v>
      </c>
      <c r="FY243" s="66"/>
      <c r="FZ243" s="66"/>
      <c r="GA243" s="66" t="s">
        <v>258</v>
      </c>
      <c r="GB243" s="66"/>
      <c r="GC243" s="71">
        <v>45414</v>
      </c>
      <c r="GD243" s="71">
        <v>45413</v>
      </c>
      <c r="GE243" s="71">
        <v>45413</v>
      </c>
      <c r="GF243" s="66" t="s">
        <v>822</v>
      </c>
      <c r="GG243" s="66" t="s">
        <v>477</v>
      </c>
      <c r="GH243" s="66"/>
      <c r="GI243" s="66"/>
    </row>
    <row r="244" spans="1:191" s="2" customFormat="1" ht="11.25" hidden="1" x14ac:dyDescent="0.2">
      <c r="A244" s="11" t="str">
        <f t="shared" si="3"/>
        <v>Refurb Return</v>
      </c>
      <c r="B244" s="11" t="str">
        <f>IF(OR(A244="No Stock at Base",A244="Low Stock at Base",A244="Remote Pick - Low Stock"),_xlfn.XLOOKUP(O244,PO!M:M,PO!N:N,"No PO",0,1),"-")</f>
        <v>-</v>
      </c>
      <c r="C244" s="11" t="str">
        <f>IF(OR(A244="No Stock at Base",A244="Low Stock at Base",A244="Remote Stock - Low Stock"),_xlfn.XLOOKUP(O244,PR!K:K,PR!L:L,"No Req or Processed",0,1),"-")</f>
        <v>-</v>
      </c>
      <c r="D244" s="12"/>
      <c r="E244" s="32" t="s">
        <v>462</v>
      </c>
      <c r="G244" s="3" t="s">
        <v>191</v>
      </c>
      <c r="H244" s="3" t="s">
        <v>1823</v>
      </c>
      <c r="I244" s="3" t="s">
        <v>1824</v>
      </c>
      <c r="J244" s="3" t="s">
        <v>194</v>
      </c>
      <c r="K244" s="6">
        <v>45293</v>
      </c>
      <c r="L244" s="30">
        <v>45414</v>
      </c>
      <c r="M244" s="6">
        <v>45414</v>
      </c>
      <c r="N244" s="6">
        <v>45470</v>
      </c>
      <c r="O244" s="32" t="s">
        <v>1825</v>
      </c>
      <c r="P244" s="3" t="s">
        <v>1826</v>
      </c>
      <c r="Q244" s="3">
        <v>20</v>
      </c>
      <c r="R244" s="3">
        <v>20</v>
      </c>
      <c r="S244" s="4">
        <v>-1</v>
      </c>
      <c r="T244" s="13">
        <v>0</v>
      </c>
      <c r="U244" s="13">
        <v>0</v>
      </c>
      <c r="Y244" s="3" t="s">
        <v>596</v>
      </c>
      <c r="AA244" s="52"/>
      <c r="AB244" s="3">
        <v>0</v>
      </c>
      <c r="AC244" s="52"/>
      <c r="AH244" s="3" t="s">
        <v>622</v>
      </c>
      <c r="AJ244" s="3" t="s">
        <v>462</v>
      </c>
      <c r="AK244" s="3" t="s">
        <v>207</v>
      </c>
      <c r="AL244" s="3" t="s">
        <v>648</v>
      </c>
      <c r="AM244" s="3" t="s">
        <v>649</v>
      </c>
      <c r="AN244" s="3" t="s">
        <v>623</v>
      </c>
      <c r="AO244" s="3" t="s">
        <v>1827</v>
      </c>
      <c r="AP244" s="3" t="s">
        <v>1828</v>
      </c>
      <c r="AQ244" s="3">
        <v>2</v>
      </c>
      <c r="AT244" s="3" t="s">
        <v>626</v>
      </c>
      <c r="AX244" s="3">
        <v>0</v>
      </c>
      <c r="AY244" s="14">
        <v>0</v>
      </c>
      <c r="AZ244" s="14">
        <v>0</v>
      </c>
      <c r="BA244" s="14">
        <v>0</v>
      </c>
      <c r="BD244" s="6">
        <v>45414</v>
      </c>
      <c r="BJ244" s="6">
        <v>45458</v>
      </c>
      <c r="BK244" s="13">
        <v>0</v>
      </c>
      <c r="BP244" s="3" t="s">
        <v>627</v>
      </c>
      <c r="BR244" s="15">
        <v>0</v>
      </c>
      <c r="BS244" s="15">
        <v>0</v>
      </c>
      <c r="BT244" s="15">
        <v>0</v>
      </c>
      <c r="BU244" s="13">
        <v>0</v>
      </c>
      <c r="BV244" s="13">
        <v>0</v>
      </c>
      <c r="BW244" s="18">
        <v>0</v>
      </c>
      <c r="BZ244" s="17">
        <v>0</v>
      </c>
      <c r="CB244" s="3" t="s">
        <v>315</v>
      </c>
      <c r="CC244" s="3" t="s">
        <v>225</v>
      </c>
      <c r="CE244" s="3">
        <v>0</v>
      </c>
      <c r="CH244" s="3">
        <v>0</v>
      </c>
      <c r="CM244" s="3" t="s">
        <v>232</v>
      </c>
      <c r="CP244" s="3" t="s">
        <v>233</v>
      </c>
      <c r="CQ244" s="3" t="s">
        <v>233</v>
      </c>
      <c r="CR244" s="3" t="s">
        <v>628</v>
      </c>
      <c r="CS244" s="3" t="s">
        <v>1829</v>
      </c>
      <c r="CY244" s="3" t="s">
        <v>237</v>
      </c>
      <c r="CZ244" s="3" t="s">
        <v>238</v>
      </c>
      <c r="DA244" s="3" t="s">
        <v>630</v>
      </c>
      <c r="DB244" s="3" t="s">
        <v>631</v>
      </c>
      <c r="DG244" s="15">
        <v>0</v>
      </c>
      <c r="DH244" s="15">
        <v>0</v>
      </c>
      <c r="DJ244" s="13">
        <v>0</v>
      </c>
      <c r="DP244" s="13">
        <v>0</v>
      </c>
      <c r="DX244" s="13">
        <v>1</v>
      </c>
      <c r="DY244" s="3" t="s">
        <v>245</v>
      </c>
      <c r="EA244" s="3">
        <v>0</v>
      </c>
      <c r="EB244" s="17">
        <v>0</v>
      </c>
      <c r="ED244" s="3">
        <v>0</v>
      </c>
      <c r="EG244" s="3">
        <v>0</v>
      </c>
      <c r="EH244" s="13">
        <v>0</v>
      </c>
      <c r="EK244" s="3">
        <v>1000202971</v>
      </c>
      <c r="EN244" s="3" t="s">
        <v>279</v>
      </c>
      <c r="EQ244" s="3">
        <v>0</v>
      </c>
      <c r="ET244" s="3">
        <v>0</v>
      </c>
      <c r="EU244" s="13">
        <v>0</v>
      </c>
      <c r="EW244" s="13">
        <v>0</v>
      </c>
      <c r="FB244" s="3" t="s">
        <v>167</v>
      </c>
      <c r="FG244" s="3">
        <v>0</v>
      </c>
      <c r="FL244" s="3" t="s">
        <v>253</v>
      </c>
      <c r="FM244" s="13">
        <v>0</v>
      </c>
      <c r="FP244" s="3" t="s">
        <v>254</v>
      </c>
      <c r="FQ244" s="3" t="s">
        <v>255</v>
      </c>
      <c r="FR244" s="3" t="s">
        <v>256</v>
      </c>
      <c r="FS244" s="6">
        <v>45290</v>
      </c>
      <c r="FT244" s="3">
        <v>0</v>
      </c>
      <c r="FU244" s="3">
        <v>0</v>
      </c>
      <c r="FV244" s="3" t="s">
        <v>257</v>
      </c>
      <c r="FX244" s="3" t="s">
        <v>276</v>
      </c>
      <c r="GA244" s="3" t="s">
        <v>258</v>
      </c>
      <c r="GC244" s="6">
        <v>45470</v>
      </c>
      <c r="GD244" s="6">
        <v>45414</v>
      </c>
      <c r="GE244" s="6">
        <v>45414</v>
      </c>
      <c r="GF244" s="3" t="s">
        <v>632</v>
      </c>
      <c r="GG244" s="3" t="s">
        <v>477</v>
      </c>
    </row>
    <row r="245" spans="1:191" s="66" customFormat="1" ht="11.25" hidden="1" x14ac:dyDescent="0.2">
      <c r="A245" s="43" t="str">
        <f t="shared" si="3"/>
        <v>Remote Pick - Low Stock</v>
      </c>
      <c r="B245" s="43" t="str">
        <f>IF(OR(A245="No Stock at Base",A245="Low Stock at Base",A245="Remote Pick - Low Stock"),_xlfn.XLOOKUP(O245,PO!M:M,PO!N:N,"No PO",0,1),"-")</f>
        <v>B513596972/00010 - Due Date 45013</v>
      </c>
      <c r="C245" s="43" t="str">
        <f>IF(OR(A245="No Stock at Base",A245="Low Stock at Base",A245="Remote Stock - Low Stock"),_xlfn.XLOOKUP(O245,PR!K:K,PR!L:L,"No Req or Processed",0,1),"-")</f>
        <v>-</v>
      </c>
      <c r="D245" s="63"/>
      <c r="E245" s="64" t="s">
        <v>1830</v>
      </c>
      <c r="F245" s="65"/>
      <c r="G245" s="66" t="s">
        <v>191</v>
      </c>
      <c r="H245" s="65" t="s">
        <v>1823</v>
      </c>
      <c r="I245" s="65" t="s">
        <v>1824</v>
      </c>
      <c r="J245" s="3" t="s">
        <v>194</v>
      </c>
      <c r="K245" s="6">
        <v>45293</v>
      </c>
      <c r="L245" s="67">
        <v>45414</v>
      </c>
      <c r="M245" s="6">
        <v>45414</v>
      </c>
      <c r="N245" s="6">
        <v>45470</v>
      </c>
      <c r="O245" s="64" t="s">
        <v>1825</v>
      </c>
      <c r="P245" s="65" t="s">
        <v>1826</v>
      </c>
      <c r="Q245" s="3">
        <v>20</v>
      </c>
      <c r="R245" s="3">
        <v>20</v>
      </c>
      <c r="S245" s="68">
        <v>1</v>
      </c>
      <c r="T245" s="69">
        <v>0</v>
      </c>
      <c r="U245" s="69">
        <v>0</v>
      </c>
      <c r="V245" s="2"/>
      <c r="W245" s="70"/>
      <c r="X245" s="3" t="s">
        <v>274</v>
      </c>
      <c r="Y245" s="2"/>
      <c r="AA245" s="65"/>
      <c r="AB245" s="65">
        <v>0</v>
      </c>
      <c r="AC245" s="65"/>
      <c r="AD245" s="65"/>
      <c r="AE245" s="67"/>
      <c r="AH245" s="66" t="s">
        <v>638</v>
      </c>
      <c r="AI245" s="66" t="s">
        <v>206</v>
      </c>
      <c r="AJ245" s="66" t="s">
        <v>1831</v>
      </c>
      <c r="AK245" s="66" t="s">
        <v>207</v>
      </c>
      <c r="AL245" s="66" t="s">
        <v>648</v>
      </c>
      <c r="AM245" s="66" t="s">
        <v>649</v>
      </c>
      <c r="AN245" s="66" t="s">
        <v>623</v>
      </c>
      <c r="AO245" s="66" t="s">
        <v>1827</v>
      </c>
      <c r="AP245" s="66" t="s">
        <v>1828</v>
      </c>
      <c r="AQ245" s="66">
        <v>1</v>
      </c>
      <c r="AT245" s="66" t="s">
        <v>237</v>
      </c>
      <c r="AX245" s="66">
        <v>0</v>
      </c>
      <c r="AY245" s="66">
        <v>0</v>
      </c>
      <c r="AZ245" s="66">
        <v>0</v>
      </c>
      <c r="BA245" s="66">
        <v>0</v>
      </c>
      <c r="BD245" s="71">
        <v>45414</v>
      </c>
      <c r="BJ245" s="71">
        <v>45458</v>
      </c>
      <c r="BK245" s="72">
        <v>0</v>
      </c>
      <c r="BP245" s="66" t="s">
        <v>471</v>
      </c>
      <c r="BR245" s="73">
        <v>0</v>
      </c>
      <c r="BS245" s="73">
        <v>0</v>
      </c>
      <c r="BT245" s="73">
        <v>0</v>
      </c>
      <c r="BU245" s="72">
        <v>0</v>
      </c>
      <c r="BV245" s="72">
        <v>0</v>
      </c>
      <c r="BW245" s="74">
        <v>0</v>
      </c>
      <c r="BZ245" s="75">
        <v>0</v>
      </c>
      <c r="CB245" s="66" t="s">
        <v>276</v>
      </c>
      <c r="CC245" s="66" t="s">
        <v>225</v>
      </c>
      <c r="CE245" s="66">
        <v>0</v>
      </c>
      <c r="CH245" s="66">
        <v>0</v>
      </c>
      <c r="CM245" s="66" t="s">
        <v>232</v>
      </c>
      <c r="CP245" s="66" t="s">
        <v>233</v>
      </c>
      <c r="CQ245" s="66" t="s">
        <v>233</v>
      </c>
      <c r="CR245" s="66" t="s">
        <v>234</v>
      </c>
      <c r="CS245" s="66" t="s">
        <v>1829</v>
      </c>
      <c r="CY245" s="66" t="s">
        <v>237</v>
      </c>
      <c r="CZ245" s="66" t="s">
        <v>238</v>
      </c>
      <c r="DA245" s="66" t="s">
        <v>630</v>
      </c>
      <c r="DB245" s="66" t="s">
        <v>631</v>
      </c>
      <c r="DG245" s="73">
        <v>0</v>
      </c>
      <c r="DH245" s="73">
        <v>0</v>
      </c>
      <c r="DJ245" s="72">
        <v>0</v>
      </c>
      <c r="DP245" s="72">
        <v>0</v>
      </c>
      <c r="DT245" s="66" t="s">
        <v>191</v>
      </c>
      <c r="DX245" s="72">
        <v>1</v>
      </c>
      <c r="DY245" s="66" t="s">
        <v>245</v>
      </c>
      <c r="EA245" s="66">
        <v>0</v>
      </c>
      <c r="EB245" s="75">
        <v>0</v>
      </c>
      <c r="ED245" s="66">
        <v>0</v>
      </c>
      <c r="EG245" s="66">
        <v>0</v>
      </c>
      <c r="EH245" s="72">
        <v>0</v>
      </c>
      <c r="EK245" s="66">
        <v>1000202971</v>
      </c>
      <c r="EN245" s="66" t="s">
        <v>279</v>
      </c>
      <c r="EO245" s="66" t="s">
        <v>279</v>
      </c>
      <c r="EQ245" s="66">
        <v>0</v>
      </c>
      <c r="ET245" s="66">
        <v>0</v>
      </c>
      <c r="EU245" s="72">
        <v>0</v>
      </c>
      <c r="EW245" s="72">
        <v>0</v>
      </c>
      <c r="FB245" s="66" t="s">
        <v>475</v>
      </c>
      <c r="FG245" s="66">
        <v>0</v>
      </c>
      <c r="FL245" s="66" t="s">
        <v>253</v>
      </c>
      <c r="FM245" s="72">
        <v>0</v>
      </c>
      <c r="FP245" s="66" t="s">
        <v>254</v>
      </c>
      <c r="FQ245" s="66" t="s">
        <v>255</v>
      </c>
      <c r="FR245" s="66" t="s">
        <v>256</v>
      </c>
      <c r="FS245" s="71">
        <v>45290</v>
      </c>
      <c r="FT245" s="66">
        <v>0</v>
      </c>
      <c r="FU245" s="66">
        <v>0</v>
      </c>
      <c r="FV245" s="66" t="s">
        <v>257</v>
      </c>
      <c r="FX245" s="66" t="s">
        <v>276</v>
      </c>
      <c r="GA245" s="66" t="s">
        <v>258</v>
      </c>
      <c r="GC245" s="71">
        <v>45470</v>
      </c>
      <c r="GD245" s="71">
        <v>45414</v>
      </c>
      <c r="GE245" s="71">
        <v>45414</v>
      </c>
      <c r="GF245" s="66" t="s">
        <v>632</v>
      </c>
      <c r="GG245" s="66" t="s">
        <v>477</v>
      </c>
    </row>
    <row r="246" spans="1:191" s="3" customFormat="1" ht="11.25" hidden="1" x14ac:dyDescent="0.2">
      <c r="A246" s="43" t="str">
        <f t="shared" si="3"/>
        <v>Remote Pick - Low Stock</v>
      </c>
      <c r="B246" s="43" t="str">
        <f>IF(OR(A246="No Stock at Base",A246="Low Stock at Base",A246="Remote Pick - Low Stock"),_xlfn.XLOOKUP(O246,PO!M:M,PO!N:N,"No PO",0,1),"-")</f>
        <v>4500007917/00010 - Due Date 45383</v>
      </c>
      <c r="C246" s="43" t="str">
        <f>IF(OR(A246="No Stock at Base",A246="Low Stock at Base",A246="Remote Stock - Low Stock"),_xlfn.XLOOKUP(O246,PR!K:K,PR!L:L,"No Req or Processed",0,1),"-")</f>
        <v>-</v>
      </c>
      <c r="D246" s="63"/>
      <c r="E246" s="64" t="s">
        <v>1832</v>
      </c>
      <c r="F246" s="65"/>
      <c r="G246" s="66" t="s">
        <v>191</v>
      </c>
      <c r="H246" s="65" t="s">
        <v>1833</v>
      </c>
      <c r="I246" s="65" t="s">
        <v>1834</v>
      </c>
      <c r="J246" s="3" t="s">
        <v>194</v>
      </c>
      <c r="K246" s="6">
        <v>45338</v>
      </c>
      <c r="L246" s="67">
        <v>45418</v>
      </c>
      <c r="M246" s="6">
        <v>45418</v>
      </c>
      <c r="N246" s="6">
        <v>45418</v>
      </c>
      <c r="O246" s="64" t="s">
        <v>1835</v>
      </c>
      <c r="P246" s="65" t="s">
        <v>1836</v>
      </c>
      <c r="Q246" s="3">
        <v>99</v>
      </c>
      <c r="R246" s="3">
        <v>255</v>
      </c>
      <c r="S246" s="68">
        <v>1</v>
      </c>
      <c r="T246" s="69">
        <v>0</v>
      </c>
      <c r="U246" s="69">
        <v>0</v>
      </c>
      <c r="V246" s="2"/>
      <c r="W246" s="70"/>
      <c r="X246" s="3" t="s">
        <v>274</v>
      </c>
      <c r="Y246" s="2"/>
      <c r="Z246" s="66"/>
      <c r="AA246" s="65"/>
      <c r="AB246" s="65">
        <v>0</v>
      </c>
      <c r="AC246" s="65"/>
      <c r="AD246" s="65"/>
      <c r="AE246" s="67"/>
      <c r="AF246" s="66"/>
      <c r="AG246" s="66"/>
      <c r="AH246" s="66"/>
      <c r="AI246" s="66" t="s">
        <v>206</v>
      </c>
      <c r="AJ246" s="66" t="s">
        <v>1837</v>
      </c>
      <c r="AK246" s="66" t="s">
        <v>207</v>
      </c>
      <c r="AL246" s="66" t="s">
        <v>648</v>
      </c>
      <c r="AM246" s="66" t="s">
        <v>649</v>
      </c>
      <c r="AN246" s="66" t="s">
        <v>1838</v>
      </c>
      <c r="AO246" s="66" t="s">
        <v>1839</v>
      </c>
      <c r="AP246" s="66" t="s">
        <v>1840</v>
      </c>
      <c r="AQ246" s="66">
        <v>1</v>
      </c>
      <c r="AR246" s="66"/>
      <c r="AS246" s="66"/>
      <c r="AT246" s="66" t="s">
        <v>237</v>
      </c>
      <c r="AU246" s="66"/>
      <c r="AV246" s="66"/>
      <c r="AW246" s="66"/>
      <c r="AX246" s="66">
        <v>0</v>
      </c>
      <c r="AY246" s="66">
        <v>0</v>
      </c>
      <c r="AZ246" s="66">
        <v>0</v>
      </c>
      <c r="BA246" s="66">
        <v>0</v>
      </c>
      <c r="BB246" s="66"/>
      <c r="BC246" s="66"/>
      <c r="BD246" s="71">
        <v>45418</v>
      </c>
      <c r="BE246" s="66"/>
      <c r="BF246" s="66"/>
      <c r="BG246" s="66"/>
      <c r="BH246" s="66"/>
      <c r="BI246" s="66"/>
      <c r="BJ246" s="71">
        <v>46031</v>
      </c>
      <c r="BK246" s="72">
        <v>0</v>
      </c>
      <c r="BL246" s="66"/>
      <c r="BM246" s="66"/>
      <c r="BN246" s="66"/>
      <c r="BO246" s="66"/>
      <c r="BP246" s="66"/>
      <c r="BQ246" s="66"/>
      <c r="BR246" s="73">
        <v>0</v>
      </c>
      <c r="BS246" s="73">
        <v>0</v>
      </c>
      <c r="BT246" s="73">
        <v>0</v>
      </c>
      <c r="BU246" s="72">
        <v>0</v>
      </c>
      <c r="BV246" s="72">
        <v>0</v>
      </c>
      <c r="BW246" s="74">
        <v>0</v>
      </c>
      <c r="BX246" s="66"/>
      <c r="BY246" s="66"/>
      <c r="BZ246" s="75">
        <v>0</v>
      </c>
      <c r="CA246" s="66"/>
      <c r="CB246" s="66" t="s">
        <v>276</v>
      </c>
      <c r="CC246" s="66" t="s">
        <v>225</v>
      </c>
      <c r="CD246" s="66"/>
      <c r="CE246" s="66">
        <v>0</v>
      </c>
      <c r="CF246" s="66"/>
      <c r="CG246" s="66"/>
      <c r="CH246" s="66">
        <v>0</v>
      </c>
      <c r="CI246" s="66"/>
      <c r="CJ246" s="66"/>
      <c r="CK246" s="66"/>
      <c r="CL246" s="66"/>
      <c r="CM246" s="66" t="s">
        <v>232</v>
      </c>
      <c r="CN246" s="66"/>
      <c r="CO246" s="66"/>
      <c r="CP246" s="66" t="s">
        <v>233</v>
      </c>
      <c r="CQ246" s="66" t="s">
        <v>233</v>
      </c>
      <c r="CR246" s="66" t="s">
        <v>234</v>
      </c>
      <c r="CS246" s="66" t="s">
        <v>1841</v>
      </c>
      <c r="CT246" s="66"/>
      <c r="CU246" s="66"/>
      <c r="CV246" s="66"/>
      <c r="CW246" s="66"/>
      <c r="CX246" s="66"/>
      <c r="CY246" s="66" t="s">
        <v>237</v>
      </c>
      <c r="CZ246" s="66" t="s">
        <v>238</v>
      </c>
      <c r="DA246" s="66" t="s">
        <v>1842</v>
      </c>
      <c r="DB246" s="66"/>
      <c r="DC246" s="66"/>
      <c r="DD246" s="66"/>
      <c r="DE246" s="66"/>
      <c r="DF246" s="66"/>
      <c r="DG246" s="73">
        <v>0</v>
      </c>
      <c r="DH246" s="73">
        <v>0</v>
      </c>
      <c r="DI246" s="66"/>
      <c r="DJ246" s="72">
        <v>0</v>
      </c>
      <c r="DK246" s="66"/>
      <c r="DL246" s="66"/>
      <c r="DM246" s="66"/>
      <c r="DN246" s="66"/>
      <c r="DO246" s="66"/>
      <c r="DP246" s="72">
        <v>0</v>
      </c>
      <c r="DQ246" s="66"/>
      <c r="DR246" s="66"/>
      <c r="DS246" s="66"/>
      <c r="DT246" s="66" t="s">
        <v>191</v>
      </c>
      <c r="DU246" s="66"/>
      <c r="DV246" s="66"/>
      <c r="DW246" s="66"/>
      <c r="DX246" s="72">
        <v>1</v>
      </c>
      <c r="DY246" s="66" t="s">
        <v>245</v>
      </c>
      <c r="DZ246" s="66"/>
      <c r="EA246" s="66">
        <v>0</v>
      </c>
      <c r="EB246" s="75">
        <v>0</v>
      </c>
      <c r="EC246" s="66"/>
      <c r="ED246" s="66">
        <v>0</v>
      </c>
      <c r="EE246" s="66"/>
      <c r="EF246" s="66"/>
      <c r="EG246" s="66">
        <v>0</v>
      </c>
      <c r="EH246" s="72">
        <v>0</v>
      </c>
      <c r="EI246" s="66"/>
      <c r="EJ246" s="66"/>
      <c r="EK246" s="66">
        <v>1000220114</v>
      </c>
      <c r="EL246" s="66"/>
      <c r="EM246" s="66"/>
      <c r="EN246" s="66" t="s">
        <v>279</v>
      </c>
      <c r="EO246" s="66" t="s">
        <v>279</v>
      </c>
      <c r="EP246" s="66"/>
      <c r="EQ246" s="66">
        <v>0</v>
      </c>
      <c r="ER246" s="66"/>
      <c r="ES246" s="66"/>
      <c r="ET246" s="66">
        <v>0</v>
      </c>
      <c r="EU246" s="72">
        <v>0</v>
      </c>
      <c r="EV246" s="66"/>
      <c r="EW246" s="72">
        <v>0</v>
      </c>
      <c r="EX246" s="66"/>
      <c r="EY246" s="66"/>
      <c r="EZ246" s="66"/>
      <c r="FA246" s="66"/>
      <c r="FB246" s="66"/>
      <c r="FC246" s="66"/>
      <c r="FD246" s="66"/>
      <c r="FE246" s="66"/>
      <c r="FF246" s="66"/>
      <c r="FG246" s="66">
        <v>0</v>
      </c>
      <c r="FH246" s="66"/>
      <c r="FI246" s="66"/>
      <c r="FJ246" s="66"/>
      <c r="FK246" s="66"/>
      <c r="FL246" s="66" t="s">
        <v>253</v>
      </c>
      <c r="FM246" s="72">
        <v>0</v>
      </c>
      <c r="FN246" s="66"/>
      <c r="FO246" s="66"/>
      <c r="FP246" s="66" t="s">
        <v>254</v>
      </c>
      <c r="FQ246" s="66" t="s">
        <v>255</v>
      </c>
      <c r="FR246" s="66" t="s">
        <v>1707</v>
      </c>
      <c r="FS246" s="71">
        <v>45338</v>
      </c>
      <c r="FT246" s="66">
        <v>0</v>
      </c>
      <c r="FU246" s="66">
        <v>0</v>
      </c>
      <c r="FV246" s="66" t="s">
        <v>257</v>
      </c>
      <c r="FW246" s="66"/>
      <c r="FX246" s="66" t="s">
        <v>276</v>
      </c>
      <c r="FY246" s="66"/>
      <c r="FZ246" s="66"/>
      <c r="GA246" s="66" t="s">
        <v>258</v>
      </c>
      <c r="GB246" s="66"/>
      <c r="GC246" s="71">
        <v>45418</v>
      </c>
      <c r="GD246" s="71">
        <v>45418</v>
      </c>
      <c r="GE246" s="71">
        <v>45418</v>
      </c>
      <c r="GF246" s="66" t="s">
        <v>1843</v>
      </c>
      <c r="GG246" s="66" t="s">
        <v>260</v>
      </c>
      <c r="GH246" s="66"/>
      <c r="GI246" s="66"/>
    </row>
    <row r="247" spans="1:191" s="3" customFormat="1" ht="11.25" hidden="1" x14ac:dyDescent="0.2">
      <c r="A247" s="43" t="str">
        <f t="shared" si="3"/>
        <v>No Stock at Base</v>
      </c>
      <c r="B247" s="43" t="str">
        <f>IF(OR(A247="No Stock at Base",A247="Low Stock at Base",A247="Remote Pick - Low Stock"),_xlfn.XLOOKUP(O247,PO!M:M,PO!N:N,"No PO",0,1),"-")</f>
        <v>B513596465/00010 - Due Date 45391</v>
      </c>
      <c r="C247" s="43" t="str">
        <f>IF(OR(A247="No Stock at Base",A247="Low Stock at Base",A247="Remote Stock - Low Stock"),_xlfn.XLOOKUP(O247,PR!K:K,PR!L:L,"No Req or Processed",0,1),"-")</f>
        <v>No Req or Processed</v>
      </c>
      <c r="D247" s="44"/>
      <c r="E247" s="58" t="s">
        <v>1844</v>
      </c>
      <c r="F247" s="32" t="s">
        <v>479</v>
      </c>
      <c r="G247" s="3" t="s">
        <v>191</v>
      </c>
      <c r="H247" s="32" t="s">
        <v>1845</v>
      </c>
      <c r="I247" s="32" t="s">
        <v>1846</v>
      </c>
      <c r="J247" s="3" t="s">
        <v>194</v>
      </c>
      <c r="K247" s="6">
        <v>45293</v>
      </c>
      <c r="L247" s="37">
        <v>45418</v>
      </c>
      <c r="M247" s="6">
        <v>45418</v>
      </c>
      <c r="N247" s="6">
        <v>45422</v>
      </c>
      <c r="O247" s="58" t="s">
        <v>1847</v>
      </c>
      <c r="P247" s="32" t="s">
        <v>1848</v>
      </c>
      <c r="Q247" s="3">
        <v>30</v>
      </c>
      <c r="R247" s="3">
        <v>30</v>
      </c>
      <c r="S247" s="59">
        <v>30</v>
      </c>
      <c r="T247" s="13">
        <v>0</v>
      </c>
      <c r="U247" s="13">
        <v>0</v>
      </c>
      <c r="V247" s="3" t="s">
        <v>1849</v>
      </c>
      <c r="W247" s="3" t="s">
        <v>980</v>
      </c>
      <c r="X247" s="3" t="s">
        <v>981</v>
      </c>
      <c r="Y247" s="3" t="s">
        <v>982</v>
      </c>
      <c r="AA247" s="32" t="s">
        <v>1850</v>
      </c>
      <c r="AB247" s="32">
        <v>4</v>
      </c>
      <c r="AC247" s="32"/>
      <c r="AD247" s="32"/>
      <c r="AE247" s="37"/>
      <c r="AF247" s="46">
        <v>45380</v>
      </c>
      <c r="AJ247" s="3" t="s">
        <v>1844</v>
      </c>
      <c r="AK247" s="3" t="s">
        <v>207</v>
      </c>
      <c r="AL247" s="3" t="s">
        <v>648</v>
      </c>
      <c r="AM247" s="3" t="s">
        <v>649</v>
      </c>
      <c r="AN247" s="3" t="s">
        <v>1851</v>
      </c>
      <c r="AO247" s="3" t="s">
        <v>1852</v>
      </c>
      <c r="AP247" s="3" t="s">
        <v>1853</v>
      </c>
      <c r="AQ247" s="3">
        <v>4</v>
      </c>
      <c r="AT247" s="3" t="s">
        <v>372</v>
      </c>
      <c r="AX247" s="3">
        <v>0</v>
      </c>
      <c r="AY247" s="3">
        <v>0</v>
      </c>
      <c r="AZ247" s="3">
        <v>0</v>
      </c>
      <c r="BA247" s="3">
        <v>0</v>
      </c>
      <c r="BB247" s="46">
        <v>45378</v>
      </c>
      <c r="BD247" s="46">
        <v>45418</v>
      </c>
      <c r="BJ247" s="46">
        <v>45495</v>
      </c>
      <c r="BK247" s="47">
        <v>0</v>
      </c>
      <c r="BP247" s="3" t="s">
        <v>1854</v>
      </c>
      <c r="BR247" s="48">
        <v>0</v>
      </c>
      <c r="BS247" s="48">
        <v>0</v>
      </c>
      <c r="BT247" s="48">
        <v>2</v>
      </c>
      <c r="BU247" s="47">
        <v>0</v>
      </c>
      <c r="BV247" s="47">
        <v>0</v>
      </c>
      <c r="BW247" s="49">
        <v>0</v>
      </c>
      <c r="BZ247" s="17">
        <v>0</v>
      </c>
      <c r="CB247" s="3" t="s">
        <v>224</v>
      </c>
      <c r="CC247" s="3" t="s">
        <v>225</v>
      </c>
      <c r="CE247" s="3">
        <v>0</v>
      </c>
      <c r="CH247" s="3">
        <v>0</v>
      </c>
      <c r="CM247" s="3" t="s">
        <v>232</v>
      </c>
      <c r="CP247" s="3" t="s">
        <v>233</v>
      </c>
      <c r="CQ247" s="3" t="s">
        <v>233</v>
      </c>
      <c r="CR247" s="3" t="s">
        <v>234</v>
      </c>
      <c r="CS247" s="3" t="s">
        <v>1855</v>
      </c>
      <c r="CY247" s="3" t="s">
        <v>237</v>
      </c>
      <c r="CZ247" s="3" t="s">
        <v>238</v>
      </c>
      <c r="DA247" s="3" t="s">
        <v>1856</v>
      </c>
      <c r="DG247" s="48">
        <v>60</v>
      </c>
      <c r="DH247" s="48">
        <v>0</v>
      </c>
      <c r="DJ247" s="47">
        <v>0</v>
      </c>
      <c r="DL247" s="3" t="s">
        <v>241</v>
      </c>
      <c r="DM247" s="3" t="s">
        <v>242</v>
      </c>
      <c r="DP247" s="47">
        <v>0</v>
      </c>
      <c r="DS247" s="3">
        <v>5</v>
      </c>
      <c r="DT247" s="3" t="s">
        <v>191</v>
      </c>
      <c r="DV247" s="46">
        <v>45313</v>
      </c>
      <c r="DX247" s="47">
        <v>30</v>
      </c>
      <c r="DY247" s="3" t="s">
        <v>245</v>
      </c>
      <c r="DZ247" s="46">
        <v>45380</v>
      </c>
      <c r="EA247" s="3">
        <v>0</v>
      </c>
      <c r="EB247" s="17">
        <v>0</v>
      </c>
      <c r="ED247" s="3">
        <v>0</v>
      </c>
      <c r="EG247" s="3">
        <v>0</v>
      </c>
      <c r="EH247" s="47">
        <v>0</v>
      </c>
      <c r="EI247" s="3" t="s">
        <v>474</v>
      </c>
      <c r="EK247" s="3">
        <v>1000207571</v>
      </c>
      <c r="EN247" s="3" t="s">
        <v>279</v>
      </c>
      <c r="EQ247" s="3">
        <v>0</v>
      </c>
      <c r="ET247" s="3">
        <v>0</v>
      </c>
      <c r="EU247" s="47">
        <v>0</v>
      </c>
      <c r="EW247" s="47">
        <v>0</v>
      </c>
      <c r="FB247" s="3" t="s">
        <v>475</v>
      </c>
      <c r="FG247" s="3">
        <v>0</v>
      </c>
      <c r="FL247" s="3" t="s">
        <v>253</v>
      </c>
      <c r="FM247" s="47">
        <v>0</v>
      </c>
      <c r="FP247" s="3" t="s">
        <v>254</v>
      </c>
      <c r="FQ247" s="3" t="s">
        <v>255</v>
      </c>
      <c r="FR247" s="3" t="s">
        <v>256</v>
      </c>
      <c r="FS247" s="46">
        <v>45290</v>
      </c>
      <c r="FT247" s="3">
        <v>0</v>
      </c>
      <c r="FU247" s="3">
        <v>0</v>
      </c>
      <c r="FV247" s="3" t="s">
        <v>496</v>
      </c>
      <c r="FX247" s="3" t="s">
        <v>224</v>
      </c>
      <c r="GA247" s="3" t="s">
        <v>258</v>
      </c>
      <c r="GB247" s="3" t="s">
        <v>479</v>
      </c>
      <c r="GC247" s="46">
        <v>45422</v>
      </c>
      <c r="GD247" s="46">
        <v>45418</v>
      </c>
      <c r="GE247" s="46">
        <v>45418</v>
      </c>
      <c r="GF247" s="3" t="s">
        <v>1857</v>
      </c>
      <c r="GG247" s="3" t="s">
        <v>260</v>
      </c>
    </row>
    <row r="248" spans="1:191" s="3" customFormat="1" ht="11.25" hidden="1" x14ac:dyDescent="0.2">
      <c r="A248" s="43" t="str">
        <f t="shared" si="3"/>
        <v>No Stock at Base</v>
      </c>
      <c r="B248" s="43" t="str">
        <f>IF(OR(A248="No Stock at Base",A248="Low Stock at Base",A248="Remote Pick - Low Stock"),_xlfn.XLOOKUP(O248,PO!M:M,PO!N:N,"No PO",0,1),"-")</f>
        <v>B513596462/00010 - Due Date 45391</v>
      </c>
      <c r="C248" s="43" t="str">
        <f>IF(OR(A248="No Stock at Base",A248="Low Stock at Base",A248="Remote Stock - Low Stock"),_xlfn.XLOOKUP(O248,PR!K:K,PR!L:L,"No Req or Processed",0,1),"-")</f>
        <v>No Req or Processed</v>
      </c>
      <c r="D248" s="44"/>
      <c r="E248" s="58" t="s">
        <v>1858</v>
      </c>
      <c r="F248" s="32" t="s">
        <v>479</v>
      </c>
      <c r="G248" s="3" t="s">
        <v>191</v>
      </c>
      <c r="H248" s="32" t="s">
        <v>1845</v>
      </c>
      <c r="I248" s="32" t="s">
        <v>1846</v>
      </c>
      <c r="J248" s="3" t="s">
        <v>194</v>
      </c>
      <c r="K248" s="6">
        <v>45293</v>
      </c>
      <c r="L248" s="37">
        <v>45418</v>
      </c>
      <c r="M248" s="6">
        <v>45418</v>
      </c>
      <c r="N248" s="6">
        <v>45422</v>
      </c>
      <c r="O248" s="58" t="s">
        <v>1859</v>
      </c>
      <c r="P248" s="32" t="s">
        <v>1860</v>
      </c>
      <c r="Q248" s="3">
        <v>30</v>
      </c>
      <c r="R248" s="3">
        <v>30</v>
      </c>
      <c r="S248" s="59">
        <v>30</v>
      </c>
      <c r="T248" s="13">
        <v>0</v>
      </c>
      <c r="U248" s="13">
        <v>0</v>
      </c>
      <c r="V248" s="3" t="s">
        <v>1861</v>
      </c>
      <c r="W248" s="3" t="s">
        <v>980</v>
      </c>
      <c r="X248" s="3" t="s">
        <v>981</v>
      </c>
      <c r="Y248" s="3" t="s">
        <v>982</v>
      </c>
      <c r="AA248" s="32" t="s">
        <v>1850</v>
      </c>
      <c r="AB248" s="32">
        <v>1</v>
      </c>
      <c r="AC248" s="32"/>
      <c r="AD248" s="32"/>
      <c r="AE248" s="37"/>
      <c r="AF248" s="46">
        <v>45380</v>
      </c>
      <c r="AJ248" s="3" t="s">
        <v>1858</v>
      </c>
      <c r="AK248" s="3" t="s">
        <v>207</v>
      </c>
      <c r="AL248" s="3" t="s">
        <v>648</v>
      </c>
      <c r="AM248" s="3" t="s">
        <v>649</v>
      </c>
      <c r="AN248" s="3" t="s">
        <v>1851</v>
      </c>
      <c r="AO248" s="3" t="s">
        <v>1852</v>
      </c>
      <c r="AP248" s="3" t="s">
        <v>1853</v>
      </c>
      <c r="AQ248" s="3">
        <v>1</v>
      </c>
      <c r="AT248" s="3" t="s">
        <v>237</v>
      </c>
      <c r="AX248" s="3">
        <v>0</v>
      </c>
      <c r="AY248" s="3">
        <v>0</v>
      </c>
      <c r="AZ248" s="3">
        <v>0</v>
      </c>
      <c r="BA248" s="3">
        <v>0</v>
      </c>
      <c r="BB248" s="46">
        <v>45378</v>
      </c>
      <c r="BD248" s="46">
        <v>45418</v>
      </c>
      <c r="BJ248" s="46">
        <v>45495</v>
      </c>
      <c r="BK248" s="47">
        <v>0</v>
      </c>
      <c r="BP248" s="3" t="s">
        <v>1854</v>
      </c>
      <c r="BR248" s="48">
        <v>0</v>
      </c>
      <c r="BS248" s="48">
        <v>0</v>
      </c>
      <c r="BT248" s="48">
        <v>2</v>
      </c>
      <c r="BU248" s="47">
        <v>0</v>
      </c>
      <c r="BV248" s="47">
        <v>0</v>
      </c>
      <c r="BW248" s="49">
        <v>0</v>
      </c>
      <c r="BZ248" s="17">
        <v>0</v>
      </c>
      <c r="CB248" s="3" t="s">
        <v>224</v>
      </c>
      <c r="CC248" s="3" t="s">
        <v>225</v>
      </c>
      <c r="CE248" s="3">
        <v>0</v>
      </c>
      <c r="CH248" s="3">
        <v>0</v>
      </c>
      <c r="CM248" s="3" t="s">
        <v>232</v>
      </c>
      <c r="CP248" s="3" t="s">
        <v>233</v>
      </c>
      <c r="CQ248" s="3" t="s">
        <v>233</v>
      </c>
      <c r="CR248" s="3" t="s">
        <v>234</v>
      </c>
      <c r="CS248" s="3" t="s">
        <v>1862</v>
      </c>
      <c r="CY248" s="3" t="s">
        <v>237</v>
      </c>
      <c r="CZ248" s="3" t="s">
        <v>238</v>
      </c>
      <c r="DA248" s="3" t="s">
        <v>1856</v>
      </c>
      <c r="DG248" s="48">
        <v>60</v>
      </c>
      <c r="DH248" s="48">
        <v>0</v>
      </c>
      <c r="DJ248" s="47">
        <v>0</v>
      </c>
      <c r="DL248" s="3" t="s">
        <v>241</v>
      </c>
      <c r="DM248" s="3" t="s">
        <v>242</v>
      </c>
      <c r="DP248" s="47">
        <v>0</v>
      </c>
      <c r="DS248" s="3">
        <v>5</v>
      </c>
      <c r="DT248" s="3" t="s">
        <v>191</v>
      </c>
      <c r="DV248" s="46">
        <v>45313</v>
      </c>
      <c r="DX248" s="47">
        <v>30</v>
      </c>
      <c r="DY248" s="3" t="s">
        <v>245</v>
      </c>
      <c r="DZ248" s="46">
        <v>45380</v>
      </c>
      <c r="EA248" s="3">
        <v>0</v>
      </c>
      <c r="EB248" s="17">
        <v>0</v>
      </c>
      <c r="ED248" s="3">
        <v>0</v>
      </c>
      <c r="EG248" s="3">
        <v>0</v>
      </c>
      <c r="EH248" s="47">
        <v>0</v>
      </c>
      <c r="EI248" s="3" t="s">
        <v>474</v>
      </c>
      <c r="EK248" s="3">
        <v>1000207571</v>
      </c>
      <c r="EN248" s="3" t="s">
        <v>279</v>
      </c>
      <c r="EQ248" s="3">
        <v>0</v>
      </c>
      <c r="ET248" s="3">
        <v>0</v>
      </c>
      <c r="EU248" s="47">
        <v>0</v>
      </c>
      <c r="EW248" s="47">
        <v>0</v>
      </c>
      <c r="FB248" s="3" t="s">
        <v>475</v>
      </c>
      <c r="FG248" s="3">
        <v>0</v>
      </c>
      <c r="FL248" s="3" t="s">
        <v>253</v>
      </c>
      <c r="FM248" s="47">
        <v>0</v>
      </c>
      <c r="FP248" s="3" t="s">
        <v>254</v>
      </c>
      <c r="FQ248" s="3" t="s">
        <v>255</v>
      </c>
      <c r="FR248" s="3" t="s">
        <v>256</v>
      </c>
      <c r="FS248" s="46">
        <v>45290</v>
      </c>
      <c r="FT248" s="3">
        <v>0</v>
      </c>
      <c r="FU248" s="3">
        <v>0</v>
      </c>
      <c r="FV248" s="3" t="s">
        <v>496</v>
      </c>
      <c r="FX248" s="3" t="s">
        <v>224</v>
      </c>
      <c r="GA248" s="3" t="s">
        <v>258</v>
      </c>
      <c r="GB248" s="3" t="s">
        <v>479</v>
      </c>
      <c r="GC248" s="46">
        <v>45422</v>
      </c>
      <c r="GD248" s="46">
        <v>45418</v>
      </c>
      <c r="GE248" s="46">
        <v>45418</v>
      </c>
      <c r="GF248" s="3" t="s">
        <v>1857</v>
      </c>
      <c r="GG248" s="3" t="s">
        <v>260</v>
      </c>
    </row>
    <row r="249" spans="1:191" s="3" customFormat="1" ht="11.25" hidden="1" x14ac:dyDescent="0.2">
      <c r="A249" s="43" t="str">
        <f t="shared" si="3"/>
        <v>No Stock at Base</v>
      </c>
      <c r="B249" s="43" t="str">
        <f>IF(OR(A249="No Stock at Base",A249="Low Stock at Base",A249="Remote Pick - Low Stock"),_xlfn.XLOOKUP(O249,PO!M:M,PO!N:N,"No PO",0,1),"-")</f>
        <v>B513596464/00010 - Due Date 45391</v>
      </c>
      <c r="C249" s="43" t="str">
        <f>IF(OR(A249="No Stock at Base",A249="Low Stock at Base",A249="Remote Stock - Low Stock"),_xlfn.XLOOKUP(O249,PR!K:K,PR!L:L,"No Req or Processed",0,1),"-")</f>
        <v>No Req or Processed</v>
      </c>
      <c r="D249" s="44"/>
      <c r="E249" s="58" t="s">
        <v>1863</v>
      </c>
      <c r="F249" s="32" t="s">
        <v>479</v>
      </c>
      <c r="G249" s="3" t="s">
        <v>191</v>
      </c>
      <c r="H249" s="32" t="s">
        <v>1845</v>
      </c>
      <c r="I249" s="32" t="s">
        <v>1846</v>
      </c>
      <c r="J249" s="3" t="s">
        <v>194</v>
      </c>
      <c r="K249" s="6">
        <v>45293</v>
      </c>
      <c r="L249" s="37">
        <v>45418</v>
      </c>
      <c r="M249" s="6">
        <v>45418</v>
      </c>
      <c r="N249" s="6">
        <v>45422</v>
      </c>
      <c r="O249" s="58" t="s">
        <v>1864</v>
      </c>
      <c r="P249" s="32" t="s">
        <v>1865</v>
      </c>
      <c r="Q249" s="3">
        <v>30</v>
      </c>
      <c r="R249" s="3">
        <v>30</v>
      </c>
      <c r="S249" s="59">
        <v>30</v>
      </c>
      <c r="T249" s="13">
        <v>0</v>
      </c>
      <c r="U249" s="13">
        <v>0</v>
      </c>
      <c r="V249" s="3" t="s">
        <v>1866</v>
      </c>
      <c r="W249" s="3" t="s">
        <v>980</v>
      </c>
      <c r="X249" s="3" t="s">
        <v>981</v>
      </c>
      <c r="Y249" s="3" t="s">
        <v>982</v>
      </c>
      <c r="AA249" s="32" t="s">
        <v>1850</v>
      </c>
      <c r="AB249" s="32">
        <v>3</v>
      </c>
      <c r="AC249" s="32"/>
      <c r="AD249" s="32"/>
      <c r="AE249" s="37"/>
      <c r="AF249" s="46">
        <v>45380</v>
      </c>
      <c r="AJ249" s="3" t="s">
        <v>1863</v>
      </c>
      <c r="AK249" s="3" t="s">
        <v>207</v>
      </c>
      <c r="AL249" s="3" t="s">
        <v>648</v>
      </c>
      <c r="AM249" s="3" t="s">
        <v>649</v>
      </c>
      <c r="AN249" s="3" t="s">
        <v>1851</v>
      </c>
      <c r="AO249" s="3" t="s">
        <v>1852</v>
      </c>
      <c r="AP249" s="3" t="s">
        <v>1853</v>
      </c>
      <c r="AQ249" s="3">
        <v>3</v>
      </c>
      <c r="AT249" s="3" t="s">
        <v>213</v>
      </c>
      <c r="AX249" s="3">
        <v>0</v>
      </c>
      <c r="AY249" s="3">
        <v>0</v>
      </c>
      <c r="AZ249" s="3">
        <v>0</v>
      </c>
      <c r="BA249" s="3">
        <v>0</v>
      </c>
      <c r="BB249" s="46">
        <v>45378</v>
      </c>
      <c r="BD249" s="46">
        <v>45418</v>
      </c>
      <c r="BJ249" s="46">
        <v>45495</v>
      </c>
      <c r="BK249" s="47">
        <v>0</v>
      </c>
      <c r="BP249" s="3" t="s">
        <v>1854</v>
      </c>
      <c r="BR249" s="48">
        <v>0</v>
      </c>
      <c r="BS249" s="48">
        <v>0</v>
      </c>
      <c r="BT249" s="48">
        <v>2</v>
      </c>
      <c r="BU249" s="47">
        <v>0</v>
      </c>
      <c r="BV249" s="47">
        <v>0</v>
      </c>
      <c r="BW249" s="49">
        <v>0</v>
      </c>
      <c r="BZ249" s="17">
        <v>0</v>
      </c>
      <c r="CB249" s="3" t="s">
        <v>224</v>
      </c>
      <c r="CC249" s="3" t="s">
        <v>225</v>
      </c>
      <c r="CE249" s="3">
        <v>0</v>
      </c>
      <c r="CH249" s="3">
        <v>0</v>
      </c>
      <c r="CM249" s="3" t="s">
        <v>232</v>
      </c>
      <c r="CP249" s="3" t="s">
        <v>233</v>
      </c>
      <c r="CQ249" s="3" t="s">
        <v>233</v>
      </c>
      <c r="CR249" s="3" t="s">
        <v>234</v>
      </c>
      <c r="CS249" s="3" t="s">
        <v>1867</v>
      </c>
      <c r="CY249" s="3" t="s">
        <v>237</v>
      </c>
      <c r="CZ249" s="3" t="s">
        <v>238</v>
      </c>
      <c r="DA249" s="3" t="s">
        <v>1856</v>
      </c>
      <c r="DG249" s="48">
        <v>60</v>
      </c>
      <c r="DH249" s="48">
        <v>0</v>
      </c>
      <c r="DJ249" s="47">
        <v>0</v>
      </c>
      <c r="DL249" s="3" t="s">
        <v>241</v>
      </c>
      <c r="DM249" s="3" t="s">
        <v>242</v>
      </c>
      <c r="DP249" s="47">
        <v>0</v>
      </c>
      <c r="DS249" s="3">
        <v>5</v>
      </c>
      <c r="DT249" s="3" t="s">
        <v>191</v>
      </c>
      <c r="DV249" s="46">
        <v>45313</v>
      </c>
      <c r="DX249" s="47">
        <v>30</v>
      </c>
      <c r="DY249" s="3" t="s">
        <v>245</v>
      </c>
      <c r="DZ249" s="46">
        <v>45380</v>
      </c>
      <c r="EA249" s="3">
        <v>0</v>
      </c>
      <c r="EB249" s="17">
        <v>0</v>
      </c>
      <c r="ED249" s="3">
        <v>0</v>
      </c>
      <c r="EG249" s="3">
        <v>0</v>
      </c>
      <c r="EH249" s="47">
        <v>0</v>
      </c>
      <c r="EI249" s="3" t="s">
        <v>474</v>
      </c>
      <c r="EK249" s="3">
        <v>1000207571</v>
      </c>
      <c r="EN249" s="3" t="s">
        <v>279</v>
      </c>
      <c r="EQ249" s="3">
        <v>0</v>
      </c>
      <c r="ET249" s="3">
        <v>0</v>
      </c>
      <c r="EU249" s="47">
        <v>0</v>
      </c>
      <c r="EW249" s="47">
        <v>0</v>
      </c>
      <c r="FB249" s="3" t="s">
        <v>475</v>
      </c>
      <c r="FG249" s="3">
        <v>0</v>
      </c>
      <c r="FL249" s="3" t="s">
        <v>253</v>
      </c>
      <c r="FM249" s="47">
        <v>0</v>
      </c>
      <c r="FP249" s="3" t="s">
        <v>254</v>
      </c>
      <c r="FQ249" s="3" t="s">
        <v>255</v>
      </c>
      <c r="FR249" s="3" t="s">
        <v>256</v>
      </c>
      <c r="FS249" s="46">
        <v>45290</v>
      </c>
      <c r="FT249" s="3">
        <v>0</v>
      </c>
      <c r="FU249" s="3">
        <v>0</v>
      </c>
      <c r="FV249" s="3" t="s">
        <v>496</v>
      </c>
      <c r="FX249" s="3" t="s">
        <v>224</v>
      </c>
      <c r="GA249" s="3" t="s">
        <v>258</v>
      </c>
      <c r="GB249" s="3" t="s">
        <v>479</v>
      </c>
      <c r="GC249" s="46">
        <v>45422</v>
      </c>
      <c r="GD249" s="46">
        <v>45418</v>
      </c>
      <c r="GE249" s="46">
        <v>45418</v>
      </c>
      <c r="GF249" s="3" t="s">
        <v>1857</v>
      </c>
      <c r="GG249" s="3" t="s">
        <v>260</v>
      </c>
    </row>
    <row r="250" spans="1:191" s="66" customFormat="1" ht="11.25" hidden="1" x14ac:dyDescent="0.2">
      <c r="A250" s="43" t="str">
        <f t="shared" si="3"/>
        <v>No Stock at Base</v>
      </c>
      <c r="B250" s="43" t="str">
        <f>IF(OR(A250="No Stock at Base",A250="Low Stock at Base",A250="Remote Pick - Low Stock"),_xlfn.XLOOKUP(O250,PO!M:M,PO!N:N,"No PO",0,1),"-")</f>
        <v>B513596463/00010 - Due Date 45391</v>
      </c>
      <c r="C250" s="43" t="str">
        <f>IF(OR(A250="No Stock at Base",A250="Low Stock at Base",A250="Remote Stock - Low Stock"),_xlfn.XLOOKUP(O250,PR!K:K,PR!L:L,"No Req or Processed",0,1),"-")</f>
        <v>No Req or Processed</v>
      </c>
      <c r="D250" s="44"/>
      <c r="E250" s="58" t="s">
        <v>1868</v>
      </c>
      <c r="F250" s="32" t="s">
        <v>479</v>
      </c>
      <c r="G250" s="3" t="s">
        <v>191</v>
      </c>
      <c r="H250" s="32" t="s">
        <v>1845</v>
      </c>
      <c r="I250" s="32" t="s">
        <v>1846</v>
      </c>
      <c r="J250" s="3" t="s">
        <v>194</v>
      </c>
      <c r="K250" s="6">
        <v>45293</v>
      </c>
      <c r="L250" s="37">
        <v>45418</v>
      </c>
      <c r="M250" s="6">
        <v>45418</v>
      </c>
      <c r="N250" s="6">
        <v>45422</v>
      </c>
      <c r="O250" s="58" t="s">
        <v>1869</v>
      </c>
      <c r="P250" s="32" t="s">
        <v>1870</v>
      </c>
      <c r="Q250" s="3">
        <v>30</v>
      </c>
      <c r="R250" s="3">
        <v>30</v>
      </c>
      <c r="S250" s="59">
        <v>30</v>
      </c>
      <c r="T250" s="13">
        <v>0</v>
      </c>
      <c r="U250" s="13">
        <v>0</v>
      </c>
      <c r="V250" s="3" t="s">
        <v>1871</v>
      </c>
      <c r="W250" s="3" t="s">
        <v>980</v>
      </c>
      <c r="X250" s="3" t="s">
        <v>981</v>
      </c>
      <c r="Y250" s="3" t="s">
        <v>982</v>
      </c>
      <c r="Z250" s="3"/>
      <c r="AA250" s="32" t="s">
        <v>1850</v>
      </c>
      <c r="AB250" s="32">
        <v>2</v>
      </c>
      <c r="AC250" s="32"/>
      <c r="AD250" s="32"/>
      <c r="AE250" s="37"/>
      <c r="AF250" s="46">
        <v>45380</v>
      </c>
      <c r="AG250" s="3"/>
      <c r="AH250" s="3"/>
      <c r="AI250" s="3"/>
      <c r="AJ250" s="3" t="s">
        <v>1868</v>
      </c>
      <c r="AK250" s="3" t="s">
        <v>207</v>
      </c>
      <c r="AL250" s="3" t="s">
        <v>648</v>
      </c>
      <c r="AM250" s="3" t="s">
        <v>649</v>
      </c>
      <c r="AN250" s="3" t="s">
        <v>1851</v>
      </c>
      <c r="AO250" s="3" t="s">
        <v>1852</v>
      </c>
      <c r="AP250" s="3" t="s">
        <v>1853</v>
      </c>
      <c r="AQ250" s="3">
        <v>2</v>
      </c>
      <c r="AR250" s="3"/>
      <c r="AS250" s="3"/>
      <c r="AT250" s="3" t="s">
        <v>434</v>
      </c>
      <c r="AU250" s="3"/>
      <c r="AV250" s="3"/>
      <c r="AW250" s="3"/>
      <c r="AX250" s="3">
        <v>0</v>
      </c>
      <c r="AY250" s="3">
        <v>0</v>
      </c>
      <c r="AZ250" s="3">
        <v>0</v>
      </c>
      <c r="BA250" s="3">
        <v>0</v>
      </c>
      <c r="BB250" s="46">
        <v>45378</v>
      </c>
      <c r="BC250" s="3"/>
      <c r="BD250" s="46">
        <v>45418</v>
      </c>
      <c r="BE250" s="3"/>
      <c r="BF250" s="3"/>
      <c r="BG250" s="3"/>
      <c r="BH250" s="3"/>
      <c r="BI250" s="3"/>
      <c r="BJ250" s="46">
        <v>45495</v>
      </c>
      <c r="BK250" s="47">
        <v>0</v>
      </c>
      <c r="BL250" s="3"/>
      <c r="BM250" s="3"/>
      <c r="BN250" s="3"/>
      <c r="BO250" s="3"/>
      <c r="BP250" s="3" t="s">
        <v>1854</v>
      </c>
      <c r="BQ250" s="3"/>
      <c r="BR250" s="48">
        <v>0</v>
      </c>
      <c r="BS250" s="48">
        <v>0</v>
      </c>
      <c r="BT250" s="48">
        <v>2</v>
      </c>
      <c r="BU250" s="47">
        <v>0</v>
      </c>
      <c r="BV250" s="47">
        <v>0</v>
      </c>
      <c r="BW250" s="49">
        <v>0</v>
      </c>
      <c r="BX250" s="3"/>
      <c r="BY250" s="3"/>
      <c r="BZ250" s="17">
        <v>0</v>
      </c>
      <c r="CA250" s="3"/>
      <c r="CB250" s="3" t="s">
        <v>224</v>
      </c>
      <c r="CC250" s="3" t="s">
        <v>225</v>
      </c>
      <c r="CD250" s="3"/>
      <c r="CE250" s="3">
        <v>0</v>
      </c>
      <c r="CF250" s="3"/>
      <c r="CG250" s="3"/>
      <c r="CH250" s="3">
        <v>0</v>
      </c>
      <c r="CI250" s="3"/>
      <c r="CJ250" s="3"/>
      <c r="CK250" s="3"/>
      <c r="CL250" s="3"/>
      <c r="CM250" s="3" t="s">
        <v>232</v>
      </c>
      <c r="CN250" s="3"/>
      <c r="CO250" s="3"/>
      <c r="CP250" s="3" t="s">
        <v>233</v>
      </c>
      <c r="CQ250" s="3" t="s">
        <v>233</v>
      </c>
      <c r="CR250" s="3" t="s">
        <v>234</v>
      </c>
      <c r="CS250" s="3" t="s">
        <v>1872</v>
      </c>
      <c r="CT250" s="3"/>
      <c r="CU250" s="3"/>
      <c r="CV250" s="3"/>
      <c r="CW250" s="3"/>
      <c r="CX250" s="3"/>
      <c r="CY250" s="3" t="s">
        <v>237</v>
      </c>
      <c r="CZ250" s="3" t="s">
        <v>238</v>
      </c>
      <c r="DA250" s="3" t="s">
        <v>1856</v>
      </c>
      <c r="DB250" s="3"/>
      <c r="DC250" s="3"/>
      <c r="DD250" s="3"/>
      <c r="DE250" s="3"/>
      <c r="DF250" s="3"/>
      <c r="DG250" s="48">
        <v>60</v>
      </c>
      <c r="DH250" s="48">
        <v>0</v>
      </c>
      <c r="DI250" s="3"/>
      <c r="DJ250" s="47">
        <v>0</v>
      </c>
      <c r="DK250" s="3"/>
      <c r="DL250" s="3" t="s">
        <v>241</v>
      </c>
      <c r="DM250" s="3" t="s">
        <v>242</v>
      </c>
      <c r="DN250" s="3"/>
      <c r="DO250" s="3"/>
      <c r="DP250" s="47">
        <v>0</v>
      </c>
      <c r="DQ250" s="3"/>
      <c r="DR250" s="3"/>
      <c r="DS250" s="3">
        <v>5</v>
      </c>
      <c r="DT250" s="3" t="s">
        <v>191</v>
      </c>
      <c r="DU250" s="3"/>
      <c r="DV250" s="46">
        <v>45313</v>
      </c>
      <c r="DW250" s="3"/>
      <c r="DX250" s="47">
        <v>30</v>
      </c>
      <c r="DY250" s="3" t="s">
        <v>245</v>
      </c>
      <c r="DZ250" s="46">
        <v>45380</v>
      </c>
      <c r="EA250" s="3">
        <v>0</v>
      </c>
      <c r="EB250" s="17">
        <v>0</v>
      </c>
      <c r="EC250" s="3"/>
      <c r="ED250" s="3">
        <v>0</v>
      </c>
      <c r="EE250" s="3"/>
      <c r="EF250" s="3"/>
      <c r="EG250" s="3">
        <v>0</v>
      </c>
      <c r="EH250" s="47">
        <v>0</v>
      </c>
      <c r="EI250" s="3" t="s">
        <v>474</v>
      </c>
      <c r="EJ250" s="3"/>
      <c r="EK250" s="3">
        <v>1000207571</v>
      </c>
      <c r="EL250" s="3"/>
      <c r="EM250" s="3"/>
      <c r="EN250" s="3" t="s">
        <v>279</v>
      </c>
      <c r="EO250" s="3"/>
      <c r="EP250" s="3"/>
      <c r="EQ250" s="3">
        <v>0</v>
      </c>
      <c r="ER250" s="3"/>
      <c r="ES250" s="3"/>
      <c r="ET250" s="3">
        <v>0</v>
      </c>
      <c r="EU250" s="47">
        <v>0</v>
      </c>
      <c r="EV250" s="3"/>
      <c r="EW250" s="47">
        <v>0</v>
      </c>
      <c r="EX250" s="3"/>
      <c r="EY250" s="3"/>
      <c r="EZ250" s="3"/>
      <c r="FA250" s="3"/>
      <c r="FB250" s="3" t="s">
        <v>475</v>
      </c>
      <c r="FC250" s="3"/>
      <c r="FD250" s="3"/>
      <c r="FE250" s="3"/>
      <c r="FF250" s="3"/>
      <c r="FG250" s="3">
        <v>0</v>
      </c>
      <c r="FH250" s="3"/>
      <c r="FI250" s="3"/>
      <c r="FJ250" s="3"/>
      <c r="FK250" s="3"/>
      <c r="FL250" s="3" t="s">
        <v>253</v>
      </c>
      <c r="FM250" s="47">
        <v>0</v>
      </c>
      <c r="FN250" s="3"/>
      <c r="FO250" s="3"/>
      <c r="FP250" s="3" t="s">
        <v>254</v>
      </c>
      <c r="FQ250" s="3" t="s">
        <v>255</v>
      </c>
      <c r="FR250" s="3" t="s">
        <v>256</v>
      </c>
      <c r="FS250" s="46">
        <v>45290</v>
      </c>
      <c r="FT250" s="3">
        <v>0</v>
      </c>
      <c r="FU250" s="3">
        <v>0</v>
      </c>
      <c r="FV250" s="3" t="s">
        <v>496</v>
      </c>
      <c r="FW250" s="3"/>
      <c r="FX250" s="3" t="s">
        <v>224</v>
      </c>
      <c r="FY250" s="3"/>
      <c r="FZ250" s="3"/>
      <c r="GA250" s="3" t="s">
        <v>258</v>
      </c>
      <c r="GB250" s="3" t="s">
        <v>479</v>
      </c>
      <c r="GC250" s="46">
        <v>45422</v>
      </c>
      <c r="GD250" s="46">
        <v>45418</v>
      </c>
      <c r="GE250" s="46">
        <v>45418</v>
      </c>
      <c r="GF250" s="3" t="s">
        <v>1857</v>
      </c>
      <c r="GG250" s="3" t="s">
        <v>260</v>
      </c>
      <c r="GH250" s="3"/>
      <c r="GI250" s="3"/>
    </row>
    <row r="251" spans="1:191" s="3" customFormat="1" ht="11.25" hidden="1" x14ac:dyDescent="0.2">
      <c r="A251" s="43" t="str">
        <f t="shared" si="3"/>
        <v>No Stock at Base</v>
      </c>
      <c r="B251" s="43" t="str">
        <f>IF(OR(A251="No Stock at Base",A251="Low Stock at Base",A251="Remote Pick - Low Stock"),_xlfn.XLOOKUP(O251,PO!M:M,PO!N:N,"No PO",0,1),"-")</f>
        <v>4500007335/00020 - Due Date 45385</v>
      </c>
      <c r="C251" s="43" t="str">
        <f>IF(OR(A251="No Stock at Base",A251="Low Stock at Base",A251="Remote Stock - Low Stock"),_xlfn.XLOOKUP(O251,PR!K:K,PR!L:L,"No Req or Processed",0,1),"-")</f>
        <v>No Req or Processed</v>
      </c>
      <c r="D251" s="44"/>
      <c r="E251" s="58" t="s">
        <v>1873</v>
      </c>
      <c r="F251" s="32"/>
      <c r="G251" s="3" t="s">
        <v>191</v>
      </c>
      <c r="H251" s="32" t="s">
        <v>1874</v>
      </c>
      <c r="I251" s="32" t="s">
        <v>1875</v>
      </c>
      <c r="J251" s="3" t="s">
        <v>194</v>
      </c>
      <c r="K251" s="6">
        <v>45366</v>
      </c>
      <c r="L251" s="37">
        <v>45418</v>
      </c>
      <c r="M251" s="6">
        <v>45418</v>
      </c>
      <c r="N251" s="6">
        <v>45418</v>
      </c>
      <c r="O251" s="58" t="s">
        <v>1876</v>
      </c>
      <c r="P251" s="32" t="s">
        <v>1877</v>
      </c>
      <c r="Q251" s="3">
        <v>30</v>
      </c>
      <c r="R251" s="3">
        <v>30</v>
      </c>
      <c r="S251" s="61">
        <v>4</v>
      </c>
      <c r="T251" s="13">
        <v>0</v>
      </c>
      <c r="U251" s="13">
        <v>0</v>
      </c>
      <c r="V251" s="3" t="s">
        <v>1878</v>
      </c>
      <c r="W251" s="3" t="s">
        <v>265</v>
      </c>
      <c r="X251" s="3" t="s">
        <v>199</v>
      </c>
      <c r="Y251" s="3" t="s">
        <v>596</v>
      </c>
      <c r="Z251" s="3" t="s">
        <v>1879</v>
      </c>
      <c r="AA251" s="32" t="s">
        <v>1880</v>
      </c>
      <c r="AB251" s="32">
        <v>4</v>
      </c>
      <c r="AC251" s="32" t="s">
        <v>1881</v>
      </c>
      <c r="AD251" s="32" t="s">
        <v>1882</v>
      </c>
      <c r="AE251" s="37">
        <v>45385</v>
      </c>
      <c r="AF251" s="46">
        <v>45408</v>
      </c>
      <c r="AG251" s="3" t="s">
        <v>205</v>
      </c>
      <c r="AI251" s="3" t="s">
        <v>206</v>
      </c>
      <c r="AJ251" s="3" t="s">
        <v>1873</v>
      </c>
      <c r="AK251" s="3" t="s">
        <v>207</v>
      </c>
      <c r="AL251" s="3" t="s">
        <v>648</v>
      </c>
      <c r="AM251" s="3" t="s">
        <v>649</v>
      </c>
      <c r="AN251" s="3" t="s">
        <v>1883</v>
      </c>
      <c r="AO251" s="3" t="s">
        <v>1884</v>
      </c>
      <c r="AP251" s="3" t="s">
        <v>1885</v>
      </c>
      <c r="AQ251" s="3">
        <v>4</v>
      </c>
      <c r="AT251" s="3" t="s">
        <v>434</v>
      </c>
      <c r="AU251" s="3" t="s">
        <v>214</v>
      </c>
      <c r="AW251" s="46">
        <v>45366</v>
      </c>
      <c r="AX251" s="3">
        <v>20</v>
      </c>
      <c r="AY251" s="3">
        <v>0</v>
      </c>
      <c r="AZ251" s="3">
        <v>0</v>
      </c>
      <c r="BA251" s="3">
        <v>0</v>
      </c>
      <c r="BB251" s="46">
        <v>45405</v>
      </c>
      <c r="BC251" s="46">
        <v>45416</v>
      </c>
      <c r="BD251" s="46">
        <v>45418</v>
      </c>
      <c r="BG251" s="46">
        <v>45408</v>
      </c>
      <c r="BJ251" s="46">
        <v>45718</v>
      </c>
      <c r="BK251" s="47">
        <v>0</v>
      </c>
      <c r="BN251" s="46">
        <v>45411</v>
      </c>
      <c r="BO251" s="46">
        <v>45418</v>
      </c>
      <c r="BP251" s="3" t="s">
        <v>219</v>
      </c>
      <c r="BR251" s="48">
        <v>0</v>
      </c>
      <c r="BS251" s="48">
        <v>2</v>
      </c>
      <c r="BT251" s="48">
        <v>3</v>
      </c>
      <c r="BU251" s="47">
        <v>0</v>
      </c>
      <c r="BV251" s="47">
        <v>0</v>
      </c>
      <c r="BW251" s="49">
        <v>0</v>
      </c>
      <c r="BX251" s="3" t="s">
        <v>1886</v>
      </c>
      <c r="BZ251" s="17">
        <v>0</v>
      </c>
      <c r="CA251" s="3" t="s">
        <v>223</v>
      </c>
      <c r="CB251" s="3" t="s">
        <v>315</v>
      </c>
      <c r="CC251" s="3" t="s">
        <v>225</v>
      </c>
      <c r="CE251" s="3">
        <v>0</v>
      </c>
      <c r="CH251" s="3">
        <v>0</v>
      </c>
      <c r="CJ251" s="3" t="s">
        <v>1886</v>
      </c>
      <c r="CM251" s="3" t="s">
        <v>232</v>
      </c>
      <c r="CN251" s="46">
        <v>45411</v>
      </c>
      <c r="CP251" s="3" t="s">
        <v>233</v>
      </c>
      <c r="CQ251" s="3" t="s">
        <v>233</v>
      </c>
      <c r="CR251" s="3" t="s">
        <v>234</v>
      </c>
      <c r="CS251" s="3" t="s">
        <v>1887</v>
      </c>
      <c r="CT251" s="46">
        <v>45411</v>
      </c>
      <c r="CY251" s="3" t="s">
        <v>237</v>
      </c>
      <c r="CZ251" s="3" t="s">
        <v>238</v>
      </c>
      <c r="DA251" s="3" t="s">
        <v>1888</v>
      </c>
      <c r="DG251" s="48">
        <v>14</v>
      </c>
      <c r="DH251" s="48">
        <v>14</v>
      </c>
      <c r="DJ251" s="47">
        <v>4</v>
      </c>
      <c r="DL251" s="3" t="s">
        <v>241</v>
      </c>
      <c r="DM251" s="3" t="s">
        <v>242</v>
      </c>
      <c r="DP251" s="47">
        <v>0</v>
      </c>
      <c r="DQ251" s="3" t="s">
        <v>205</v>
      </c>
      <c r="DR251" s="3" t="s">
        <v>243</v>
      </c>
      <c r="DS251" s="3">
        <v>5</v>
      </c>
      <c r="DT251" s="3" t="s">
        <v>191</v>
      </c>
      <c r="DV251" s="46">
        <v>45384</v>
      </c>
      <c r="DX251" s="47">
        <v>4</v>
      </c>
      <c r="DY251" s="3" t="s">
        <v>1044</v>
      </c>
      <c r="DZ251" s="46">
        <v>45408</v>
      </c>
      <c r="EA251" s="3">
        <v>4</v>
      </c>
      <c r="EB251" s="17">
        <v>0</v>
      </c>
      <c r="ED251" s="3">
        <v>0</v>
      </c>
      <c r="EG251" s="3">
        <v>0</v>
      </c>
      <c r="EH251" s="47">
        <v>0</v>
      </c>
      <c r="EJ251" s="3" t="s">
        <v>246</v>
      </c>
      <c r="EK251" s="3">
        <v>1000224362</v>
      </c>
      <c r="EL251" s="3" t="s">
        <v>247</v>
      </c>
      <c r="EP251" s="3" t="s">
        <v>1879</v>
      </c>
      <c r="EQ251" s="3">
        <v>20</v>
      </c>
      <c r="ET251" s="3">
        <v>0</v>
      </c>
      <c r="EU251" s="47">
        <v>4</v>
      </c>
      <c r="EV251" s="3" t="s">
        <v>1044</v>
      </c>
      <c r="EW251" s="47">
        <v>0</v>
      </c>
      <c r="EX251" s="3" t="s">
        <v>249</v>
      </c>
      <c r="EY251" s="3" t="s">
        <v>206</v>
      </c>
      <c r="FA251" s="46">
        <v>45411</v>
      </c>
      <c r="FB251" s="3" t="s">
        <v>219</v>
      </c>
      <c r="FG251" s="3">
        <v>20</v>
      </c>
      <c r="FH251" s="3" t="s">
        <v>243</v>
      </c>
      <c r="FL251" s="3" t="s">
        <v>253</v>
      </c>
      <c r="FM251" s="47">
        <v>0</v>
      </c>
      <c r="FP251" s="3" t="s">
        <v>254</v>
      </c>
      <c r="FQ251" s="3" t="s">
        <v>255</v>
      </c>
      <c r="FR251" s="3" t="s">
        <v>694</v>
      </c>
      <c r="FS251" s="46">
        <v>45366</v>
      </c>
      <c r="FT251" s="3">
        <v>226983</v>
      </c>
      <c r="FU251" s="3">
        <v>0</v>
      </c>
      <c r="FV251" s="3" t="s">
        <v>1889</v>
      </c>
      <c r="FX251" s="3" t="s">
        <v>315</v>
      </c>
      <c r="GA251" s="3" t="s">
        <v>258</v>
      </c>
      <c r="GC251" s="46">
        <v>45418</v>
      </c>
      <c r="GD251" s="46">
        <v>45418</v>
      </c>
      <c r="GE251" s="46">
        <v>45418</v>
      </c>
      <c r="GF251" s="3" t="s">
        <v>1890</v>
      </c>
      <c r="GG251" s="3" t="s">
        <v>260</v>
      </c>
    </row>
    <row r="252" spans="1:191" s="3" customFormat="1" ht="11.25" hidden="1" x14ac:dyDescent="0.2">
      <c r="A252" s="43" t="str">
        <f t="shared" si="3"/>
        <v>No Stock at Base</v>
      </c>
      <c r="B252" s="43" t="str">
        <f>IF(OR(A252="No Stock at Base",A252="Low Stock at Base",A252="Remote Pick - Low Stock"),_xlfn.XLOOKUP(O252,PO!M:M,PO!N:N,"No PO",0,1),"-")</f>
        <v>4500007335/00010 - Due Date 45385</v>
      </c>
      <c r="C252" s="43" t="str">
        <f>IF(OR(A252="No Stock at Base",A252="Low Stock at Base",A252="Remote Stock - Low Stock"),_xlfn.XLOOKUP(O252,PR!K:K,PR!L:L,"No Req or Processed",0,1),"-")</f>
        <v>No Req or Processed</v>
      </c>
      <c r="D252" s="44"/>
      <c r="E252" s="58" t="s">
        <v>1873</v>
      </c>
      <c r="F252" s="32"/>
      <c r="G252" s="3" t="s">
        <v>191</v>
      </c>
      <c r="H252" s="32" t="s">
        <v>1874</v>
      </c>
      <c r="I252" s="32" t="s">
        <v>1875</v>
      </c>
      <c r="J252" s="3" t="s">
        <v>194</v>
      </c>
      <c r="K252" s="6">
        <v>45366</v>
      </c>
      <c r="L252" s="37">
        <v>45418</v>
      </c>
      <c r="M252" s="6">
        <v>45418</v>
      </c>
      <c r="N252" s="6">
        <v>45418</v>
      </c>
      <c r="O252" s="58" t="s">
        <v>1891</v>
      </c>
      <c r="P252" s="32" t="s">
        <v>1892</v>
      </c>
      <c r="Q252" s="3">
        <v>30</v>
      </c>
      <c r="R252" s="3">
        <v>30</v>
      </c>
      <c r="S252" s="59">
        <v>4</v>
      </c>
      <c r="T252" s="13">
        <v>0</v>
      </c>
      <c r="U252" s="13">
        <v>0</v>
      </c>
      <c r="V252" s="3" t="s">
        <v>1878</v>
      </c>
      <c r="W252" s="3" t="s">
        <v>265</v>
      </c>
      <c r="X252" s="3" t="s">
        <v>199</v>
      </c>
      <c r="Y252" s="3" t="s">
        <v>596</v>
      </c>
      <c r="Z252" s="3" t="s">
        <v>1879</v>
      </c>
      <c r="AA252" s="32" t="s">
        <v>1880</v>
      </c>
      <c r="AB252" s="32">
        <v>3</v>
      </c>
      <c r="AC252" s="32" t="s">
        <v>1881</v>
      </c>
      <c r="AD252" s="32" t="s">
        <v>1882</v>
      </c>
      <c r="AE252" s="37">
        <v>45385</v>
      </c>
      <c r="AF252" s="46">
        <v>45408</v>
      </c>
      <c r="AG252" s="3" t="s">
        <v>205</v>
      </c>
      <c r="AI252" s="3" t="s">
        <v>206</v>
      </c>
      <c r="AJ252" s="3" t="s">
        <v>1873</v>
      </c>
      <c r="AK252" s="3" t="s">
        <v>207</v>
      </c>
      <c r="AL252" s="3" t="s">
        <v>648</v>
      </c>
      <c r="AM252" s="3" t="s">
        <v>649</v>
      </c>
      <c r="AN252" s="3" t="s">
        <v>1883</v>
      </c>
      <c r="AO252" s="3" t="s">
        <v>1884</v>
      </c>
      <c r="AP252" s="3" t="s">
        <v>1885</v>
      </c>
      <c r="AQ252" s="3">
        <v>3</v>
      </c>
      <c r="AT252" s="3" t="s">
        <v>237</v>
      </c>
      <c r="AU252" s="3" t="s">
        <v>214</v>
      </c>
      <c r="AW252" s="46">
        <v>45366</v>
      </c>
      <c r="AX252" s="3">
        <v>10</v>
      </c>
      <c r="AY252" s="3">
        <v>0</v>
      </c>
      <c r="AZ252" s="3">
        <v>0</v>
      </c>
      <c r="BA252" s="3">
        <v>0</v>
      </c>
      <c r="BB252" s="46">
        <v>45405</v>
      </c>
      <c r="BC252" s="46">
        <v>45416</v>
      </c>
      <c r="BD252" s="46">
        <v>45418</v>
      </c>
      <c r="BG252" s="46">
        <v>45408</v>
      </c>
      <c r="BJ252" s="46">
        <v>45718</v>
      </c>
      <c r="BK252" s="47">
        <v>0</v>
      </c>
      <c r="BN252" s="46">
        <v>45411</v>
      </c>
      <c r="BO252" s="46">
        <v>45418</v>
      </c>
      <c r="BP252" s="3" t="s">
        <v>219</v>
      </c>
      <c r="BR252" s="48">
        <v>0</v>
      </c>
      <c r="BS252" s="48">
        <v>2</v>
      </c>
      <c r="BT252" s="48">
        <v>3</v>
      </c>
      <c r="BU252" s="47">
        <v>0</v>
      </c>
      <c r="BV252" s="47">
        <v>0</v>
      </c>
      <c r="BW252" s="49">
        <v>0</v>
      </c>
      <c r="BX252" s="3" t="s">
        <v>1886</v>
      </c>
      <c r="BZ252" s="17">
        <v>0</v>
      </c>
      <c r="CA252" s="3" t="s">
        <v>223</v>
      </c>
      <c r="CB252" s="3" t="s">
        <v>315</v>
      </c>
      <c r="CC252" s="3" t="s">
        <v>225</v>
      </c>
      <c r="CE252" s="3">
        <v>0</v>
      </c>
      <c r="CH252" s="3">
        <v>0</v>
      </c>
      <c r="CJ252" s="3" t="s">
        <v>1886</v>
      </c>
      <c r="CM252" s="3" t="s">
        <v>232</v>
      </c>
      <c r="CN252" s="46">
        <v>45411</v>
      </c>
      <c r="CP252" s="3" t="s">
        <v>233</v>
      </c>
      <c r="CQ252" s="3" t="s">
        <v>233</v>
      </c>
      <c r="CR252" s="3" t="s">
        <v>234</v>
      </c>
      <c r="CS252" s="3" t="s">
        <v>1893</v>
      </c>
      <c r="CT252" s="46">
        <v>45411</v>
      </c>
      <c r="CY252" s="3" t="s">
        <v>237</v>
      </c>
      <c r="CZ252" s="3" t="s">
        <v>238</v>
      </c>
      <c r="DA252" s="3" t="s">
        <v>1888</v>
      </c>
      <c r="DG252" s="48">
        <v>14</v>
      </c>
      <c r="DH252" s="48">
        <v>14</v>
      </c>
      <c r="DJ252" s="47">
        <v>4</v>
      </c>
      <c r="DL252" s="3" t="s">
        <v>241</v>
      </c>
      <c r="DM252" s="3" t="s">
        <v>242</v>
      </c>
      <c r="DP252" s="47">
        <v>0</v>
      </c>
      <c r="DQ252" s="3" t="s">
        <v>205</v>
      </c>
      <c r="DR252" s="3" t="s">
        <v>243</v>
      </c>
      <c r="DS252" s="3">
        <v>5</v>
      </c>
      <c r="DT252" s="3" t="s">
        <v>191</v>
      </c>
      <c r="DV252" s="46">
        <v>45384</v>
      </c>
      <c r="DX252" s="47">
        <v>4</v>
      </c>
      <c r="DY252" s="3" t="s">
        <v>245</v>
      </c>
      <c r="DZ252" s="46">
        <v>45408</v>
      </c>
      <c r="EA252" s="3">
        <v>3</v>
      </c>
      <c r="EB252" s="17">
        <v>0</v>
      </c>
      <c r="ED252" s="3">
        <v>0</v>
      </c>
      <c r="EG252" s="3">
        <v>0</v>
      </c>
      <c r="EH252" s="47">
        <v>0</v>
      </c>
      <c r="EJ252" s="3" t="s">
        <v>246</v>
      </c>
      <c r="EK252" s="3">
        <v>1000224362</v>
      </c>
      <c r="EL252" s="3" t="s">
        <v>247</v>
      </c>
      <c r="EP252" s="3" t="s">
        <v>1879</v>
      </c>
      <c r="EQ252" s="3">
        <v>10</v>
      </c>
      <c r="ET252" s="3">
        <v>0</v>
      </c>
      <c r="EU252" s="47">
        <v>4</v>
      </c>
      <c r="EV252" s="3" t="s">
        <v>245</v>
      </c>
      <c r="EW252" s="47">
        <v>0</v>
      </c>
      <c r="EX252" s="3" t="s">
        <v>249</v>
      </c>
      <c r="EY252" s="3" t="s">
        <v>206</v>
      </c>
      <c r="FA252" s="46">
        <v>45411</v>
      </c>
      <c r="FB252" s="3" t="s">
        <v>219</v>
      </c>
      <c r="FG252" s="3">
        <v>10</v>
      </c>
      <c r="FH252" s="3" t="s">
        <v>243</v>
      </c>
      <c r="FL252" s="3" t="s">
        <v>253</v>
      </c>
      <c r="FM252" s="47">
        <v>0</v>
      </c>
      <c r="FP252" s="3" t="s">
        <v>254</v>
      </c>
      <c r="FQ252" s="3" t="s">
        <v>255</v>
      </c>
      <c r="FR252" s="3" t="s">
        <v>694</v>
      </c>
      <c r="FS252" s="46">
        <v>45366</v>
      </c>
      <c r="FT252" s="3">
        <v>226983</v>
      </c>
      <c r="FU252" s="3">
        <v>0</v>
      </c>
      <c r="FV252" s="3" t="s">
        <v>1889</v>
      </c>
      <c r="FX252" s="3" t="s">
        <v>315</v>
      </c>
      <c r="GA252" s="3" t="s">
        <v>258</v>
      </c>
      <c r="GC252" s="46">
        <v>45418</v>
      </c>
      <c r="GD252" s="46">
        <v>45418</v>
      </c>
      <c r="GE252" s="46">
        <v>45418</v>
      </c>
      <c r="GF252" s="3" t="s">
        <v>1890</v>
      </c>
      <c r="GG252" s="3" t="s">
        <v>260</v>
      </c>
    </row>
    <row r="253" spans="1:191" s="2" customFormat="1" ht="11.25" hidden="1" x14ac:dyDescent="0.2">
      <c r="A253" s="11" t="str">
        <f t="shared" si="3"/>
        <v>Remote Stock - Stock Available</v>
      </c>
      <c r="B253" s="11" t="str">
        <f>IF(OR(A253="No Stock at Base",A253="Low Stock at Base",A253="Remote Pick - Low Stock"),_xlfn.XLOOKUP(O253,PO!M:M,PO!N:N,"No PO",0,1),"-")</f>
        <v>-</v>
      </c>
      <c r="C253" s="11" t="str">
        <f>IF(OR(A253="No Stock at Base",A253="Low Stock at Base",A253="Remote Stock - Low Stock"),_xlfn.XLOOKUP(O253,PR!K:K,PR!L:L,"No Req or Processed",0,1),"-")</f>
        <v>-</v>
      </c>
      <c r="D253" s="12"/>
      <c r="E253" s="32" t="s">
        <v>462</v>
      </c>
      <c r="F253" s="3" t="s">
        <v>1894</v>
      </c>
      <c r="G253" s="3" t="s">
        <v>191</v>
      </c>
      <c r="H253" s="3" t="s">
        <v>1895</v>
      </c>
      <c r="I253" s="3" t="s">
        <v>1896</v>
      </c>
      <c r="J253" s="3" t="s">
        <v>194</v>
      </c>
      <c r="K253" s="6">
        <v>45366</v>
      </c>
      <c r="L253" s="30">
        <v>45418</v>
      </c>
      <c r="M253" s="6">
        <v>45418</v>
      </c>
      <c r="N253" s="6">
        <v>45425</v>
      </c>
      <c r="O253" s="3" t="s">
        <v>1897</v>
      </c>
      <c r="P253" s="3" t="s">
        <v>1898</v>
      </c>
      <c r="Q253" s="3">
        <v>20</v>
      </c>
      <c r="R253" s="3">
        <v>20</v>
      </c>
      <c r="S253" s="4">
        <v>10</v>
      </c>
      <c r="T253" s="13">
        <v>25</v>
      </c>
      <c r="U253" s="13">
        <v>0</v>
      </c>
      <c r="X253" s="3" t="s">
        <v>274</v>
      </c>
      <c r="AB253" s="3">
        <v>0</v>
      </c>
      <c r="AI253" s="3" t="s">
        <v>206</v>
      </c>
      <c r="AJ253" s="3" t="s">
        <v>462</v>
      </c>
      <c r="AK253" s="3" t="s">
        <v>207</v>
      </c>
      <c r="AL253" s="3" t="s">
        <v>648</v>
      </c>
      <c r="AM253" s="3" t="s">
        <v>649</v>
      </c>
      <c r="AN253" s="3" t="s">
        <v>1899</v>
      </c>
      <c r="AO253" s="3" t="s">
        <v>724</v>
      </c>
      <c r="AP253" s="3" t="s">
        <v>1900</v>
      </c>
      <c r="AQ253" s="3">
        <v>3</v>
      </c>
      <c r="AT253" s="3" t="s">
        <v>213</v>
      </c>
      <c r="AX253" s="3">
        <v>0</v>
      </c>
      <c r="AY253" s="14">
        <v>0</v>
      </c>
      <c r="AZ253" s="14">
        <v>0</v>
      </c>
      <c r="BA253" s="14">
        <v>0</v>
      </c>
      <c r="BD253" s="6">
        <v>45418</v>
      </c>
      <c r="BJ253" s="6">
        <v>45398</v>
      </c>
      <c r="BK253" s="13">
        <v>0</v>
      </c>
      <c r="BP253" s="3" t="s">
        <v>219</v>
      </c>
      <c r="BR253" s="15">
        <v>0</v>
      </c>
      <c r="BS253" s="15">
        <v>0</v>
      </c>
      <c r="BT253" s="15">
        <v>0</v>
      </c>
      <c r="BU253" s="13">
        <v>0</v>
      </c>
      <c r="BV253" s="13">
        <v>0</v>
      </c>
      <c r="BW253" s="18">
        <v>0</v>
      </c>
      <c r="BZ253" s="17">
        <v>0</v>
      </c>
      <c r="CB253" s="3" t="s">
        <v>276</v>
      </c>
      <c r="CC253" s="3" t="s">
        <v>225</v>
      </c>
      <c r="CE253" s="3">
        <v>0</v>
      </c>
      <c r="CH253" s="3">
        <v>0</v>
      </c>
      <c r="CM253" s="3" t="s">
        <v>232</v>
      </c>
      <c r="CP253" s="3" t="s">
        <v>233</v>
      </c>
      <c r="CQ253" s="3" t="s">
        <v>233</v>
      </c>
      <c r="CR253" s="3" t="s">
        <v>234</v>
      </c>
      <c r="CS253" s="3" t="s">
        <v>1901</v>
      </c>
      <c r="CY253" s="3" t="s">
        <v>237</v>
      </c>
      <c r="CZ253" s="3" t="s">
        <v>1636</v>
      </c>
      <c r="DA253" s="3" t="s">
        <v>1902</v>
      </c>
      <c r="DF253" s="3" t="s">
        <v>1903</v>
      </c>
      <c r="DG253" s="15">
        <v>0</v>
      </c>
      <c r="DH253" s="15">
        <v>0</v>
      </c>
      <c r="DJ253" s="13">
        <v>0</v>
      </c>
      <c r="DP253" s="13">
        <v>0</v>
      </c>
      <c r="DT253" s="3" t="s">
        <v>191</v>
      </c>
      <c r="DX253" s="13">
        <v>10</v>
      </c>
      <c r="DY253" s="3" t="s">
        <v>245</v>
      </c>
      <c r="EA253" s="3">
        <v>0</v>
      </c>
      <c r="EB253" s="17">
        <v>0</v>
      </c>
      <c r="ED253" s="3">
        <v>0</v>
      </c>
      <c r="EG253" s="3">
        <v>0</v>
      </c>
      <c r="EH253" s="13">
        <v>0</v>
      </c>
      <c r="EI253" s="3" t="s">
        <v>474</v>
      </c>
      <c r="EK253" s="3">
        <v>1000203217</v>
      </c>
      <c r="EN253" s="3" t="s">
        <v>279</v>
      </c>
      <c r="EO253" s="3" t="s">
        <v>279</v>
      </c>
      <c r="EQ253" s="3">
        <v>0</v>
      </c>
      <c r="ET253" s="3">
        <v>0</v>
      </c>
      <c r="EU253" s="13">
        <v>0</v>
      </c>
      <c r="EW253" s="13">
        <v>0</v>
      </c>
      <c r="FB253" s="3" t="s">
        <v>219</v>
      </c>
      <c r="FG253" s="3">
        <v>0</v>
      </c>
      <c r="FL253" s="3" t="s">
        <v>253</v>
      </c>
      <c r="FM253" s="13">
        <v>0</v>
      </c>
      <c r="FP253" s="3" t="s">
        <v>254</v>
      </c>
      <c r="FQ253" s="3" t="s">
        <v>255</v>
      </c>
      <c r="FR253" s="3" t="s">
        <v>256</v>
      </c>
      <c r="FS253" s="6">
        <v>45290</v>
      </c>
      <c r="FT253" s="3">
        <v>0</v>
      </c>
      <c r="FU253" s="3">
        <v>0</v>
      </c>
      <c r="FV253" s="3" t="s">
        <v>257</v>
      </c>
      <c r="FX253" s="3" t="s">
        <v>224</v>
      </c>
      <c r="GA253" s="3" t="s">
        <v>258</v>
      </c>
      <c r="GB253" s="3" t="s">
        <v>1894</v>
      </c>
      <c r="GC253" s="6">
        <v>45425</v>
      </c>
      <c r="GD253" s="6">
        <v>45418</v>
      </c>
      <c r="GE253" s="6">
        <v>45418</v>
      </c>
      <c r="GF253" s="3" t="s">
        <v>1904</v>
      </c>
      <c r="GG253" s="3" t="s">
        <v>477</v>
      </c>
    </row>
    <row r="254" spans="1:191" s="2" customFormat="1" ht="11.25" hidden="1" x14ac:dyDescent="0.2">
      <c r="A254" s="11" t="str">
        <f t="shared" si="3"/>
        <v>Remote Stock - Stock Available</v>
      </c>
      <c r="B254" s="11" t="str">
        <f>IF(OR(A254="No Stock at Base",A254="Low Stock at Base",A254="Remote Pick - Low Stock"),_xlfn.XLOOKUP(O254,PO!M:M,PO!N:N,"No PO",0,1),"-")</f>
        <v>-</v>
      </c>
      <c r="C254" s="11" t="str">
        <f>IF(OR(A254="No Stock at Base",A254="Low Stock at Base",A254="Remote Stock - Low Stock"),_xlfn.XLOOKUP(O254,PR!K:K,PR!L:L,"No Req or Processed",0,1),"-")</f>
        <v>-</v>
      </c>
      <c r="D254" s="12"/>
      <c r="E254" s="32" t="s">
        <v>462</v>
      </c>
      <c r="F254" s="3" t="s">
        <v>1894</v>
      </c>
      <c r="G254" s="3" t="s">
        <v>191</v>
      </c>
      <c r="H254" s="3" t="s">
        <v>1895</v>
      </c>
      <c r="I254" s="3" t="s">
        <v>1896</v>
      </c>
      <c r="J254" s="3" t="s">
        <v>194</v>
      </c>
      <c r="K254" s="6">
        <v>45366</v>
      </c>
      <c r="L254" s="30">
        <v>45418</v>
      </c>
      <c r="M254" s="6">
        <v>45418</v>
      </c>
      <c r="N254" s="6">
        <v>45425</v>
      </c>
      <c r="O254" s="3" t="s">
        <v>1905</v>
      </c>
      <c r="P254" s="3" t="s">
        <v>1906</v>
      </c>
      <c r="Q254" s="3">
        <v>20</v>
      </c>
      <c r="R254" s="3">
        <v>20</v>
      </c>
      <c r="S254" s="4">
        <v>4</v>
      </c>
      <c r="T254" s="13">
        <v>11</v>
      </c>
      <c r="U254" s="13">
        <v>0</v>
      </c>
      <c r="X254" s="3" t="s">
        <v>274</v>
      </c>
      <c r="AB254" s="3">
        <v>0</v>
      </c>
      <c r="AI254" s="3" t="s">
        <v>206</v>
      </c>
      <c r="AJ254" s="3" t="s">
        <v>462</v>
      </c>
      <c r="AK254" s="3" t="s">
        <v>207</v>
      </c>
      <c r="AL254" s="3" t="s">
        <v>648</v>
      </c>
      <c r="AM254" s="3" t="s">
        <v>649</v>
      </c>
      <c r="AN254" s="3" t="s">
        <v>1899</v>
      </c>
      <c r="AO254" s="3" t="s">
        <v>724</v>
      </c>
      <c r="AP254" s="3" t="s">
        <v>1900</v>
      </c>
      <c r="AQ254" s="3">
        <v>2</v>
      </c>
      <c r="AT254" s="3" t="s">
        <v>434</v>
      </c>
      <c r="AX254" s="3">
        <v>0</v>
      </c>
      <c r="AY254" s="14">
        <v>0</v>
      </c>
      <c r="AZ254" s="14">
        <v>0</v>
      </c>
      <c r="BA254" s="14">
        <v>0</v>
      </c>
      <c r="BD254" s="6">
        <v>45418</v>
      </c>
      <c r="BJ254" s="6">
        <v>45398</v>
      </c>
      <c r="BK254" s="13">
        <v>0</v>
      </c>
      <c r="BP254" s="3" t="s">
        <v>219</v>
      </c>
      <c r="BR254" s="15">
        <v>0</v>
      </c>
      <c r="BS254" s="15">
        <v>0</v>
      </c>
      <c r="BT254" s="15">
        <v>0</v>
      </c>
      <c r="BU254" s="13">
        <v>0</v>
      </c>
      <c r="BV254" s="13">
        <v>0</v>
      </c>
      <c r="BW254" s="18">
        <v>0</v>
      </c>
      <c r="BZ254" s="17">
        <v>0</v>
      </c>
      <c r="CB254" s="3" t="s">
        <v>276</v>
      </c>
      <c r="CC254" s="3" t="s">
        <v>225</v>
      </c>
      <c r="CE254" s="3">
        <v>0</v>
      </c>
      <c r="CH254" s="3">
        <v>0</v>
      </c>
      <c r="CM254" s="3" t="s">
        <v>232</v>
      </c>
      <c r="CP254" s="3" t="s">
        <v>233</v>
      </c>
      <c r="CQ254" s="3" t="s">
        <v>233</v>
      </c>
      <c r="CR254" s="3" t="s">
        <v>234</v>
      </c>
      <c r="CS254" s="3" t="s">
        <v>1907</v>
      </c>
      <c r="CY254" s="3" t="s">
        <v>237</v>
      </c>
      <c r="CZ254" s="3" t="s">
        <v>1636</v>
      </c>
      <c r="DA254" s="3" t="s">
        <v>1902</v>
      </c>
      <c r="DF254" s="3" t="s">
        <v>1903</v>
      </c>
      <c r="DG254" s="15">
        <v>0</v>
      </c>
      <c r="DH254" s="15">
        <v>0</v>
      </c>
      <c r="DJ254" s="13">
        <v>0</v>
      </c>
      <c r="DP254" s="13">
        <v>0</v>
      </c>
      <c r="DT254" s="3" t="s">
        <v>191</v>
      </c>
      <c r="DX254" s="13">
        <v>4</v>
      </c>
      <c r="DY254" s="3" t="s">
        <v>245</v>
      </c>
      <c r="EA254" s="3">
        <v>0</v>
      </c>
      <c r="EB254" s="17">
        <v>0</v>
      </c>
      <c r="ED254" s="3">
        <v>0</v>
      </c>
      <c r="EG254" s="3">
        <v>0</v>
      </c>
      <c r="EH254" s="13">
        <v>0</v>
      </c>
      <c r="EI254" s="3" t="s">
        <v>474</v>
      </c>
      <c r="EK254" s="3">
        <v>1000203217</v>
      </c>
      <c r="EN254" s="3" t="s">
        <v>279</v>
      </c>
      <c r="EO254" s="3" t="s">
        <v>279</v>
      </c>
      <c r="EQ254" s="3">
        <v>0</v>
      </c>
      <c r="ET254" s="3">
        <v>0</v>
      </c>
      <c r="EU254" s="13">
        <v>0</v>
      </c>
      <c r="EW254" s="13">
        <v>0</v>
      </c>
      <c r="FB254" s="3" t="s">
        <v>219</v>
      </c>
      <c r="FG254" s="3">
        <v>0</v>
      </c>
      <c r="FL254" s="3" t="s">
        <v>253</v>
      </c>
      <c r="FM254" s="13">
        <v>0</v>
      </c>
      <c r="FP254" s="3" t="s">
        <v>254</v>
      </c>
      <c r="FQ254" s="3" t="s">
        <v>255</v>
      </c>
      <c r="FR254" s="3" t="s">
        <v>256</v>
      </c>
      <c r="FS254" s="6">
        <v>45290</v>
      </c>
      <c r="FT254" s="3">
        <v>0</v>
      </c>
      <c r="FU254" s="3">
        <v>0</v>
      </c>
      <c r="FV254" s="3" t="s">
        <v>257</v>
      </c>
      <c r="FX254" s="3" t="s">
        <v>224</v>
      </c>
      <c r="GA254" s="3" t="s">
        <v>258</v>
      </c>
      <c r="GB254" s="3" t="s">
        <v>1894</v>
      </c>
      <c r="GC254" s="6">
        <v>45425</v>
      </c>
      <c r="GD254" s="6">
        <v>45418</v>
      </c>
      <c r="GE254" s="6">
        <v>45418</v>
      </c>
      <c r="GF254" s="3" t="s">
        <v>1904</v>
      </c>
      <c r="GG254" s="3" t="s">
        <v>477</v>
      </c>
    </row>
    <row r="255" spans="1:191" s="2" customFormat="1" ht="11.25" hidden="1" x14ac:dyDescent="0.2">
      <c r="A255" s="11" t="str">
        <f t="shared" si="3"/>
        <v>Remote Stock - Stock Available</v>
      </c>
      <c r="B255" s="11" t="str">
        <f>IF(OR(A255="No Stock at Base",A255="Low Stock at Base",A255="Remote Pick - Low Stock"),_xlfn.XLOOKUP(O255,PO!M:M,PO!N:N,"No PO",0,1),"-")</f>
        <v>-</v>
      </c>
      <c r="C255" s="11" t="str">
        <f>IF(OR(A255="No Stock at Base",A255="Low Stock at Base",A255="Remote Stock - Low Stock"),_xlfn.XLOOKUP(O255,PR!K:K,PR!L:L,"No Req or Processed",0,1),"-")</f>
        <v>-</v>
      </c>
      <c r="D255" s="12"/>
      <c r="E255" s="32" t="s">
        <v>462</v>
      </c>
      <c r="F255" s="3" t="s">
        <v>1894</v>
      </c>
      <c r="G255" s="3" t="s">
        <v>191</v>
      </c>
      <c r="H255" s="3" t="s">
        <v>1895</v>
      </c>
      <c r="I255" s="3" t="s">
        <v>1896</v>
      </c>
      <c r="J255" s="3" t="s">
        <v>194</v>
      </c>
      <c r="K255" s="6">
        <v>45366</v>
      </c>
      <c r="L255" s="30">
        <v>45418</v>
      </c>
      <c r="M255" s="6">
        <v>45418</v>
      </c>
      <c r="N255" s="6">
        <v>45425</v>
      </c>
      <c r="O255" s="3" t="s">
        <v>1908</v>
      </c>
      <c r="P255" s="3" t="s">
        <v>1909</v>
      </c>
      <c r="Q255" s="3">
        <v>20</v>
      </c>
      <c r="R255" s="3">
        <v>20</v>
      </c>
      <c r="S255" s="4">
        <v>10</v>
      </c>
      <c r="T255" s="13">
        <v>12</v>
      </c>
      <c r="U255" s="13">
        <v>0</v>
      </c>
      <c r="X255" s="3" t="s">
        <v>274</v>
      </c>
      <c r="AB255" s="3">
        <v>0</v>
      </c>
      <c r="AI255" s="3" t="s">
        <v>206</v>
      </c>
      <c r="AJ255" s="3" t="s">
        <v>462</v>
      </c>
      <c r="AK255" s="3" t="s">
        <v>207</v>
      </c>
      <c r="AL255" s="3" t="s">
        <v>648</v>
      </c>
      <c r="AM255" s="3" t="s">
        <v>649</v>
      </c>
      <c r="AN255" s="3" t="s">
        <v>1899</v>
      </c>
      <c r="AO255" s="3" t="s">
        <v>724</v>
      </c>
      <c r="AP255" s="3" t="s">
        <v>1900</v>
      </c>
      <c r="AQ255" s="3">
        <v>1</v>
      </c>
      <c r="AT255" s="3" t="s">
        <v>237</v>
      </c>
      <c r="AX255" s="3">
        <v>0</v>
      </c>
      <c r="AY255" s="14">
        <v>0</v>
      </c>
      <c r="AZ255" s="14">
        <v>0</v>
      </c>
      <c r="BA255" s="14">
        <v>0</v>
      </c>
      <c r="BD255" s="6">
        <v>45418</v>
      </c>
      <c r="BJ255" s="6">
        <v>45398</v>
      </c>
      <c r="BK255" s="13">
        <v>0</v>
      </c>
      <c r="BP255" s="3" t="s">
        <v>219</v>
      </c>
      <c r="BR255" s="15">
        <v>0</v>
      </c>
      <c r="BS255" s="15">
        <v>0</v>
      </c>
      <c r="BT255" s="15">
        <v>0</v>
      </c>
      <c r="BU255" s="13">
        <v>0</v>
      </c>
      <c r="BV255" s="13">
        <v>0</v>
      </c>
      <c r="BW255" s="18">
        <v>0</v>
      </c>
      <c r="BZ255" s="17">
        <v>0</v>
      </c>
      <c r="CB255" s="3" t="s">
        <v>276</v>
      </c>
      <c r="CC255" s="3" t="s">
        <v>225</v>
      </c>
      <c r="CE255" s="3">
        <v>0</v>
      </c>
      <c r="CH255" s="3">
        <v>0</v>
      </c>
      <c r="CM255" s="3" t="s">
        <v>232</v>
      </c>
      <c r="CP255" s="3" t="s">
        <v>233</v>
      </c>
      <c r="CQ255" s="3" t="s">
        <v>233</v>
      </c>
      <c r="CR255" s="3" t="s">
        <v>234</v>
      </c>
      <c r="CS255" s="3" t="s">
        <v>1910</v>
      </c>
      <c r="CY255" s="3" t="s">
        <v>237</v>
      </c>
      <c r="CZ255" s="3" t="s">
        <v>1636</v>
      </c>
      <c r="DA255" s="3" t="s">
        <v>1902</v>
      </c>
      <c r="DF255" s="3" t="s">
        <v>1903</v>
      </c>
      <c r="DG255" s="15">
        <v>0</v>
      </c>
      <c r="DH255" s="15">
        <v>0</v>
      </c>
      <c r="DJ255" s="13">
        <v>0</v>
      </c>
      <c r="DP255" s="13">
        <v>0</v>
      </c>
      <c r="DT255" s="3" t="s">
        <v>191</v>
      </c>
      <c r="DX255" s="13">
        <v>10</v>
      </c>
      <c r="DY255" s="3" t="s">
        <v>245</v>
      </c>
      <c r="EA255" s="3">
        <v>0</v>
      </c>
      <c r="EB255" s="17">
        <v>0</v>
      </c>
      <c r="ED255" s="3">
        <v>0</v>
      </c>
      <c r="EG255" s="3">
        <v>0</v>
      </c>
      <c r="EH255" s="13">
        <v>0</v>
      </c>
      <c r="EI255" s="3" t="s">
        <v>474</v>
      </c>
      <c r="EK255" s="3">
        <v>1000203217</v>
      </c>
      <c r="EN255" s="3" t="s">
        <v>279</v>
      </c>
      <c r="EO255" s="3" t="s">
        <v>279</v>
      </c>
      <c r="EQ255" s="3">
        <v>0</v>
      </c>
      <c r="ET255" s="3">
        <v>0</v>
      </c>
      <c r="EU255" s="13">
        <v>0</v>
      </c>
      <c r="EW255" s="13">
        <v>0</v>
      </c>
      <c r="FB255" s="3" t="s">
        <v>219</v>
      </c>
      <c r="FG255" s="3">
        <v>0</v>
      </c>
      <c r="FL255" s="3" t="s">
        <v>253</v>
      </c>
      <c r="FM255" s="13">
        <v>0</v>
      </c>
      <c r="FP255" s="3" t="s">
        <v>254</v>
      </c>
      <c r="FQ255" s="3" t="s">
        <v>255</v>
      </c>
      <c r="FR255" s="3" t="s">
        <v>256</v>
      </c>
      <c r="FS255" s="6">
        <v>45290</v>
      </c>
      <c r="FT255" s="3">
        <v>0</v>
      </c>
      <c r="FU255" s="3">
        <v>0</v>
      </c>
      <c r="FV255" s="3" t="s">
        <v>257</v>
      </c>
      <c r="FX255" s="3" t="s">
        <v>224</v>
      </c>
      <c r="GA255" s="3" t="s">
        <v>258</v>
      </c>
      <c r="GB255" s="3" t="s">
        <v>1894</v>
      </c>
      <c r="GC255" s="6">
        <v>45425</v>
      </c>
      <c r="GD255" s="6">
        <v>45418</v>
      </c>
      <c r="GE255" s="6">
        <v>45418</v>
      </c>
      <c r="GF255" s="3" t="s">
        <v>1904</v>
      </c>
      <c r="GG255" s="3" t="s">
        <v>477</v>
      </c>
    </row>
    <row r="256" spans="1:191" s="66" customFormat="1" ht="11.25" hidden="1" x14ac:dyDescent="0.2">
      <c r="A256" s="43" t="str">
        <f t="shared" si="3"/>
        <v>No Stock at Base</v>
      </c>
      <c r="B256" s="43" t="str">
        <f>IF(OR(A256="No Stock at Base",A256="Low Stock at Base",A256="Remote Pick - Low Stock"),_xlfn.XLOOKUP(O256,PO!M:M,PO!N:N,"No PO",0,1),"-")</f>
        <v>No PO</v>
      </c>
      <c r="C256" s="43" t="str">
        <f>IF(OR(A256="No Stock at Base",A256="Low Stock at Base",A256="Remote Stock - Low Stock"),_xlfn.XLOOKUP(O256,PR!K:K,PR!L:L,"No Req or Processed",0,1),"-")</f>
        <v>No Req or Processed</v>
      </c>
      <c r="D256" s="44"/>
      <c r="E256" s="58" t="s">
        <v>1911</v>
      </c>
      <c r="F256" s="51"/>
      <c r="G256" s="3" t="s">
        <v>191</v>
      </c>
      <c r="H256" s="51" t="s">
        <v>1912</v>
      </c>
      <c r="I256" s="51" t="s">
        <v>1913</v>
      </c>
      <c r="J256" s="3" t="s">
        <v>194</v>
      </c>
      <c r="K256" s="6">
        <v>45292</v>
      </c>
      <c r="L256" s="137">
        <v>45418</v>
      </c>
      <c r="M256" s="6">
        <v>45418</v>
      </c>
      <c r="N256" s="6">
        <v>45474</v>
      </c>
      <c r="O256" s="76" t="s">
        <v>1914</v>
      </c>
      <c r="P256" s="51" t="s">
        <v>1915</v>
      </c>
      <c r="Q256" s="3">
        <v>20</v>
      </c>
      <c r="R256" s="3">
        <v>20</v>
      </c>
      <c r="S256" s="138">
        <v>1</v>
      </c>
      <c r="T256" s="13">
        <v>0</v>
      </c>
      <c r="U256" s="13">
        <v>0</v>
      </c>
      <c r="V256" s="2"/>
      <c r="W256" s="2"/>
      <c r="X256" s="2"/>
      <c r="Y256" s="3" t="s">
        <v>596</v>
      </c>
      <c r="Z256" s="3"/>
      <c r="AA256" s="32"/>
      <c r="AB256" s="32">
        <v>0</v>
      </c>
      <c r="AC256" s="32"/>
      <c r="AD256" s="32"/>
      <c r="AE256" s="37"/>
      <c r="AF256" s="3"/>
      <c r="AG256" s="3"/>
      <c r="AH256" s="3" t="s">
        <v>638</v>
      </c>
      <c r="AI256" s="3"/>
      <c r="AJ256" s="3" t="s">
        <v>1911</v>
      </c>
      <c r="AK256" s="3" t="s">
        <v>207</v>
      </c>
      <c r="AL256" s="3" t="s">
        <v>648</v>
      </c>
      <c r="AM256" s="3" t="s">
        <v>649</v>
      </c>
      <c r="AN256" s="3" t="s">
        <v>623</v>
      </c>
      <c r="AO256" s="3" t="s">
        <v>1916</v>
      </c>
      <c r="AP256" s="3" t="s">
        <v>1917</v>
      </c>
      <c r="AQ256" s="3">
        <v>1</v>
      </c>
      <c r="AR256" s="3"/>
      <c r="AS256" s="3"/>
      <c r="AT256" s="3" t="s">
        <v>237</v>
      </c>
      <c r="AU256" s="3"/>
      <c r="AV256" s="3"/>
      <c r="AW256" s="3"/>
      <c r="AX256" s="3">
        <v>0</v>
      </c>
      <c r="AY256" s="3">
        <v>0</v>
      </c>
      <c r="AZ256" s="3">
        <v>0</v>
      </c>
      <c r="BA256" s="3">
        <v>0</v>
      </c>
      <c r="BB256" s="3"/>
      <c r="BC256" s="3"/>
      <c r="BD256" s="46">
        <v>45418</v>
      </c>
      <c r="BE256" s="3"/>
      <c r="BF256" s="3"/>
      <c r="BG256" s="3"/>
      <c r="BH256" s="3"/>
      <c r="BI256" s="3"/>
      <c r="BJ256" s="46">
        <v>45475</v>
      </c>
      <c r="BK256" s="47">
        <v>0</v>
      </c>
      <c r="BL256" s="3"/>
      <c r="BM256" s="3"/>
      <c r="BN256" s="3"/>
      <c r="BO256" s="3"/>
      <c r="BP256" s="3" t="s">
        <v>471</v>
      </c>
      <c r="BQ256" s="3"/>
      <c r="BR256" s="48">
        <v>0</v>
      </c>
      <c r="BS256" s="48">
        <v>0</v>
      </c>
      <c r="BT256" s="48">
        <v>0</v>
      </c>
      <c r="BU256" s="47">
        <v>0</v>
      </c>
      <c r="BV256" s="47">
        <v>0</v>
      </c>
      <c r="BW256" s="49">
        <v>0</v>
      </c>
      <c r="BX256" s="3"/>
      <c r="BY256" s="3"/>
      <c r="BZ256" s="17">
        <v>0</v>
      </c>
      <c r="CA256" s="3"/>
      <c r="CB256" s="3" t="s">
        <v>315</v>
      </c>
      <c r="CC256" s="3" t="s">
        <v>225</v>
      </c>
      <c r="CD256" s="3"/>
      <c r="CE256" s="3">
        <v>0</v>
      </c>
      <c r="CF256" s="3"/>
      <c r="CG256" s="3"/>
      <c r="CH256" s="3">
        <v>0</v>
      </c>
      <c r="CI256" s="3"/>
      <c r="CJ256" s="3"/>
      <c r="CK256" s="3"/>
      <c r="CL256" s="3"/>
      <c r="CM256" s="3" t="s">
        <v>232</v>
      </c>
      <c r="CN256" s="3"/>
      <c r="CO256" s="3"/>
      <c r="CP256" s="3" t="s">
        <v>233</v>
      </c>
      <c r="CQ256" s="3" t="s">
        <v>233</v>
      </c>
      <c r="CR256" s="3" t="s">
        <v>234</v>
      </c>
      <c r="CS256" s="3" t="s">
        <v>1918</v>
      </c>
      <c r="CT256" s="3"/>
      <c r="CU256" s="3"/>
      <c r="CV256" s="3"/>
      <c r="CW256" s="3"/>
      <c r="CX256" s="3"/>
      <c r="CY256" s="3" t="s">
        <v>237</v>
      </c>
      <c r="CZ256" s="3" t="s">
        <v>238</v>
      </c>
      <c r="DA256" s="3" t="s">
        <v>630</v>
      </c>
      <c r="DB256" s="3" t="s">
        <v>631</v>
      </c>
      <c r="DC256" s="3"/>
      <c r="DD256" s="3"/>
      <c r="DE256" s="3"/>
      <c r="DF256" s="3"/>
      <c r="DG256" s="48">
        <v>0</v>
      </c>
      <c r="DH256" s="48">
        <v>0</v>
      </c>
      <c r="DI256" s="3"/>
      <c r="DJ256" s="47">
        <v>0</v>
      </c>
      <c r="DK256" s="3"/>
      <c r="DL256" s="3"/>
      <c r="DM256" s="3"/>
      <c r="DN256" s="3"/>
      <c r="DO256" s="3"/>
      <c r="DP256" s="47">
        <v>0</v>
      </c>
      <c r="DQ256" s="3"/>
      <c r="DR256" s="3"/>
      <c r="DS256" s="3"/>
      <c r="DT256" s="3"/>
      <c r="DU256" s="3"/>
      <c r="DV256" s="3"/>
      <c r="DW256" s="3"/>
      <c r="DX256" s="47">
        <v>1</v>
      </c>
      <c r="DY256" s="3" t="s">
        <v>245</v>
      </c>
      <c r="DZ256" s="3"/>
      <c r="EA256" s="3">
        <v>0</v>
      </c>
      <c r="EB256" s="17">
        <v>0</v>
      </c>
      <c r="EC256" s="3"/>
      <c r="ED256" s="3">
        <v>0</v>
      </c>
      <c r="EE256" s="3"/>
      <c r="EF256" s="3"/>
      <c r="EG256" s="3">
        <v>0</v>
      </c>
      <c r="EH256" s="47">
        <v>0</v>
      </c>
      <c r="EI256" s="3"/>
      <c r="EJ256" s="3"/>
      <c r="EK256" s="3">
        <v>1000203322</v>
      </c>
      <c r="EL256" s="3"/>
      <c r="EM256" s="3"/>
      <c r="EN256" s="3" t="s">
        <v>279</v>
      </c>
      <c r="EO256" s="3"/>
      <c r="EP256" s="3"/>
      <c r="EQ256" s="3">
        <v>0</v>
      </c>
      <c r="ER256" s="3"/>
      <c r="ES256" s="3"/>
      <c r="ET256" s="3">
        <v>0</v>
      </c>
      <c r="EU256" s="47">
        <v>0</v>
      </c>
      <c r="EV256" s="3"/>
      <c r="EW256" s="47">
        <v>0</v>
      </c>
      <c r="EX256" s="3"/>
      <c r="EY256" s="3"/>
      <c r="EZ256" s="3"/>
      <c r="FA256" s="3"/>
      <c r="FB256" s="3" t="s">
        <v>475</v>
      </c>
      <c r="FC256" s="3"/>
      <c r="FD256" s="3"/>
      <c r="FE256" s="3"/>
      <c r="FF256" s="3"/>
      <c r="FG256" s="3">
        <v>0</v>
      </c>
      <c r="FH256" s="3"/>
      <c r="FI256" s="3"/>
      <c r="FJ256" s="3"/>
      <c r="FK256" s="3"/>
      <c r="FL256" s="3" t="s">
        <v>253</v>
      </c>
      <c r="FM256" s="47">
        <v>0</v>
      </c>
      <c r="FN256" s="3"/>
      <c r="FO256" s="3"/>
      <c r="FP256" s="3" t="s">
        <v>254</v>
      </c>
      <c r="FQ256" s="3" t="s">
        <v>255</v>
      </c>
      <c r="FR256" s="3" t="s">
        <v>256</v>
      </c>
      <c r="FS256" s="46">
        <v>45290</v>
      </c>
      <c r="FT256" s="3">
        <v>0</v>
      </c>
      <c r="FU256" s="3">
        <v>0</v>
      </c>
      <c r="FV256" s="3" t="s">
        <v>257</v>
      </c>
      <c r="FW256" s="3"/>
      <c r="FX256" s="3" t="s">
        <v>315</v>
      </c>
      <c r="FY256" s="3"/>
      <c r="FZ256" s="3"/>
      <c r="GA256" s="3" t="s">
        <v>258</v>
      </c>
      <c r="GB256" s="3"/>
      <c r="GC256" s="46">
        <v>45474</v>
      </c>
      <c r="GD256" s="46">
        <v>45418</v>
      </c>
      <c r="GE256" s="46">
        <v>45418</v>
      </c>
      <c r="GF256" s="3" t="s">
        <v>1504</v>
      </c>
      <c r="GG256" s="3" t="s">
        <v>477</v>
      </c>
      <c r="GH256" s="3"/>
      <c r="GI256" s="3"/>
    </row>
    <row r="257" spans="1:192" x14ac:dyDescent="0.2">
      <c r="A257" s="97" t="str">
        <f>IF(P257="","ECC6 Material",IF(AL257="X","Created W/O",IF(AL257="1","PR Never",IF(S257&lt;0,"Refurb Return",IF(RIGHT(W257,3)="Sea","In Tranist via Sea",IF(RIGHT(W257,4)="Road","In Transit via Road",IF(RIGHT(W257,14)="w/ Maintenance","Onsite - Sloc 5001",IF(MID(W257,10,11)="work-packed","Onsite - Sloc 2001",IF(AND(OR(X257="Stock at Remote (SP13)",X257="Stock at Base and Remote (SP11)"),S257&gt;T257),"Remote Pick - Low Stock",IF(OR(X257="Stock at Remote (SP13)",X257="Stock at Base and Remote (SP11)"),"Remote Stock - Stock Available",IF(U257&lt;&gt;IF(U257=0,_xlfn.XLOOKUP(_xlfn.MAXIFS('Display WH Stock'!F:F,'Display WH Stock'!A:A,'Master Sheet'!O257),'Display WH Stock'!F:F,'Display WH Stock'!F:F,"STOCK AVAILABLE")),_xlfn.CONCAT("Remote Stock - Stock Available","-",IF(U257=0,_xlfn.XLOOKUP(_xlfn.MAXIFS('Display WH Stock'!F:F,'Display WH Stock'!A:A,'Master Sheet'!O257),'Display WH Stock'!F:F,'Display WH Stock'!F:F,"STOCK AVAILABLE"))),IF(U257=0,"No Stock at Base",IF(U257&gt;GJ257,"Stock Availabe",IF(S257&gt;U257,"Low Stock at Base","Stock Available at Base"))))))))))))))</f>
        <v>Remote Stock - Stock Available-51</v>
      </c>
      <c r="B257" s="97" t="str">
        <f>IF(OR(A257="No Stock at Base",A257="Low Stock at Base",A257="Remote Pick - Low Stock"),_xlfn.XLOOKUP(O257,PO!M:M,PO!N:N,"No PO",0,1),"-")</f>
        <v>-</v>
      </c>
      <c r="C257" s="97" t="str">
        <f>IF(OR(A257="No Stock at Base",A257="Low Stock at Base",A257="Remote Stock - Low Stock"),_xlfn.XLOOKUP(O257,PR!K:K,PR!L:L,"No Req or Processed",0,1),"-")</f>
        <v>-</v>
      </c>
      <c r="D257" s="98"/>
      <c r="E257" s="99" t="s">
        <v>1919</v>
      </c>
      <c r="F257" s="100"/>
      <c r="G257" s="3" t="s">
        <v>191</v>
      </c>
      <c r="H257" s="100" t="s">
        <v>1912</v>
      </c>
      <c r="I257" s="100" t="s">
        <v>1913</v>
      </c>
      <c r="J257" s="3" t="s">
        <v>194</v>
      </c>
      <c r="K257" s="6">
        <v>45292</v>
      </c>
      <c r="L257" s="101">
        <v>45418</v>
      </c>
      <c r="M257" s="6">
        <v>45418</v>
      </c>
      <c r="N257" s="6">
        <v>45474</v>
      </c>
      <c r="O257" s="100" t="s">
        <v>1920</v>
      </c>
      <c r="P257" s="100" t="s">
        <v>1921</v>
      </c>
      <c r="Q257" s="3">
        <v>20</v>
      </c>
      <c r="R257" s="3">
        <v>20</v>
      </c>
      <c r="S257" s="102">
        <v>1</v>
      </c>
      <c r="T257" s="96">
        <v>0</v>
      </c>
      <c r="U257" s="96">
        <v>0</v>
      </c>
      <c r="V257" s="103"/>
      <c r="W257" s="103"/>
      <c r="X257" s="103"/>
      <c r="Y257" s="104" t="s">
        <v>596</v>
      </c>
      <c r="Z257" s="103"/>
      <c r="AA257" s="100"/>
      <c r="AB257" s="100">
        <v>0</v>
      </c>
      <c r="AC257" s="100"/>
      <c r="AD257" s="100"/>
      <c r="AE257" s="100"/>
      <c r="AF257" s="104"/>
      <c r="AG257" s="104"/>
      <c r="AH257" s="104"/>
      <c r="AI257" s="104"/>
      <c r="AJ257" s="104" t="s">
        <v>261</v>
      </c>
      <c r="AK257" s="104" t="s">
        <v>207</v>
      </c>
      <c r="AL257" s="104" t="s">
        <v>648</v>
      </c>
      <c r="AM257" s="104" t="s">
        <v>649</v>
      </c>
      <c r="AN257" s="104" t="s">
        <v>623</v>
      </c>
      <c r="AO257" s="104" t="s">
        <v>1916</v>
      </c>
      <c r="AP257" s="104" t="s">
        <v>1917</v>
      </c>
      <c r="AQ257" s="104">
        <v>2</v>
      </c>
      <c r="AR257" s="104"/>
      <c r="AS257" s="104"/>
      <c r="AT257" s="104" t="s">
        <v>434</v>
      </c>
      <c r="AU257" s="104"/>
      <c r="AV257" s="104"/>
      <c r="AW257" s="104"/>
      <c r="AX257" s="104">
        <v>0</v>
      </c>
      <c r="AY257" s="104">
        <v>0</v>
      </c>
      <c r="AZ257" s="104">
        <v>0</v>
      </c>
      <c r="BA257" s="104">
        <v>0</v>
      </c>
      <c r="BB257" s="104"/>
      <c r="BC257" s="104"/>
      <c r="BD257" s="105">
        <v>45418</v>
      </c>
      <c r="BE257" s="104"/>
      <c r="BF257" s="104"/>
      <c r="BG257" s="104"/>
      <c r="BH257" s="104"/>
      <c r="BI257" s="104"/>
      <c r="BJ257" s="105">
        <v>45475</v>
      </c>
      <c r="BK257" s="106">
        <v>0</v>
      </c>
      <c r="BL257" s="104"/>
      <c r="BM257" s="104"/>
      <c r="BN257" s="104"/>
      <c r="BO257" s="104"/>
      <c r="BP257" s="104" t="s">
        <v>471</v>
      </c>
      <c r="BQ257" s="104"/>
      <c r="BR257" s="107">
        <v>0</v>
      </c>
      <c r="BS257" s="107">
        <v>0</v>
      </c>
      <c r="BT257" s="107">
        <v>0</v>
      </c>
      <c r="BU257" s="106">
        <v>0</v>
      </c>
      <c r="BV257" s="106">
        <v>0</v>
      </c>
      <c r="BW257" s="108">
        <v>0</v>
      </c>
      <c r="BX257" s="104"/>
      <c r="BY257" s="104"/>
      <c r="BZ257" s="109">
        <v>0</v>
      </c>
      <c r="CA257" s="104"/>
      <c r="CB257" s="104" t="s">
        <v>315</v>
      </c>
      <c r="CC257" s="104" t="s">
        <v>225</v>
      </c>
      <c r="CD257" s="104"/>
      <c r="CE257" s="104">
        <v>0</v>
      </c>
      <c r="CF257" s="104"/>
      <c r="CG257" s="104"/>
      <c r="CH257" s="104">
        <v>0</v>
      </c>
      <c r="CI257" s="104"/>
      <c r="CJ257" s="104"/>
      <c r="CK257" s="104"/>
      <c r="CL257" s="104"/>
      <c r="CM257" s="104" t="s">
        <v>232</v>
      </c>
      <c r="CN257" s="104"/>
      <c r="CO257" s="104"/>
      <c r="CP257" s="104" t="s">
        <v>233</v>
      </c>
      <c r="CQ257" s="104" t="s">
        <v>233</v>
      </c>
      <c r="CR257" s="104" t="s">
        <v>234</v>
      </c>
      <c r="CS257" s="104" t="s">
        <v>1922</v>
      </c>
      <c r="CT257" s="104"/>
      <c r="CU257" s="104"/>
      <c r="CV257" s="104"/>
      <c r="CW257" s="104"/>
      <c r="CX257" s="104"/>
      <c r="CY257" s="104" t="s">
        <v>237</v>
      </c>
      <c r="CZ257" s="104" t="s">
        <v>238</v>
      </c>
      <c r="DA257" s="104" t="s">
        <v>630</v>
      </c>
      <c r="DB257" s="104" t="s">
        <v>631</v>
      </c>
      <c r="DC257" s="104"/>
      <c r="DD257" s="104"/>
      <c r="DE257" s="104"/>
      <c r="DF257" s="104"/>
      <c r="DG257" s="107">
        <v>0</v>
      </c>
      <c r="DH257" s="107">
        <v>0</v>
      </c>
      <c r="DI257" s="104"/>
      <c r="DJ257" s="106">
        <v>0</v>
      </c>
      <c r="DK257" s="104"/>
      <c r="DL257" s="104"/>
      <c r="DM257" s="104"/>
      <c r="DN257" s="104"/>
      <c r="DO257" s="104"/>
      <c r="DP257" s="106">
        <v>0</v>
      </c>
      <c r="DQ257" s="104"/>
      <c r="DR257" s="104"/>
      <c r="DS257" s="104"/>
      <c r="DT257" s="104"/>
      <c r="DU257" s="104"/>
      <c r="DV257" s="104"/>
      <c r="DW257" s="104"/>
      <c r="DX257" s="106">
        <v>1</v>
      </c>
      <c r="DY257" s="104" t="s">
        <v>245</v>
      </c>
      <c r="DZ257" s="104"/>
      <c r="EA257" s="104">
        <v>0</v>
      </c>
      <c r="EB257" s="109">
        <v>0</v>
      </c>
      <c r="EC257" s="104"/>
      <c r="ED257" s="104">
        <v>0</v>
      </c>
      <c r="EE257" s="104"/>
      <c r="EF257" s="104"/>
      <c r="EG257" s="104">
        <v>0</v>
      </c>
      <c r="EH257" s="106">
        <v>0</v>
      </c>
      <c r="EI257" s="104"/>
      <c r="EJ257" s="104"/>
      <c r="EK257" s="104">
        <v>1000203322</v>
      </c>
      <c r="EL257" s="104"/>
      <c r="EM257" s="104"/>
      <c r="EN257" s="104" t="s">
        <v>279</v>
      </c>
      <c r="EO257" s="104"/>
      <c r="EP257" s="104"/>
      <c r="EQ257" s="104">
        <v>0</v>
      </c>
      <c r="ER257" s="104"/>
      <c r="ES257" s="104"/>
      <c r="ET257" s="104">
        <v>0</v>
      </c>
      <c r="EU257" s="106">
        <v>0</v>
      </c>
      <c r="EV257" s="104"/>
      <c r="EW257" s="106">
        <v>0</v>
      </c>
      <c r="EX257" s="104"/>
      <c r="EY257" s="104"/>
      <c r="EZ257" s="104"/>
      <c r="FA257" s="104"/>
      <c r="FB257" s="104" t="s">
        <v>475</v>
      </c>
      <c r="FC257" s="104"/>
      <c r="FD257" s="104"/>
      <c r="FE257" s="104"/>
      <c r="FF257" s="104"/>
      <c r="FG257" s="104">
        <v>0</v>
      </c>
      <c r="FH257" s="104"/>
      <c r="FI257" s="104"/>
      <c r="FJ257" s="104"/>
      <c r="FK257" s="104"/>
      <c r="FL257" s="104" t="s">
        <v>253</v>
      </c>
      <c r="FM257" s="106">
        <v>0</v>
      </c>
      <c r="FN257" s="104"/>
      <c r="FO257" s="104"/>
      <c r="FP257" s="104" t="s">
        <v>254</v>
      </c>
      <c r="FQ257" s="104" t="s">
        <v>255</v>
      </c>
      <c r="FR257" s="104" t="s">
        <v>256</v>
      </c>
      <c r="FS257" s="105">
        <v>45290</v>
      </c>
      <c r="FT257" s="104">
        <v>0</v>
      </c>
      <c r="FU257" s="104">
        <v>0</v>
      </c>
      <c r="FV257" s="104" t="s">
        <v>257</v>
      </c>
      <c r="FW257" s="104"/>
      <c r="FX257" s="104" t="s">
        <v>315</v>
      </c>
      <c r="FY257" s="104"/>
      <c r="FZ257" s="104"/>
      <c r="GA257" s="104" t="s">
        <v>258</v>
      </c>
      <c r="GB257" s="104"/>
      <c r="GC257" s="105">
        <v>45474</v>
      </c>
      <c r="GD257" s="105">
        <v>45418</v>
      </c>
      <c r="GE257" s="105">
        <v>45418</v>
      </c>
      <c r="GF257" s="104" t="s">
        <v>1504</v>
      </c>
      <c r="GG257" s="104" t="s">
        <v>477</v>
      </c>
      <c r="GH257" s="104"/>
      <c r="GI257" s="104"/>
      <c r="GJ257" s="104">
        <f>IF(U257=0,_xlfn.XLOOKUP(_xlfn.MAXIFS('Display WH Stock'!F:F,'Display WH Stock'!A:A,'Master Sheet'!O257),'Display WH Stock'!F:F,'Display WH Stock'!F:F,"STOCK AVAILABLE"))</f>
        <v>51</v>
      </c>
    </row>
    <row r="258" spans="1:192" x14ac:dyDescent="0.2">
      <c r="A258" s="97" t="str">
        <f>IF(P258="","ECC6 Material",IF(AL258="X","Created W/O",IF(AL258="1","PR Never",IF(S258&lt;0,"Refurb Return",IF(RIGHT(W258,3)="Sea","In Tranist via Sea",IF(RIGHT(W258,4)="Road","In Transit via Road",IF(RIGHT(W258,14)="w/ Maintenance","Onsite - Sloc 5001",IF(MID(W258,10,11)="work-packed","Onsite - Sloc 2001",IF(AND(OR(X258="Stock at Remote (SP13)",X258="Stock at Base and Remote (SP11)"),S258&gt;T258),"Remote Pick - Low Stock",IF(OR(X258="Stock at Remote (SP13)",X258="Stock at Base and Remote (SP11)"),"Remote Stock - Stock Available",IF(U258&lt;&gt;IF(U258=0,_xlfn.XLOOKUP(_xlfn.MAXIFS('Display WH Stock'!F:F,'Display WH Stock'!A:A,'Master Sheet'!O258),'Display WH Stock'!F:F,'Display WH Stock'!F:F,"STOCK AVAILABLE")),_xlfn.CONCAT("Remote Stock - Stock Available","-",IF(U258=0,_xlfn.XLOOKUP(_xlfn.MAXIFS('Display WH Stock'!F:F,'Display WH Stock'!A:A,'Master Sheet'!O258),'Display WH Stock'!F:F,'Display WH Stock'!F:F,"STOCK AVAILABLE"))),IF(U258=0,"No Stock at Base",IF(U258&gt;GJ258,"Stock Availabe",IF(S258&gt;U258,"Low Stock at Base","Stock Available at Base"))))))))))))))</f>
        <v>Remote Stock - Stock Available-11</v>
      </c>
      <c r="B258" s="97" t="str">
        <f>IF(OR(A258="No Stock at Base",A258="Low Stock at Base",A258="Remote Pick - Low Stock"),_xlfn.XLOOKUP(O258,PO!M:M,PO!N:N,"No PO",0,1),"-")</f>
        <v>-</v>
      </c>
      <c r="C258" s="97" t="str">
        <f>IF(OR(A258="No Stock at Base",A258="Low Stock at Base",A258="Remote Stock - Low Stock"),_xlfn.XLOOKUP(O258,PR!K:K,PR!L:L,"No Req or Processed",0,1),"-")</f>
        <v>-</v>
      </c>
      <c r="D258" s="98"/>
      <c r="E258" s="99" t="s">
        <v>1923</v>
      </c>
      <c r="F258" s="100"/>
      <c r="G258" s="3" t="s">
        <v>191</v>
      </c>
      <c r="H258" s="100" t="s">
        <v>1912</v>
      </c>
      <c r="I258" s="100" t="s">
        <v>1913</v>
      </c>
      <c r="J258" s="3" t="s">
        <v>194</v>
      </c>
      <c r="K258" s="6">
        <v>45292</v>
      </c>
      <c r="L258" s="101">
        <v>45418</v>
      </c>
      <c r="M258" s="6">
        <v>45418</v>
      </c>
      <c r="N258" s="6">
        <v>45474</v>
      </c>
      <c r="O258" s="100" t="s">
        <v>272</v>
      </c>
      <c r="P258" s="100" t="s">
        <v>273</v>
      </c>
      <c r="Q258" s="3">
        <v>20</v>
      </c>
      <c r="R258" s="3">
        <v>20</v>
      </c>
      <c r="S258" s="102">
        <v>1</v>
      </c>
      <c r="T258" s="96">
        <v>0</v>
      </c>
      <c r="U258" s="96">
        <v>0</v>
      </c>
      <c r="V258" s="103"/>
      <c r="W258" s="103"/>
      <c r="X258" s="103"/>
      <c r="Y258" s="104" t="s">
        <v>596</v>
      </c>
      <c r="Z258" s="103"/>
      <c r="AA258" s="100"/>
      <c r="AB258" s="100">
        <v>0</v>
      </c>
      <c r="AC258" s="100"/>
      <c r="AD258" s="100"/>
      <c r="AE258" s="100"/>
      <c r="AF258" s="104"/>
      <c r="AG258" s="104"/>
      <c r="AH258" s="104"/>
      <c r="AI258" s="104"/>
      <c r="AJ258" s="104" t="s">
        <v>261</v>
      </c>
      <c r="AK258" s="104" t="s">
        <v>207</v>
      </c>
      <c r="AL258" s="104" t="s">
        <v>648</v>
      </c>
      <c r="AM258" s="104" t="s">
        <v>649</v>
      </c>
      <c r="AN258" s="104" t="s">
        <v>623</v>
      </c>
      <c r="AO258" s="104" t="s">
        <v>1916</v>
      </c>
      <c r="AP258" s="104" t="s">
        <v>1917</v>
      </c>
      <c r="AQ258" s="104">
        <v>3</v>
      </c>
      <c r="AR258" s="104"/>
      <c r="AS258" s="104"/>
      <c r="AT258" s="104" t="s">
        <v>213</v>
      </c>
      <c r="AU258" s="104"/>
      <c r="AV258" s="104"/>
      <c r="AW258" s="104"/>
      <c r="AX258" s="104">
        <v>0</v>
      </c>
      <c r="AY258" s="104">
        <v>0</v>
      </c>
      <c r="AZ258" s="104">
        <v>0</v>
      </c>
      <c r="BA258" s="104">
        <v>0</v>
      </c>
      <c r="BB258" s="104"/>
      <c r="BC258" s="104"/>
      <c r="BD258" s="105">
        <v>45418</v>
      </c>
      <c r="BE258" s="104"/>
      <c r="BF258" s="104"/>
      <c r="BG258" s="104"/>
      <c r="BH258" s="104"/>
      <c r="BI258" s="104"/>
      <c r="BJ258" s="105">
        <v>45475</v>
      </c>
      <c r="BK258" s="106">
        <v>0</v>
      </c>
      <c r="BL258" s="104"/>
      <c r="BM258" s="104"/>
      <c r="BN258" s="104"/>
      <c r="BO258" s="104"/>
      <c r="BP258" s="104" t="s">
        <v>471</v>
      </c>
      <c r="BQ258" s="104"/>
      <c r="BR258" s="107">
        <v>0</v>
      </c>
      <c r="BS258" s="107">
        <v>0</v>
      </c>
      <c r="BT258" s="107">
        <v>0</v>
      </c>
      <c r="BU258" s="106">
        <v>0</v>
      </c>
      <c r="BV258" s="106">
        <v>0</v>
      </c>
      <c r="BW258" s="108">
        <v>0</v>
      </c>
      <c r="BX258" s="104"/>
      <c r="BY258" s="104"/>
      <c r="BZ258" s="109">
        <v>0</v>
      </c>
      <c r="CA258" s="104"/>
      <c r="CB258" s="104" t="s">
        <v>315</v>
      </c>
      <c r="CC258" s="104" t="s">
        <v>225</v>
      </c>
      <c r="CD258" s="104"/>
      <c r="CE258" s="104">
        <v>0</v>
      </c>
      <c r="CF258" s="104"/>
      <c r="CG258" s="104"/>
      <c r="CH258" s="104">
        <v>0</v>
      </c>
      <c r="CI258" s="104"/>
      <c r="CJ258" s="104"/>
      <c r="CK258" s="104"/>
      <c r="CL258" s="104"/>
      <c r="CM258" s="104" t="s">
        <v>232</v>
      </c>
      <c r="CN258" s="104"/>
      <c r="CO258" s="104"/>
      <c r="CP258" s="104" t="s">
        <v>233</v>
      </c>
      <c r="CQ258" s="104" t="s">
        <v>233</v>
      </c>
      <c r="CR258" s="104" t="s">
        <v>234</v>
      </c>
      <c r="CS258" s="104" t="s">
        <v>277</v>
      </c>
      <c r="CT258" s="104"/>
      <c r="CU258" s="104"/>
      <c r="CV258" s="104"/>
      <c r="CW258" s="104"/>
      <c r="CX258" s="104"/>
      <c r="CY258" s="104" t="s">
        <v>237</v>
      </c>
      <c r="CZ258" s="104" t="s">
        <v>238</v>
      </c>
      <c r="DA258" s="104" t="s">
        <v>630</v>
      </c>
      <c r="DB258" s="104" t="s">
        <v>631</v>
      </c>
      <c r="DC258" s="104"/>
      <c r="DD258" s="104"/>
      <c r="DE258" s="104"/>
      <c r="DF258" s="104"/>
      <c r="DG258" s="107">
        <v>0</v>
      </c>
      <c r="DH258" s="107">
        <v>0</v>
      </c>
      <c r="DI258" s="104"/>
      <c r="DJ258" s="106">
        <v>0</v>
      </c>
      <c r="DK258" s="104"/>
      <c r="DL258" s="104"/>
      <c r="DM258" s="104"/>
      <c r="DN258" s="104"/>
      <c r="DO258" s="104"/>
      <c r="DP258" s="106">
        <v>0</v>
      </c>
      <c r="DQ258" s="104"/>
      <c r="DR258" s="104"/>
      <c r="DS258" s="104"/>
      <c r="DT258" s="104"/>
      <c r="DU258" s="104"/>
      <c r="DV258" s="104"/>
      <c r="DW258" s="104"/>
      <c r="DX258" s="106">
        <v>1</v>
      </c>
      <c r="DY258" s="104" t="s">
        <v>245</v>
      </c>
      <c r="DZ258" s="104"/>
      <c r="EA258" s="104">
        <v>0</v>
      </c>
      <c r="EB258" s="109">
        <v>0</v>
      </c>
      <c r="EC258" s="104"/>
      <c r="ED258" s="104">
        <v>0</v>
      </c>
      <c r="EE258" s="104"/>
      <c r="EF258" s="104"/>
      <c r="EG258" s="104">
        <v>0</v>
      </c>
      <c r="EH258" s="106">
        <v>0</v>
      </c>
      <c r="EI258" s="104"/>
      <c r="EJ258" s="104"/>
      <c r="EK258" s="104">
        <v>1000203322</v>
      </c>
      <c r="EL258" s="104"/>
      <c r="EM258" s="104"/>
      <c r="EN258" s="104" t="s">
        <v>279</v>
      </c>
      <c r="EO258" s="104"/>
      <c r="EP258" s="104"/>
      <c r="EQ258" s="104">
        <v>0</v>
      </c>
      <c r="ER258" s="104"/>
      <c r="ES258" s="104"/>
      <c r="ET258" s="104">
        <v>0</v>
      </c>
      <c r="EU258" s="106">
        <v>0</v>
      </c>
      <c r="EV258" s="104"/>
      <c r="EW258" s="106">
        <v>0</v>
      </c>
      <c r="EX258" s="104"/>
      <c r="EY258" s="104"/>
      <c r="EZ258" s="104"/>
      <c r="FA258" s="104"/>
      <c r="FB258" s="104" t="s">
        <v>475</v>
      </c>
      <c r="FC258" s="104"/>
      <c r="FD258" s="104"/>
      <c r="FE258" s="104"/>
      <c r="FF258" s="104"/>
      <c r="FG258" s="104">
        <v>0</v>
      </c>
      <c r="FH258" s="104"/>
      <c r="FI258" s="104"/>
      <c r="FJ258" s="104"/>
      <c r="FK258" s="104"/>
      <c r="FL258" s="104" t="s">
        <v>253</v>
      </c>
      <c r="FM258" s="106">
        <v>0</v>
      </c>
      <c r="FN258" s="104"/>
      <c r="FO258" s="104"/>
      <c r="FP258" s="104" t="s">
        <v>254</v>
      </c>
      <c r="FQ258" s="104" t="s">
        <v>255</v>
      </c>
      <c r="FR258" s="104" t="s">
        <v>256</v>
      </c>
      <c r="FS258" s="105">
        <v>45290</v>
      </c>
      <c r="FT258" s="104">
        <v>0</v>
      </c>
      <c r="FU258" s="104">
        <v>0</v>
      </c>
      <c r="FV258" s="104" t="s">
        <v>257</v>
      </c>
      <c r="FW258" s="104"/>
      <c r="FX258" s="104" t="s">
        <v>315</v>
      </c>
      <c r="FY258" s="104"/>
      <c r="FZ258" s="104"/>
      <c r="GA258" s="104" t="s">
        <v>258</v>
      </c>
      <c r="GB258" s="104"/>
      <c r="GC258" s="105">
        <v>45474</v>
      </c>
      <c r="GD258" s="105">
        <v>45418</v>
      </c>
      <c r="GE258" s="105">
        <v>45418</v>
      </c>
      <c r="GF258" s="104" t="s">
        <v>1504</v>
      </c>
      <c r="GG258" s="104" t="s">
        <v>477</v>
      </c>
      <c r="GH258" s="104"/>
      <c r="GI258" s="104"/>
      <c r="GJ258" s="104">
        <f>IF(U258=0,_xlfn.XLOOKUP(_xlfn.MAXIFS('Display WH Stock'!F:F,'Display WH Stock'!A:A,'Master Sheet'!O258),'Display WH Stock'!F:F,'Display WH Stock'!F:F,"STOCK AVAILABLE"))</f>
        <v>11</v>
      </c>
    </row>
    <row r="259" spans="1:192" s="3" customFormat="1" ht="11.25" hidden="1" x14ac:dyDescent="0.2">
      <c r="A259" s="11" t="str">
        <f t="shared" ref="A259:A321" si="4">IF(P259="","ECC6 Material",IF(AL259="X","Created W/O",IF(AL259="1","PR Never",IF(S259&lt;0,"Refurb Return",IF(RIGHT(W259,3)="Sea","In Tranist via Sea",IF(RIGHT(W259,4)="Road","In Transit via Road",IF(RIGHT(W259,14)="w/ Maintenance","Onsite - Sloc 5001",IF(MID(W259,10,11)="work-packed","Onsite - Sloc 2001",IF(AND(OR(X259="Stock at Remote (SP13)",X259="Stock at Base and Remote (SP11)"),S259&gt;T259),"Remote Pick - Low Stock",IF(OR(X259="Stock at Remote (SP13)",X259="Stock at Base and Remote (SP11)"),"Remote Stock - Stock Available",IF(U259=0,"No Stock at Base",IF(S259&gt;U259,"Low Stock at Base","Stock Available at Base"))))))))))))</f>
        <v>Refurb Return</v>
      </c>
      <c r="B259" s="11" t="str">
        <f>IF(OR(A259="No Stock at Base",A259="Low Stock at Base",A259="Remote Pick - Low Stock"),_xlfn.XLOOKUP(O259,PO!M:M,PO!N:N,"No PO",0,1),"-")</f>
        <v>-</v>
      </c>
      <c r="C259" s="11" t="str">
        <f>IF(OR(A259="No Stock at Base",A259="Low Stock at Base",A259="Remote Stock - Low Stock"),_xlfn.XLOOKUP(O259,PR!K:K,PR!L:L,"No Req or Processed",0,1),"-")</f>
        <v>-</v>
      </c>
      <c r="D259" s="12"/>
      <c r="E259" s="58" t="s">
        <v>462</v>
      </c>
      <c r="F259" s="56"/>
      <c r="G259" s="3" t="s">
        <v>191</v>
      </c>
      <c r="H259" s="54" t="s">
        <v>1912</v>
      </c>
      <c r="I259" s="54" t="s">
        <v>1913</v>
      </c>
      <c r="J259" s="3" t="s">
        <v>194</v>
      </c>
      <c r="K259" s="6">
        <v>45292</v>
      </c>
      <c r="L259" s="144">
        <v>45418</v>
      </c>
      <c r="M259" s="6">
        <v>45418</v>
      </c>
      <c r="N259" s="6">
        <v>45474</v>
      </c>
      <c r="O259" s="142" t="s">
        <v>1914</v>
      </c>
      <c r="P259" s="54" t="s">
        <v>1915</v>
      </c>
      <c r="Q259" s="3">
        <v>20</v>
      </c>
      <c r="R259" s="3">
        <v>20</v>
      </c>
      <c r="S259" s="145">
        <v>-1</v>
      </c>
      <c r="T259" s="13">
        <v>0</v>
      </c>
      <c r="U259" s="13">
        <v>0</v>
      </c>
      <c r="V259" s="2"/>
      <c r="W259" s="2"/>
      <c r="X259" s="2"/>
      <c r="Y259" s="3" t="s">
        <v>596</v>
      </c>
      <c r="Z259" s="2"/>
      <c r="AA259" s="33"/>
      <c r="AB259" s="32">
        <v>0</v>
      </c>
      <c r="AC259" s="33"/>
      <c r="AD259" s="33"/>
      <c r="AE259" s="33"/>
      <c r="AF259" s="2"/>
      <c r="AG259" s="2"/>
      <c r="AH259" s="3" t="s">
        <v>622</v>
      </c>
      <c r="AI259" s="2"/>
      <c r="AJ259" s="3" t="s">
        <v>462</v>
      </c>
      <c r="AK259" s="3" t="s">
        <v>207</v>
      </c>
      <c r="AL259" s="3" t="s">
        <v>648</v>
      </c>
      <c r="AM259" s="3" t="s">
        <v>649</v>
      </c>
      <c r="AN259" s="3" t="s">
        <v>623</v>
      </c>
      <c r="AO259" s="3" t="s">
        <v>1916</v>
      </c>
      <c r="AP259" s="3" t="s">
        <v>1917</v>
      </c>
      <c r="AQ259" s="3">
        <v>4</v>
      </c>
      <c r="AR259" s="2"/>
      <c r="AS259" s="2"/>
      <c r="AT259" s="3" t="s">
        <v>626</v>
      </c>
      <c r="AU259" s="2"/>
      <c r="AV259" s="2"/>
      <c r="AW259" s="2"/>
      <c r="AX259" s="3">
        <v>0</v>
      </c>
      <c r="AY259" s="14">
        <v>0</v>
      </c>
      <c r="AZ259" s="14">
        <v>0</v>
      </c>
      <c r="BA259" s="14">
        <v>0</v>
      </c>
      <c r="BB259" s="2"/>
      <c r="BC259" s="2"/>
      <c r="BD259" s="6">
        <v>45418</v>
      </c>
      <c r="BE259" s="2"/>
      <c r="BF259" s="2"/>
      <c r="BG259" s="2"/>
      <c r="BH259" s="2"/>
      <c r="BI259" s="2"/>
      <c r="BJ259" s="6">
        <v>45475</v>
      </c>
      <c r="BK259" s="13">
        <v>0</v>
      </c>
      <c r="BL259" s="2"/>
      <c r="BM259" s="2"/>
      <c r="BN259" s="2"/>
      <c r="BO259" s="2"/>
      <c r="BP259" s="3" t="s">
        <v>627</v>
      </c>
      <c r="BQ259" s="2"/>
      <c r="BR259" s="15">
        <v>0</v>
      </c>
      <c r="BS259" s="15">
        <v>0</v>
      </c>
      <c r="BT259" s="15">
        <v>0</v>
      </c>
      <c r="BU259" s="13">
        <v>0</v>
      </c>
      <c r="BV259" s="13">
        <v>0</v>
      </c>
      <c r="BW259" s="18">
        <v>0</v>
      </c>
      <c r="BX259" s="2"/>
      <c r="BY259" s="2"/>
      <c r="BZ259" s="17">
        <v>0</v>
      </c>
      <c r="CA259" s="2"/>
      <c r="CB259" s="3" t="s">
        <v>315</v>
      </c>
      <c r="CC259" s="3" t="s">
        <v>225</v>
      </c>
      <c r="CD259" s="2"/>
      <c r="CE259" s="3">
        <v>0</v>
      </c>
      <c r="CF259" s="2"/>
      <c r="CG259" s="2"/>
      <c r="CH259" s="3">
        <v>0</v>
      </c>
      <c r="CI259" s="2"/>
      <c r="CJ259" s="2"/>
      <c r="CK259" s="2"/>
      <c r="CL259" s="2"/>
      <c r="CM259" s="3" t="s">
        <v>232</v>
      </c>
      <c r="CN259" s="2"/>
      <c r="CO259" s="2"/>
      <c r="CP259" s="3" t="s">
        <v>233</v>
      </c>
      <c r="CQ259" s="3" t="s">
        <v>233</v>
      </c>
      <c r="CR259" s="3" t="s">
        <v>628</v>
      </c>
      <c r="CS259" s="3" t="s">
        <v>1918</v>
      </c>
      <c r="CT259" s="2"/>
      <c r="CU259" s="2"/>
      <c r="CV259" s="2"/>
      <c r="CW259" s="2"/>
      <c r="CX259" s="2"/>
      <c r="CY259" s="3" t="s">
        <v>237</v>
      </c>
      <c r="CZ259" s="3" t="s">
        <v>238</v>
      </c>
      <c r="DA259" s="3" t="s">
        <v>630</v>
      </c>
      <c r="DB259" s="3" t="s">
        <v>631</v>
      </c>
      <c r="DC259" s="2"/>
      <c r="DD259" s="2"/>
      <c r="DE259" s="2"/>
      <c r="DF259" s="2"/>
      <c r="DG259" s="15">
        <v>0</v>
      </c>
      <c r="DH259" s="15">
        <v>0</v>
      </c>
      <c r="DI259" s="2"/>
      <c r="DJ259" s="13">
        <v>0</v>
      </c>
      <c r="DK259" s="2"/>
      <c r="DL259" s="2"/>
      <c r="DM259" s="2"/>
      <c r="DN259" s="2"/>
      <c r="DO259" s="2"/>
      <c r="DP259" s="13">
        <v>0</v>
      </c>
      <c r="DQ259" s="2"/>
      <c r="DR259" s="2"/>
      <c r="DS259" s="2"/>
      <c r="DT259" s="2"/>
      <c r="DU259" s="2"/>
      <c r="DV259" s="2"/>
      <c r="DW259" s="2"/>
      <c r="DX259" s="13">
        <v>1</v>
      </c>
      <c r="DY259" s="3" t="s">
        <v>245</v>
      </c>
      <c r="DZ259" s="2"/>
      <c r="EA259" s="3">
        <v>0</v>
      </c>
      <c r="EB259" s="17">
        <v>0</v>
      </c>
      <c r="EC259" s="2"/>
      <c r="ED259" s="3">
        <v>0</v>
      </c>
      <c r="EE259" s="2"/>
      <c r="EF259" s="2"/>
      <c r="EG259" s="3">
        <v>0</v>
      </c>
      <c r="EH259" s="13">
        <v>0</v>
      </c>
      <c r="EI259" s="2"/>
      <c r="EJ259" s="2"/>
      <c r="EK259" s="3">
        <v>1000203322</v>
      </c>
      <c r="EL259" s="2"/>
      <c r="EM259" s="2"/>
      <c r="EN259" s="3" t="s">
        <v>279</v>
      </c>
      <c r="EO259" s="2"/>
      <c r="EP259" s="2"/>
      <c r="EQ259" s="3">
        <v>0</v>
      </c>
      <c r="ER259" s="2"/>
      <c r="ES259" s="2"/>
      <c r="ET259" s="3">
        <v>0</v>
      </c>
      <c r="EU259" s="13">
        <v>0</v>
      </c>
      <c r="EV259" s="2"/>
      <c r="EW259" s="13">
        <v>0</v>
      </c>
      <c r="EX259" s="2"/>
      <c r="EY259" s="2"/>
      <c r="EZ259" s="2"/>
      <c r="FA259" s="2"/>
      <c r="FB259" s="3" t="s">
        <v>167</v>
      </c>
      <c r="FC259" s="2"/>
      <c r="FD259" s="2"/>
      <c r="FE259" s="2"/>
      <c r="FF259" s="2"/>
      <c r="FG259" s="3">
        <v>0</v>
      </c>
      <c r="FH259" s="2"/>
      <c r="FI259" s="2"/>
      <c r="FJ259" s="2"/>
      <c r="FK259" s="2"/>
      <c r="FL259" s="3" t="s">
        <v>253</v>
      </c>
      <c r="FM259" s="13">
        <v>0</v>
      </c>
      <c r="FN259" s="2"/>
      <c r="FO259" s="2"/>
      <c r="FP259" s="3" t="s">
        <v>254</v>
      </c>
      <c r="FQ259" s="3" t="s">
        <v>255</v>
      </c>
      <c r="FR259" s="3" t="s">
        <v>256</v>
      </c>
      <c r="FS259" s="6">
        <v>45290</v>
      </c>
      <c r="FT259" s="3">
        <v>0</v>
      </c>
      <c r="FU259" s="3">
        <v>0</v>
      </c>
      <c r="FV259" s="3" t="s">
        <v>257</v>
      </c>
      <c r="FW259" s="2"/>
      <c r="FX259" s="3" t="s">
        <v>315</v>
      </c>
      <c r="FY259" s="2"/>
      <c r="FZ259" s="2"/>
      <c r="GA259" s="3" t="s">
        <v>258</v>
      </c>
      <c r="GB259" s="2"/>
      <c r="GC259" s="6">
        <v>45474</v>
      </c>
      <c r="GD259" s="6">
        <v>45418</v>
      </c>
      <c r="GE259" s="6">
        <v>45418</v>
      </c>
      <c r="GF259" s="3" t="s">
        <v>1504</v>
      </c>
      <c r="GG259" s="3" t="s">
        <v>477</v>
      </c>
      <c r="GH259" s="2"/>
      <c r="GI259" s="2"/>
    </row>
    <row r="260" spans="1:192" s="2" customFormat="1" ht="11.25" hidden="1" x14ac:dyDescent="0.2">
      <c r="A260" s="11" t="str">
        <f t="shared" si="4"/>
        <v>Remote Pick - Low Stock</v>
      </c>
      <c r="B260" s="11" t="str">
        <f>IF(OR(A260="No Stock at Base",A260="Low Stock at Base",A260="Remote Pick - Low Stock"),_xlfn.XLOOKUP(O260,PO!M:M,PO!N:N,"No PO",0,1),"-")</f>
        <v>No PO</v>
      </c>
      <c r="C260" s="11" t="str">
        <f>IF(OR(A260="No Stock at Base",A260="Low Stock at Base",A260="Remote Stock - Low Stock"),_xlfn.XLOOKUP(O260,PR!K:K,PR!L:L,"No Req or Processed",0,1),"-")</f>
        <v>-</v>
      </c>
      <c r="D260" s="12"/>
      <c r="E260" s="32" t="s">
        <v>524</v>
      </c>
      <c r="F260" s="3" t="s">
        <v>1924</v>
      </c>
      <c r="G260" s="3" t="s">
        <v>191</v>
      </c>
      <c r="H260" s="3" t="s">
        <v>1925</v>
      </c>
      <c r="I260" s="3" t="s">
        <v>1926</v>
      </c>
      <c r="J260" s="3" t="s">
        <v>194</v>
      </c>
      <c r="K260" s="6">
        <v>45292</v>
      </c>
      <c r="L260" s="30">
        <v>45418</v>
      </c>
      <c r="M260" s="6">
        <v>45418</v>
      </c>
      <c r="N260" s="6">
        <v>45419</v>
      </c>
      <c r="O260" s="32" t="s">
        <v>1927</v>
      </c>
      <c r="P260" s="3" t="s">
        <v>1928</v>
      </c>
      <c r="Q260" s="3">
        <v>20</v>
      </c>
      <c r="R260" s="3">
        <v>20</v>
      </c>
      <c r="S260" s="4">
        <v>8</v>
      </c>
      <c r="T260" s="13">
        <v>1</v>
      </c>
      <c r="U260" s="13">
        <v>0</v>
      </c>
      <c r="W260" s="3" t="s">
        <v>524</v>
      </c>
      <c r="X260" s="3" t="s">
        <v>274</v>
      </c>
      <c r="AA260" s="56"/>
      <c r="AB260" s="3">
        <v>0</v>
      </c>
      <c r="AC260" s="56"/>
      <c r="AI260" s="3" t="s">
        <v>206</v>
      </c>
      <c r="AJ260" s="3" t="s">
        <v>462</v>
      </c>
      <c r="AK260" s="3" t="s">
        <v>207</v>
      </c>
      <c r="AL260" s="3" t="s">
        <v>466</v>
      </c>
      <c r="AM260" s="3" t="s">
        <v>467</v>
      </c>
      <c r="AN260" s="3" t="s">
        <v>1929</v>
      </c>
      <c r="AO260" s="3" t="s">
        <v>1930</v>
      </c>
      <c r="AP260" s="3" t="s">
        <v>1931</v>
      </c>
      <c r="AQ260" s="3">
        <v>4</v>
      </c>
      <c r="AT260" s="3" t="s">
        <v>242</v>
      </c>
      <c r="AX260" s="3">
        <v>0</v>
      </c>
      <c r="AY260" s="14">
        <v>0</v>
      </c>
      <c r="AZ260" s="14">
        <v>0</v>
      </c>
      <c r="BA260" s="14">
        <v>0</v>
      </c>
      <c r="BD260" s="6">
        <v>45418</v>
      </c>
      <c r="BJ260" s="6">
        <v>45404</v>
      </c>
      <c r="BK260" s="13">
        <v>0</v>
      </c>
      <c r="BR260" s="15">
        <v>0</v>
      </c>
      <c r="BS260" s="15">
        <v>0</v>
      </c>
      <c r="BT260" s="15">
        <v>0</v>
      </c>
      <c r="BU260" s="13">
        <v>0</v>
      </c>
      <c r="BV260" s="13">
        <v>0</v>
      </c>
      <c r="BW260" s="18">
        <v>0</v>
      </c>
      <c r="BZ260" s="17">
        <v>0</v>
      </c>
      <c r="CB260" s="3" t="s">
        <v>276</v>
      </c>
      <c r="CC260" s="3" t="s">
        <v>225</v>
      </c>
      <c r="CE260" s="3">
        <v>0</v>
      </c>
      <c r="CH260" s="3">
        <v>0</v>
      </c>
      <c r="CM260" s="3" t="s">
        <v>232</v>
      </c>
      <c r="CP260" s="3" t="s">
        <v>233</v>
      </c>
      <c r="CQ260" s="3" t="s">
        <v>233</v>
      </c>
      <c r="CR260" s="3" t="s">
        <v>234</v>
      </c>
      <c r="CS260" s="3" t="s">
        <v>1932</v>
      </c>
      <c r="CY260" s="3" t="s">
        <v>237</v>
      </c>
      <c r="CZ260" s="3" t="s">
        <v>238</v>
      </c>
      <c r="DA260" s="3" t="s">
        <v>1933</v>
      </c>
      <c r="DF260" s="3" t="s">
        <v>1934</v>
      </c>
      <c r="DG260" s="15">
        <v>0</v>
      </c>
      <c r="DH260" s="15">
        <v>0</v>
      </c>
      <c r="DJ260" s="13">
        <v>0</v>
      </c>
      <c r="DP260" s="13">
        <v>0</v>
      </c>
      <c r="DT260" s="3" t="s">
        <v>191</v>
      </c>
      <c r="DX260" s="13">
        <v>0</v>
      </c>
      <c r="DY260" s="3" t="s">
        <v>245</v>
      </c>
      <c r="EA260" s="3">
        <v>0</v>
      </c>
      <c r="EB260" s="17">
        <v>0</v>
      </c>
      <c r="ED260" s="3">
        <v>0</v>
      </c>
      <c r="EG260" s="3">
        <v>0</v>
      </c>
      <c r="EH260" s="13">
        <v>0</v>
      </c>
      <c r="EI260" s="3" t="s">
        <v>474</v>
      </c>
      <c r="EK260" s="3">
        <v>1000206846</v>
      </c>
      <c r="EN260" s="3" t="s">
        <v>279</v>
      </c>
      <c r="EO260" s="3" t="s">
        <v>279</v>
      </c>
      <c r="EQ260" s="3">
        <v>0</v>
      </c>
      <c r="ET260" s="3">
        <v>0</v>
      </c>
      <c r="EU260" s="13">
        <v>0</v>
      </c>
      <c r="EW260" s="13">
        <v>0</v>
      </c>
      <c r="FG260" s="3">
        <v>0</v>
      </c>
      <c r="FL260" s="3" t="s">
        <v>253</v>
      </c>
      <c r="FM260" s="13">
        <v>8</v>
      </c>
      <c r="FP260" s="3" t="s">
        <v>254</v>
      </c>
      <c r="FQ260" s="3" t="s">
        <v>255</v>
      </c>
      <c r="FR260" s="3" t="s">
        <v>256</v>
      </c>
      <c r="FS260" s="6">
        <v>45290</v>
      </c>
      <c r="FT260" s="3">
        <v>0</v>
      </c>
      <c r="FU260" s="3">
        <v>0</v>
      </c>
      <c r="FV260" s="3" t="s">
        <v>257</v>
      </c>
      <c r="FX260" s="3" t="s">
        <v>276</v>
      </c>
      <c r="GA260" s="3" t="s">
        <v>258</v>
      </c>
      <c r="GB260" s="3" t="s">
        <v>1924</v>
      </c>
      <c r="GC260" s="6">
        <v>45419</v>
      </c>
      <c r="GD260" s="6">
        <v>45418</v>
      </c>
      <c r="GE260" s="6">
        <v>45418</v>
      </c>
      <c r="GF260" s="3" t="s">
        <v>1935</v>
      </c>
      <c r="GG260" s="3" t="s">
        <v>477</v>
      </c>
    </row>
    <row r="261" spans="1:192" s="2" customFormat="1" ht="11.25" hidden="1" x14ac:dyDescent="0.2">
      <c r="A261" s="11" t="str">
        <f t="shared" si="4"/>
        <v>ECC6 Material</v>
      </c>
      <c r="B261" s="11" t="str">
        <f>IF(OR(A261="No Stock at Base",A261="Low Stock at Base",A261="Remote Pick - Low Stock"),_xlfn.XLOOKUP(O261,PO!M:M,PO!N:N,"No PO",0,1),"-")</f>
        <v>-</v>
      </c>
      <c r="C261" s="11" t="str">
        <f>IF(OR(A261="No Stock at Base",A261="Low Stock at Base",A261="Remote Stock - Low Stock"),_xlfn.XLOOKUP(O261,PR!K:K,PR!L:L,"No Req or Processed",0,1),"-")</f>
        <v>-</v>
      </c>
      <c r="D261" s="12"/>
      <c r="E261" s="3" t="s">
        <v>462</v>
      </c>
      <c r="F261" s="3" t="s">
        <v>1924</v>
      </c>
      <c r="G261" s="3" t="s">
        <v>191</v>
      </c>
      <c r="H261" s="3" t="s">
        <v>1925</v>
      </c>
      <c r="I261" s="3" t="s">
        <v>1926</v>
      </c>
      <c r="J261" s="3" t="s">
        <v>194</v>
      </c>
      <c r="K261" s="6">
        <v>45292</v>
      </c>
      <c r="L261" s="30">
        <v>45418</v>
      </c>
      <c r="M261" s="6">
        <v>45418</v>
      </c>
      <c r="N261" s="6">
        <v>45419</v>
      </c>
      <c r="O261" s="33"/>
      <c r="Q261" s="3">
        <v>20</v>
      </c>
      <c r="R261" s="3">
        <v>20</v>
      </c>
      <c r="S261" s="4">
        <v>8</v>
      </c>
      <c r="T261" s="13">
        <v>0</v>
      </c>
      <c r="U261" s="13">
        <v>0</v>
      </c>
      <c r="Y261" s="3" t="s">
        <v>596</v>
      </c>
      <c r="AA261" s="33"/>
      <c r="AB261" s="3">
        <v>0</v>
      </c>
      <c r="AC261" s="33"/>
      <c r="AJ261" s="3" t="s">
        <v>462</v>
      </c>
      <c r="AK261" s="3" t="s">
        <v>207</v>
      </c>
      <c r="AL261" s="3" t="s">
        <v>466</v>
      </c>
      <c r="AM261" s="3" t="s">
        <v>467</v>
      </c>
      <c r="AN261" s="3" t="s">
        <v>1929</v>
      </c>
      <c r="AO261" s="3" t="s">
        <v>1930</v>
      </c>
      <c r="AP261" s="3" t="s">
        <v>1931</v>
      </c>
      <c r="AQ261" s="3">
        <v>3</v>
      </c>
      <c r="AT261" s="3" t="s">
        <v>213</v>
      </c>
      <c r="AX261" s="3">
        <v>0</v>
      </c>
      <c r="AY261" s="14">
        <v>0</v>
      </c>
      <c r="AZ261" s="14">
        <v>0</v>
      </c>
      <c r="BA261" s="14">
        <v>0</v>
      </c>
      <c r="BD261" s="6">
        <v>45418</v>
      </c>
      <c r="BJ261" s="6">
        <v>45404</v>
      </c>
      <c r="BK261" s="13">
        <v>0</v>
      </c>
      <c r="BP261" s="3" t="s">
        <v>471</v>
      </c>
      <c r="BR261" s="15">
        <v>0</v>
      </c>
      <c r="BS261" s="15">
        <v>0</v>
      </c>
      <c r="BT261" s="15">
        <v>0</v>
      </c>
      <c r="BU261" s="13">
        <v>0</v>
      </c>
      <c r="BV261" s="13">
        <v>0</v>
      </c>
      <c r="BW261" s="18">
        <v>0</v>
      </c>
      <c r="BZ261" s="17">
        <v>0</v>
      </c>
      <c r="CB261" s="3" t="s">
        <v>315</v>
      </c>
      <c r="CC261" s="3" t="s">
        <v>472</v>
      </c>
      <c r="CE261" s="3">
        <v>0</v>
      </c>
      <c r="CH261" s="3">
        <v>0</v>
      </c>
      <c r="CM261" s="3" t="s">
        <v>232</v>
      </c>
      <c r="CP261" s="3" t="s">
        <v>233</v>
      </c>
      <c r="CQ261" s="3" t="s">
        <v>233</v>
      </c>
      <c r="CY261" s="3" t="s">
        <v>237</v>
      </c>
      <c r="CZ261" s="3" t="s">
        <v>238</v>
      </c>
      <c r="DA261" s="3" t="s">
        <v>1933</v>
      </c>
      <c r="DG261" s="15">
        <v>0</v>
      </c>
      <c r="DH261" s="15">
        <v>0</v>
      </c>
      <c r="DJ261" s="13">
        <v>0</v>
      </c>
      <c r="DP261" s="13">
        <v>0</v>
      </c>
      <c r="DX261" s="13">
        <v>8</v>
      </c>
      <c r="DY261" s="3" t="s">
        <v>245</v>
      </c>
      <c r="EA261" s="3">
        <v>0</v>
      </c>
      <c r="EB261" s="17">
        <v>0</v>
      </c>
      <c r="ED261" s="3">
        <v>0</v>
      </c>
      <c r="EG261" s="3">
        <v>0</v>
      </c>
      <c r="EH261" s="13">
        <v>0</v>
      </c>
      <c r="EI261" s="3" t="s">
        <v>474</v>
      </c>
      <c r="EK261" s="3">
        <v>1000206846</v>
      </c>
      <c r="EQ261" s="3">
        <v>0</v>
      </c>
      <c r="ET261" s="3">
        <v>0</v>
      </c>
      <c r="EU261" s="13">
        <v>0</v>
      </c>
      <c r="EW261" s="13">
        <v>0</v>
      </c>
      <c r="FB261" s="3" t="s">
        <v>475</v>
      </c>
      <c r="FG261" s="3">
        <v>0</v>
      </c>
      <c r="FL261" s="3" t="s">
        <v>253</v>
      </c>
      <c r="FM261" s="13">
        <v>0</v>
      </c>
      <c r="FP261" s="3" t="s">
        <v>254</v>
      </c>
      <c r="FQ261" s="3" t="s">
        <v>255</v>
      </c>
      <c r="FR261" s="3" t="s">
        <v>256</v>
      </c>
      <c r="FS261" s="6">
        <v>45290</v>
      </c>
      <c r="FT261" s="3">
        <v>0</v>
      </c>
      <c r="FU261" s="3">
        <v>0</v>
      </c>
      <c r="FV261" s="3" t="s">
        <v>257</v>
      </c>
      <c r="FX261" s="3" t="s">
        <v>276</v>
      </c>
      <c r="GA261" s="3" t="s">
        <v>258</v>
      </c>
      <c r="GB261" s="3" t="s">
        <v>1924</v>
      </c>
      <c r="GC261" s="6">
        <v>45419</v>
      </c>
      <c r="GD261" s="6">
        <v>45418</v>
      </c>
      <c r="GE261" s="6">
        <v>45418</v>
      </c>
      <c r="GF261" s="3" t="s">
        <v>1935</v>
      </c>
      <c r="GG261" s="3" t="s">
        <v>477</v>
      </c>
    </row>
    <row r="262" spans="1:192" s="2" customFormat="1" ht="11.25" hidden="1" x14ac:dyDescent="0.2">
      <c r="A262" s="11" t="str">
        <f t="shared" si="4"/>
        <v>ECC6 Material</v>
      </c>
      <c r="B262" s="11" t="str">
        <f>IF(OR(A262="No Stock at Base",A262="Low Stock at Base",A262="Remote Pick - Low Stock"),_xlfn.XLOOKUP(O262,PO!M:M,PO!N:N,"No PO",0,1),"-")</f>
        <v>-</v>
      </c>
      <c r="C262" s="11" t="str">
        <f>IF(OR(A262="No Stock at Base",A262="Low Stock at Base",A262="Remote Stock - Low Stock"),_xlfn.XLOOKUP(O262,PR!K:K,PR!L:L,"No Req or Processed",0,1),"-")</f>
        <v>-</v>
      </c>
      <c r="D262" s="12"/>
      <c r="E262" s="32" t="s">
        <v>462</v>
      </c>
      <c r="F262" s="3" t="s">
        <v>1924</v>
      </c>
      <c r="G262" s="3" t="s">
        <v>191</v>
      </c>
      <c r="H262" s="3" t="s">
        <v>1925</v>
      </c>
      <c r="I262" s="3" t="s">
        <v>1926</v>
      </c>
      <c r="J262" s="3" t="s">
        <v>194</v>
      </c>
      <c r="K262" s="6">
        <v>45292</v>
      </c>
      <c r="L262" s="30">
        <v>45418</v>
      </c>
      <c r="M262" s="6">
        <v>45418</v>
      </c>
      <c r="N262" s="6">
        <v>45419</v>
      </c>
      <c r="Q262" s="3">
        <v>20</v>
      </c>
      <c r="R262" s="3">
        <v>20</v>
      </c>
      <c r="S262" s="4">
        <v>1</v>
      </c>
      <c r="T262" s="13">
        <v>0</v>
      </c>
      <c r="U262" s="13">
        <v>0</v>
      </c>
      <c r="Y262" s="3" t="s">
        <v>596</v>
      </c>
      <c r="AB262" s="3">
        <v>0</v>
      </c>
      <c r="AJ262" s="3" t="s">
        <v>462</v>
      </c>
      <c r="AK262" s="3" t="s">
        <v>207</v>
      </c>
      <c r="AL262" s="3" t="s">
        <v>466</v>
      </c>
      <c r="AM262" s="3" t="s">
        <v>467</v>
      </c>
      <c r="AN262" s="3" t="s">
        <v>1929</v>
      </c>
      <c r="AO262" s="3" t="s">
        <v>1930</v>
      </c>
      <c r="AP262" s="3" t="s">
        <v>1931</v>
      </c>
      <c r="AQ262" s="3">
        <v>2</v>
      </c>
      <c r="AT262" s="3" t="s">
        <v>434</v>
      </c>
      <c r="AX262" s="3">
        <v>0</v>
      </c>
      <c r="AY262" s="14">
        <v>0</v>
      </c>
      <c r="AZ262" s="14">
        <v>0</v>
      </c>
      <c r="BA262" s="14">
        <v>0</v>
      </c>
      <c r="BD262" s="6">
        <v>45418</v>
      </c>
      <c r="BJ262" s="6">
        <v>45404</v>
      </c>
      <c r="BK262" s="13">
        <v>0</v>
      </c>
      <c r="BP262" s="3" t="s">
        <v>471</v>
      </c>
      <c r="BR262" s="15">
        <v>0</v>
      </c>
      <c r="BS262" s="15">
        <v>0</v>
      </c>
      <c r="BT262" s="15">
        <v>0</v>
      </c>
      <c r="BU262" s="13">
        <v>0</v>
      </c>
      <c r="BV262" s="13">
        <v>0</v>
      </c>
      <c r="BW262" s="18">
        <v>0</v>
      </c>
      <c r="BZ262" s="17">
        <v>0</v>
      </c>
      <c r="CB262" s="3" t="s">
        <v>315</v>
      </c>
      <c r="CC262" s="3" t="s">
        <v>472</v>
      </c>
      <c r="CE262" s="3">
        <v>0</v>
      </c>
      <c r="CH262" s="3">
        <v>0</v>
      </c>
      <c r="CM262" s="3" t="s">
        <v>232</v>
      </c>
      <c r="CP262" s="3" t="s">
        <v>233</v>
      </c>
      <c r="CQ262" s="3" t="s">
        <v>233</v>
      </c>
      <c r="CY262" s="3" t="s">
        <v>237</v>
      </c>
      <c r="CZ262" s="3" t="s">
        <v>238</v>
      </c>
      <c r="DA262" s="3" t="s">
        <v>1933</v>
      </c>
      <c r="DG262" s="15">
        <v>0</v>
      </c>
      <c r="DH262" s="15">
        <v>0</v>
      </c>
      <c r="DJ262" s="13">
        <v>0</v>
      </c>
      <c r="DP262" s="13">
        <v>0</v>
      </c>
      <c r="DX262" s="13">
        <v>1</v>
      </c>
      <c r="DY262" s="3" t="s">
        <v>245</v>
      </c>
      <c r="EA262" s="3">
        <v>0</v>
      </c>
      <c r="EB262" s="17">
        <v>0</v>
      </c>
      <c r="ED262" s="3">
        <v>0</v>
      </c>
      <c r="EG262" s="3">
        <v>0</v>
      </c>
      <c r="EH262" s="13">
        <v>0</v>
      </c>
      <c r="EI262" s="3" t="s">
        <v>474</v>
      </c>
      <c r="EK262" s="3">
        <v>1000206846</v>
      </c>
      <c r="EQ262" s="3">
        <v>0</v>
      </c>
      <c r="ET262" s="3">
        <v>0</v>
      </c>
      <c r="EU262" s="13">
        <v>0</v>
      </c>
      <c r="EW262" s="13">
        <v>0</v>
      </c>
      <c r="FB262" s="3" t="s">
        <v>475</v>
      </c>
      <c r="FG262" s="3">
        <v>0</v>
      </c>
      <c r="FL262" s="3" t="s">
        <v>253</v>
      </c>
      <c r="FM262" s="13">
        <v>0</v>
      </c>
      <c r="FP262" s="3" t="s">
        <v>254</v>
      </c>
      <c r="FQ262" s="3" t="s">
        <v>255</v>
      </c>
      <c r="FR262" s="3" t="s">
        <v>256</v>
      </c>
      <c r="FS262" s="6">
        <v>45290</v>
      </c>
      <c r="FT262" s="3">
        <v>0</v>
      </c>
      <c r="FU262" s="3">
        <v>0</v>
      </c>
      <c r="FV262" s="3" t="s">
        <v>257</v>
      </c>
      <c r="FX262" s="3" t="s">
        <v>276</v>
      </c>
      <c r="GA262" s="3" t="s">
        <v>258</v>
      </c>
      <c r="GB262" s="3" t="s">
        <v>1924</v>
      </c>
      <c r="GC262" s="6">
        <v>45419</v>
      </c>
      <c r="GD262" s="6">
        <v>45418</v>
      </c>
      <c r="GE262" s="6">
        <v>45418</v>
      </c>
      <c r="GF262" s="3" t="s">
        <v>1935</v>
      </c>
      <c r="GG262" s="3" t="s">
        <v>477</v>
      </c>
    </row>
    <row r="263" spans="1:192" s="2" customFormat="1" ht="11.25" hidden="1" x14ac:dyDescent="0.2">
      <c r="A263" s="11" t="str">
        <f t="shared" si="4"/>
        <v>ECC6 Material</v>
      </c>
      <c r="B263" s="11" t="str">
        <f>IF(OR(A263="No Stock at Base",A263="Low Stock at Base",A263="Remote Pick - Low Stock"),_xlfn.XLOOKUP(O263,PO!M:M,PO!N:N,"No PO",0,1),"-")</f>
        <v>-</v>
      </c>
      <c r="C263" s="11" t="str">
        <f>IF(OR(A263="No Stock at Base",A263="Low Stock at Base",A263="Remote Stock - Low Stock"),_xlfn.XLOOKUP(O263,PR!K:K,PR!L:L,"No Req or Processed",0,1),"-")</f>
        <v>-</v>
      </c>
      <c r="D263" s="12"/>
      <c r="E263" s="32" t="s">
        <v>462</v>
      </c>
      <c r="F263" s="3" t="s">
        <v>1924</v>
      </c>
      <c r="G263" s="3" t="s">
        <v>191</v>
      </c>
      <c r="H263" s="3" t="s">
        <v>1925</v>
      </c>
      <c r="I263" s="3" t="s">
        <v>1926</v>
      </c>
      <c r="J263" s="3" t="s">
        <v>194</v>
      </c>
      <c r="K263" s="6">
        <v>45292</v>
      </c>
      <c r="L263" s="30">
        <v>45418</v>
      </c>
      <c r="M263" s="6">
        <v>45418</v>
      </c>
      <c r="N263" s="6">
        <v>45419</v>
      </c>
      <c r="Q263" s="3">
        <v>20</v>
      </c>
      <c r="R263" s="3">
        <v>20</v>
      </c>
      <c r="S263" s="4">
        <v>6</v>
      </c>
      <c r="T263" s="13">
        <v>0</v>
      </c>
      <c r="U263" s="13">
        <v>0</v>
      </c>
      <c r="Y263" s="3" t="s">
        <v>596</v>
      </c>
      <c r="AB263" s="3">
        <v>0</v>
      </c>
      <c r="AJ263" s="3" t="s">
        <v>462</v>
      </c>
      <c r="AK263" s="3" t="s">
        <v>207</v>
      </c>
      <c r="AL263" s="3" t="s">
        <v>466</v>
      </c>
      <c r="AM263" s="3" t="s">
        <v>467</v>
      </c>
      <c r="AN263" s="3" t="s">
        <v>1929</v>
      </c>
      <c r="AO263" s="3" t="s">
        <v>1930</v>
      </c>
      <c r="AP263" s="3" t="s">
        <v>1931</v>
      </c>
      <c r="AQ263" s="3">
        <v>1</v>
      </c>
      <c r="AT263" s="3" t="s">
        <v>237</v>
      </c>
      <c r="AX263" s="3">
        <v>0</v>
      </c>
      <c r="AY263" s="14">
        <v>0</v>
      </c>
      <c r="AZ263" s="14">
        <v>0</v>
      </c>
      <c r="BA263" s="14">
        <v>0</v>
      </c>
      <c r="BD263" s="6">
        <v>45418</v>
      </c>
      <c r="BJ263" s="6">
        <v>45404</v>
      </c>
      <c r="BK263" s="13">
        <v>0</v>
      </c>
      <c r="BP263" s="3" t="s">
        <v>471</v>
      </c>
      <c r="BR263" s="15">
        <v>0</v>
      </c>
      <c r="BS263" s="15">
        <v>0</v>
      </c>
      <c r="BT263" s="15">
        <v>0</v>
      </c>
      <c r="BU263" s="13">
        <v>0</v>
      </c>
      <c r="BV263" s="13">
        <v>0</v>
      </c>
      <c r="BW263" s="18">
        <v>0</v>
      </c>
      <c r="BZ263" s="17">
        <v>0</v>
      </c>
      <c r="CB263" s="3" t="s">
        <v>315</v>
      </c>
      <c r="CC263" s="3" t="s">
        <v>472</v>
      </c>
      <c r="CE263" s="3">
        <v>0</v>
      </c>
      <c r="CH263" s="3">
        <v>0</v>
      </c>
      <c r="CM263" s="3" t="s">
        <v>232</v>
      </c>
      <c r="CP263" s="3" t="s">
        <v>233</v>
      </c>
      <c r="CQ263" s="3" t="s">
        <v>233</v>
      </c>
      <c r="CY263" s="3" t="s">
        <v>237</v>
      </c>
      <c r="CZ263" s="3" t="s">
        <v>238</v>
      </c>
      <c r="DA263" s="3" t="s">
        <v>1933</v>
      </c>
      <c r="DG263" s="15">
        <v>0</v>
      </c>
      <c r="DH263" s="15">
        <v>0</v>
      </c>
      <c r="DJ263" s="13">
        <v>0</v>
      </c>
      <c r="DP263" s="13">
        <v>0</v>
      </c>
      <c r="DX263" s="13">
        <v>6</v>
      </c>
      <c r="DY263" s="3" t="s">
        <v>245</v>
      </c>
      <c r="EA263" s="3">
        <v>0</v>
      </c>
      <c r="EB263" s="17">
        <v>0</v>
      </c>
      <c r="ED263" s="3">
        <v>0</v>
      </c>
      <c r="EG263" s="3">
        <v>0</v>
      </c>
      <c r="EH263" s="13">
        <v>0</v>
      </c>
      <c r="EI263" s="3" t="s">
        <v>474</v>
      </c>
      <c r="EK263" s="3">
        <v>1000206846</v>
      </c>
      <c r="EQ263" s="3">
        <v>0</v>
      </c>
      <c r="ET263" s="3">
        <v>0</v>
      </c>
      <c r="EU263" s="13">
        <v>0</v>
      </c>
      <c r="EW263" s="13">
        <v>0</v>
      </c>
      <c r="FB263" s="3" t="s">
        <v>475</v>
      </c>
      <c r="FG263" s="3">
        <v>0</v>
      </c>
      <c r="FL263" s="3" t="s">
        <v>253</v>
      </c>
      <c r="FM263" s="13">
        <v>0</v>
      </c>
      <c r="FP263" s="3" t="s">
        <v>254</v>
      </c>
      <c r="FQ263" s="3" t="s">
        <v>255</v>
      </c>
      <c r="FR263" s="3" t="s">
        <v>256</v>
      </c>
      <c r="FS263" s="6">
        <v>45290</v>
      </c>
      <c r="FT263" s="3">
        <v>0</v>
      </c>
      <c r="FU263" s="3">
        <v>0</v>
      </c>
      <c r="FV263" s="3" t="s">
        <v>257</v>
      </c>
      <c r="FX263" s="3" t="s">
        <v>276</v>
      </c>
      <c r="GA263" s="3" t="s">
        <v>258</v>
      </c>
      <c r="GB263" s="3" t="s">
        <v>1924</v>
      </c>
      <c r="GC263" s="6">
        <v>45419</v>
      </c>
      <c r="GD263" s="6">
        <v>45418</v>
      </c>
      <c r="GE263" s="6">
        <v>45418</v>
      </c>
      <c r="GF263" s="3" t="s">
        <v>1935</v>
      </c>
      <c r="GG263" s="3" t="s">
        <v>477</v>
      </c>
    </row>
    <row r="264" spans="1:192" s="2" customFormat="1" ht="11.25" hidden="1" x14ac:dyDescent="0.2">
      <c r="A264" s="43" t="str">
        <f t="shared" si="4"/>
        <v>No Stock at Base</v>
      </c>
      <c r="B264" s="43" t="str">
        <f>IF(OR(A264="No Stock at Base",A264="Low Stock at Base",A264="Remote Pick - Low Stock"),_xlfn.XLOOKUP(O264,PO!M:M,PO!N:N,"No PO",0,1),"-")</f>
        <v>No PO</v>
      </c>
      <c r="C264" s="43" t="str">
        <f>IF(OR(A264="No Stock at Base",A264="Low Stock at Base",A264="Remote Stock - Low Stock"),_xlfn.XLOOKUP(O264,PR!K:K,PR!L:L,"No Req or Processed",0,1),"-")</f>
        <v>No Req or Processed</v>
      </c>
      <c r="D264" s="63" t="s">
        <v>1936</v>
      </c>
      <c r="E264" s="65" t="s">
        <v>1937</v>
      </c>
      <c r="F264" s="66" t="s">
        <v>1894</v>
      </c>
      <c r="G264" s="66" t="s">
        <v>191</v>
      </c>
      <c r="H264" s="66" t="s">
        <v>1895</v>
      </c>
      <c r="I264" s="66" t="s">
        <v>1896</v>
      </c>
      <c r="J264" s="3" t="s">
        <v>194</v>
      </c>
      <c r="K264" s="6">
        <v>45366</v>
      </c>
      <c r="L264" s="80">
        <v>45418</v>
      </c>
      <c r="M264" s="6">
        <v>45418</v>
      </c>
      <c r="N264" s="6">
        <v>45425</v>
      </c>
      <c r="O264" s="66">
        <v>70004229</v>
      </c>
      <c r="P264" s="66" t="s">
        <v>1938</v>
      </c>
      <c r="Q264" s="3">
        <v>20</v>
      </c>
      <c r="R264" s="3">
        <v>20</v>
      </c>
      <c r="S264" s="83">
        <v>20</v>
      </c>
      <c r="T264" s="69">
        <v>0</v>
      </c>
      <c r="U264" s="69">
        <v>0</v>
      </c>
      <c r="V264" s="3" t="s">
        <v>1939</v>
      </c>
      <c r="W264" s="66" t="s">
        <v>880</v>
      </c>
      <c r="X264" s="3" t="s">
        <v>199</v>
      </c>
      <c r="Y264" s="3" t="s">
        <v>1625</v>
      </c>
      <c r="Z264" s="66" t="s">
        <v>1940</v>
      </c>
      <c r="AA264" s="66" t="s">
        <v>1941</v>
      </c>
      <c r="AB264" s="66">
        <v>5</v>
      </c>
      <c r="AC264" s="66" t="s">
        <v>1942</v>
      </c>
      <c r="AD264" s="66" t="s">
        <v>405</v>
      </c>
      <c r="AE264" s="80">
        <v>45444</v>
      </c>
      <c r="AF264" s="71">
        <v>45521</v>
      </c>
      <c r="AG264" s="66" t="s">
        <v>205</v>
      </c>
      <c r="AH264" s="66"/>
      <c r="AI264" s="66" t="s">
        <v>206</v>
      </c>
      <c r="AJ264" s="66" t="s">
        <v>1796</v>
      </c>
      <c r="AK264" s="66" t="s">
        <v>207</v>
      </c>
      <c r="AL264" s="66" t="s">
        <v>648</v>
      </c>
      <c r="AM264" s="66" t="s">
        <v>649</v>
      </c>
      <c r="AN264" s="66" t="s">
        <v>1899</v>
      </c>
      <c r="AO264" s="66" t="s">
        <v>724</v>
      </c>
      <c r="AP264" s="66" t="s">
        <v>1900</v>
      </c>
      <c r="AQ264" s="66">
        <v>5</v>
      </c>
      <c r="AR264" s="66"/>
      <c r="AS264" s="66"/>
      <c r="AT264" s="66" t="s">
        <v>372</v>
      </c>
      <c r="AU264" s="66" t="s">
        <v>214</v>
      </c>
      <c r="AV264" s="66"/>
      <c r="AW264" s="71">
        <v>45370</v>
      </c>
      <c r="AX264" s="66">
        <v>10</v>
      </c>
      <c r="AY264" s="66">
        <v>0</v>
      </c>
      <c r="AZ264" s="66">
        <v>0</v>
      </c>
      <c r="BA264" s="66">
        <v>71</v>
      </c>
      <c r="BB264" s="71">
        <v>45447</v>
      </c>
      <c r="BC264" s="71">
        <v>45389</v>
      </c>
      <c r="BD264" s="71">
        <v>45418</v>
      </c>
      <c r="BE264" s="66"/>
      <c r="BF264" s="66"/>
      <c r="BG264" s="71">
        <v>45450</v>
      </c>
      <c r="BH264" s="66"/>
      <c r="BI264" s="66"/>
      <c r="BJ264" s="71">
        <v>45398</v>
      </c>
      <c r="BK264" s="72">
        <v>0</v>
      </c>
      <c r="BL264" s="66"/>
      <c r="BM264" s="66"/>
      <c r="BN264" s="71">
        <v>45379</v>
      </c>
      <c r="BO264" s="71">
        <v>45391</v>
      </c>
      <c r="BP264" s="66" t="s">
        <v>219</v>
      </c>
      <c r="BQ264" s="66"/>
      <c r="BR264" s="73">
        <v>0</v>
      </c>
      <c r="BS264" s="73">
        <v>2</v>
      </c>
      <c r="BT264" s="73">
        <v>3</v>
      </c>
      <c r="BU264" s="72">
        <v>0</v>
      </c>
      <c r="BV264" s="72">
        <v>0</v>
      </c>
      <c r="BW264" s="74">
        <v>0</v>
      </c>
      <c r="BX264" s="66"/>
      <c r="BY264" s="66"/>
      <c r="BZ264" s="75">
        <v>0</v>
      </c>
      <c r="CA264" s="66" t="s">
        <v>223</v>
      </c>
      <c r="CB264" s="66" t="s">
        <v>224</v>
      </c>
      <c r="CC264" s="66" t="s">
        <v>225</v>
      </c>
      <c r="CD264" s="66"/>
      <c r="CE264" s="66">
        <v>0</v>
      </c>
      <c r="CF264" s="66"/>
      <c r="CG264" s="66"/>
      <c r="CH264" s="66">
        <v>0</v>
      </c>
      <c r="CI264" s="66"/>
      <c r="CJ264" s="66"/>
      <c r="CK264" s="66"/>
      <c r="CL264" s="66" t="s">
        <v>1943</v>
      </c>
      <c r="CM264" s="66" t="s">
        <v>232</v>
      </c>
      <c r="CN264" s="71">
        <v>45379</v>
      </c>
      <c r="CO264" s="66"/>
      <c r="CP264" s="66" t="s">
        <v>233</v>
      </c>
      <c r="CQ264" s="66" t="s">
        <v>233</v>
      </c>
      <c r="CR264" s="66" t="s">
        <v>234</v>
      </c>
      <c r="CS264" s="66" t="s">
        <v>1944</v>
      </c>
      <c r="CT264" s="71">
        <v>45379</v>
      </c>
      <c r="CU264" s="66" t="s">
        <v>1945</v>
      </c>
      <c r="CV264" s="66"/>
      <c r="CW264" s="66"/>
      <c r="CX264" s="66"/>
      <c r="CY264" s="66" t="s">
        <v>237</v>
      </c>
      <c r="CZ264" s="66" t="s">
        <v>1636</v>
      </c>
      <c r="DA264" s="66" t="s">
        <v>1902</v>
      </c>
      <c r="DB264" s="66"/>
      <c r="DC264" s="66"/>
      <c r="DD264" s="66" t="s">
        <v>1946</v>
      </c>
      <c r="DE264" s="66"/>
      <c r="DF264" s="66"/>
      <c r="DG264" s="73">
        <v>70</v>
      </c>
      <c r="DH264" s="73">
        <v>70</v>
      </c>
      <c r="DI264" s="66"/>
      <c r="DJ264" s="72">
        <v>20</v>
      </c>
      <c r="DK264" s="66"/>
      <c r="DL264" s="66" t="s">
        <v>241</v>
      </c>
      <c r="DM264" s="66" t="s">
        <v>242</v>
      </c>
      <c r="DN264" s="66"/>
      <c r="DO264" s="66"/>
      <c r="DP264" s="72">
        <v>0</v>
      </c>
      <c r="DQ264" s="66" t="s">
        <v>205</v>
      </c>
      <c r="DR264" s="66" t="s">
        <v>243</v>
      </c>
      <c r="DS264" s="66">
        <v>5</v>
      </c>
      <c r="DT264" s="66" t="s">
        <v>191</v>
      </c>
      <c r="DU264" s="66" t="s">
        <v>1943</v>
      </c>
      <c r="DV264" s="71">
        <v>45370</v>
      </c>
      <c r="DW264" s="66"/>
      <c r="DX264" s="72">
        <v>20</v>
      </c>
      <c r="DY264" s="66" t="s">
        <v>245</v>
      </c>
      <c r="DZ264" s="71">
        <v>45450</v>
      </c>
      <c r="EA264" s="66">
        <v>5</v>
      </c>
      <c r="EB264" s="75">
        <v>0</v>
      </c>
      <c r="EC264" s="66"/>
      <c r="ED264" s="66">
        <v>0</v>
      </c>
      <c r="EE264" s="66"/>
      <c r="EF264" s="66"/>
      <c r="EG264" s="66">
        <v>0</v>
      </c>
      <c r="EH264" s="72">
        <v>0</v>
      </c>
      <c r="EI264" s="66" t="s">
        <v>474</v>
      </c>
      <c r="EJ264" s="66" t="s">
        <v>246</v>
      </c>
      <c r="EK264" s="66">
        <v>1000203217</v>
      </c>
      <c r="EL264" s="66" t="s">
        <v>247</v>
      </c>
      <c r="EM264" s="66"/>
      <c r="EN264" s="66"/>
      <c r="EO264" s="66"/>
      <c r="EP264" s="66" t="s">
        <v>1940</v>
      </c>
      <c r="EQ264" s="66">
        <v>10</v>
      </c>
      <c r="ER264" s="66"/>
      <c r="ES264" s="66"/>
      <c r="ET264" s="66">
        <v>0</v>
      </c>
      <c r="EU264" s="72">
        <v>20</v>
      </c>
      <c r="EV264" s="66" t="s">
        <v>245</v>
      </c>
      <c r="EW264" s="72">
        <v>0</v>
      </c>
      <c r="EX264" s="66" t="s">
        <v>249</v>
      </c>
      <c r="EY264" s="66" t="s">
        <v>206</v>
      </c>
      <c r="EZ264" s="66"/>
      <c r="FA264" s="71">
        <v>45379</v>
      </c>
      <c r="FB264" s="66" t="s">
        <v>219</v>
      </c>
      <c r="FC264" s="66"/>
      <c r="FD264" s="66"/>
      <c r="FE264" s="66"/>
      <c r="FF264" s="66"/>
      <c r="FG264" s="66">
        <v>10</v>
      </c>
      <c r="FH264" s="66" t="s">
        <v>243</v>
      </c>
      <c r="FI264" s="66"/>
      <c r="FJ264" s="66"/>
      <c r="FK264" s="66"/>
      <c r="FL264" s="66" t="s">
        <v>253</v>
      </c>
      <c r="FM264" s="72">
        <v>0</v>
      </c>
      <c r="FN264" s="66"/>
      <c r="FO264" s="66"/>
      <c r="FP264" s="66" t="s">
        <v>254</v>
      </c>
      <c r="FQ264" s="66" t="s">
        <v>255</v>
      </c>
      <c r="FR264" s="66" t="s">
        <v>256</v>
      </c>
      <c r="FS264" s="71">
        <v>45290</v>
      </c>
      <c r="FT264" s="66">
        <v>203922</v>
      </c>
      <c r="FU264" s="66">
        <v>0</v>
      </c>
      <c r="FV264" s="66" t="s">
        <v>257</v>
      </c>
      <c r="FW264" s="66"/>
      <c r="FX264" s="66" t="s">
        <v>224</v>
      </c>
      <c r="FY264" s="66"/>
      <c r="FZ264" s="66"/>
      <c r="GA264" s="66" t="s">
        <v>258</v>
      </c>
      <c r="GB264" s="66" t="s">
        <v>1894</v>
      </c>
      <c r="GC264" s="71">
        <v>45425</v>
      </c>
      <c r="GD264" s="71">
        <v>45418</v>
      </c>
      <c r="GE264" s="71">
        <v>45418</v>
      </c>
      <c r="GF264" s="66" t="s">
        <v>1904</v>
      </c>
      <c r="GG264" s="66" t="s">
        <v>477</v>
      </c>
      <c r="GH264" s="66"/>
      <c r="GI264" s="66"/>
    </row>
    <row r="265" spans="1:192" s="2" customFormat="1" ht="11.25" hidden="1" x14ac:dyDescent="0.2">
      <c r="A265" s="11" t="str">
        <f t="shared" si="4"/>
        <v>Stock Available at Base</v>
      </c>
      <c r="B265" s="11" t="str">
        <f>IF(OR(A265="No Stock at Base",A265="Low Stock at Base",A265="Remote Pick - Low Stock"),_xlfn.XLOOKUP(O265,PO!M:M,PO!N:N,"No PO",0,1),"-")</f>
        <v>-</v>
      </c>
      <c r="C265" s="11" t="str">
        <f>IF(OR(A265="No Stock at Base",A265="Low Stock at Base",A265="Remote Stock - Low Stock"),_xlfn.XLOOKUP(O265,PR!K:K,PR!L:L,"No Req or Processed",0,1),"-")</f>
        <v>-</v>
      </c>
      <c r="D265" s="12"/>
      <c r="E265" s="32" t="s">
        <v>890</v>
      </c>
      <c r="G265" s="3" t="s">
        <v>191</v>
      </c>
      <c r="H265" s="3" t="s">
        <v>1947</v>
      </c>
      <c r="I265" s="3" t="s">
        <v>1948</v>
      </c>
      <c r="J265" s="3" t="s">
        <v>194</v>
      </c>
      <c r="K265" s="6">
        <v>45334</v>
      </c>
      <c r="L265" s="30">
        <v>45421</v>
      </c>
      <c r="M265" s="6">
        <v>45421</v>
      </c>
      <c r="N265" s="6">
        <v>45422</v>
      </c>
      <c r="O265" s="32" t="s">
        <v>1949</v>
      </c>
      <c r="P265" s="3" t="s">
        <v>1950</v>
      </c>
      <c r="Q265" s="3">
        <v>99</v>
      </c>
      <c r="R265" s="3">
        <v>255</v>
      </c>
      <c r="S265" s="4">
        <v>2</v>
      </c>
      <c r="T265" s="13">
        <v>0</v>
      </c>
      <c r="U265" s="13">
        <v>2</v>
      </c>
      <c r="V265" s="3" t="s">
        <v>1951</v>
      </c>
      <c r="W265" s="3" t="s">
        <v>445</v>
      </c>
      <c r="X265" s="3" t="s">
        <v>199</v>
      </c>
      <c r="Y265" s="3" t="s">
        <v>596</v>
      </c>
      <c r="Z265" s="3" t="s">
        <v>1952</v>
      </c>
      <c r="AA265" s="32" t="s">
        <v>1953</v>
      </c>
      <c r="AB265" s="3">
        <v>10</v>
      </c>
      <c r="AC265" s="32" t="s">
        <v>1954</v>
      </c>
      <c r="AD265" s="3" t="s">
        <v>799</v>
      </c>
      <c r="AE265" s="6">
        <v>45366</v>
      </c>
      <c r="AF265" s="6">
        <v>45449</v>
      </c>
      <c r="AG265" s="3" t="s">
        <v>205</v>
      </c>
      <c r="AI265" s="3" t="s">
        <v>206</v>
      </c>
      <c r="AJ265" s="3" t="s">
        <v>890</v>
      </c>
      <c r="AK265" s="3" t="s">
        <v>207</v>
      </c>
      <c r="AL265" s="3" t="s">
        <v>648</v>
      </c>
      <c r="AM265" s="3" t="s">
        <v>649</v>
      </c>
      <c r="AN265" s="3" t="s">
        <v>1955</v>
      </c>
      <c r="AO265" s="3" t="s">
        <v>1956</v>
      </c>
      <c r="AP265" s="3" t="s">
        <v>1957</v>
      </c>
      <c r="AQ265" s="3">
        <v>10</v>
      </c>
      <c r="AT265" s="3" t="s">
        <v>292</v>
      </c>
      <c r="AU265" s="3" t="s">
        <v>214</v>
      </c>
      <c r="AW265" s="6">
        <v>45334</v>
      </c>
      <c r="AX265" s="3">
        <v>50</v>
      </c>
      <c r="AY265" s="14">
        <v>0</v>
      </c>
      <c r="AZ265" s="14">
        <v>0</v>
      </c>
      <c r="BA265" s="14">
        <v>38</v>
      </c>
      <c r="BB265" s="6">
        <v>45408</v>
      </c>
      <c r="BC265" s="6">
        <v>45383</v>
      </c>
      <c r="BD265" s="6">
        <v>45421</v>
      </c>
      <c r="BG265" s="6">
        <v>45411</v>
      </c>
      <c r="BJ265" s="6">
        <v>46050</v>
      </c>
      <c r="BK265" s="13">
        <v>0</v>
      </c>
      <c r="BM265" s="3" t="s">
        <v>1958</v>
      </c>
      <c r="BN265" s="6">
        <v>45373</v>
      </c>
      <c r="BO265" s="6">
        <v>45372</v>
      </c>
      <c r="BR265" s="15">
        <v>0</v>
      </c>
      <c r="BS265" s="15">
        <v>2</v>
      </c>
      <c r="BT265" s="15">
        <v>3</v>
      </c>
      <c r="BU265" s="13">
        <v>0</v>
      </c>
      <c r="BV265" s="13">
        <v>2</v>
      </c>
      <c r="BW265" s="18">
        <v>0</v>
      </c>
      <c r="BX265" s="3" t="s">
        <v>1959</v>
      </c>
      <c r="BZ265" s="17">
        <v>0</v>
      </c>
      <c r="CA265" s="3" t="s">
        <v>223</v>
      </c>
      <c r="CB265" s="3" t="s">
        <v>315</v>
      </c>
      <c r="CC265" s="3" t="s">
        <v>225</v>
      </c>
      <c r="CE265" s="3">
        <v>0</v>
      </c>
      <c r="CF265" s="3" t="s">
        <v>1960</v>
      </c>
      <c r="CH265" s="3">
        <v>0</v>
      </c>
      <c r="CI265" s="3" t="s">
        <v>229</v>
      </c>
      <c r="CJ265" s="3" t="s">
        <v>1961</v>
      </c>
      <c r="CL265" s="3" t="s">
        <v>1962</v>
      </c>
      <c r="CM265" s="3" t="s">
        <v>232</v>
      </c>
      <c r="CN265" s="6">
        <v>45373</v>
      </c>
      <c r="CP265" s="3" t="s">
        <v>233</v>
      </c>
      <c r="CQ265" s="3" t="s">
        <v>233</v>
      </c>
      <c r="CR265" s="3" t="s">
        <v>234</v>
      </c>
      <c r="CS265" s="3" t="s">
        <v>1963</v>
      </c>
      <c r="CT265" s="6">
        <v>45373</v>
      </c>
      <c r="CY265" s="3" t="s">
        <v>237</v>
      </c>
      <c r="CZ265" s="3" t="s">
        <v>238</v>
      </c>
      <c r="DA265" s="3" t="s">
        <v>1964</v>
      </c>
      <c r="DD265" s="3" t="s">
        <v>1965</v>
      </c>
      <c r="DG265" s="15">
        <v>28</v>
      </c>
      <c r="DH265" s="15">
        <v>28</v>
      </c>
      <c r="DJ265" s="13">
        <v>2</v>
      </c>
      <c r="DL265" s="3" t="s">
        <v>241</v>
      </c>
      <c r="DM265" s="3" t="s">
        <v>242</v>
      </c>
      <c r="DP265" s="13">
        <v>0</v>
      </c>
      <c r="DQ265" s="3" t="s">
        <v>205</v>
      </c>
      <c r="DR265" s="3" t="s">
        <v>243</v>
      </c>
      <c r="DS265" s="3">
        <v>5</v>
      </c>
      <c r="DT265" s="3" t="s">
        <v>191</v>
      </c>
      <c r="DU265" s="3" t="s">
        <v>1962</v>
      </c>
      <c r="DV265" s="6">
        <v>45372</v>
      </c>
      <c r="DX265" s="13">
        <v>2</v>
      </c>
      <c r="DY265" s="3" t="s">
        <v>245</v>
      </c>
      <c r="DZ265" s="6">
        <v>45411</v>
      </c>
      <c r="EA265" s="3">
        <v>10</v>
      </c>
      <c r="EB265" s="17">
        <v>0</v>
      </c>
      <c r="ED265" s="3">
        <v>0</v>
      </c>
      <c r="EG265" s="3">
        <v>0</v>
      </c>
      <c r="EH265" s="13">
        <v>0</v>
      </c>
      <c r="EJ265" s="3" t="s">
        <v>246</v>
      </c>
      <c r="EK265" s="3">
        <v>1000218193</v>
      </c>
      <c r="EL265" s="3" t="s">
        <v>247</v>
      </c>
      <c r="EP265" s="3" t="s">
        <v>1952</v>
      </c>
      <c r="EQ265" s="3">
        <v>50</v>
      </c>
      <c r="ET265" s="3">
        <v>0</v>
      </c>
      <c r="EU265" s="13">
        <v>2</v>
      </c>
      <c r="EV265" s="3" t="s">
        <v>245</v>
      </c>
      <c r="EW265" s="13">
        <v>0</v>
      </c>
      <c r="EX265" s="3" t="s">
        <v>249</v>
      </c>
      <c r="EY265" s="3" t="s">
        <v>206</v>
      </c>
      <c r="FA265" s="6">
        <v>45373</v>
      </c>
      <c r="FG265" s="3">
        <v>50</v>
      </c>
      <c r="FH265" s="3" t="s">
        <v>243</v>
      </c>
      <c r="FL265" s="3" t="s">
        <v>253</v>
      </c>
      <c r="FM265" s="13">
        <v>0</v>
      </c>
      <c r="FP265" s="3" t="s">
        <v>254</v>
      </c>
      <c r="FQ265" s="3" t="s">
        <v>255</v>
      </c>
      <c r="FR265" s="3" t="s">
        <v>1707</v>
      </c>
      <c r="FS265" s="6">
        <v>45334</v>
      </c>
      <c r="FT265" s="3">
        <v>220483</v>
      </c>
      <c r="FU265" s="3">
        <v>0</v>
      </c>
      <c r="FV265" s="3" t="s">
        <v>695</v>
      </c>
      <c r="FX265" s="3" t="s">
        <v>315</v>
      </c>
      <c r="GA265" s="3" t="s">
        <v>258</v>
      </c>
      <c r="GC265" s="6">
        <v>45422</v>
      </c>
      <c r="GD265" s="6">
        <v>45421</v>
      </c>
      <c r="GE265" s="6">
        <v>45421</v>
      </c>
      <c r="GF265" s="3" t="s">
        <v>1966</v>
      </c>
      <c r="GG265" s="3" t="s">
        <v>260</v>
      </c>
    </row>
    <row r="266" spans="1:192" s="2" customFormat="1" ht="11.25" hidden="1" x14ac:dyDescent="0.2">
      <c r="A266" s="11" t="str">
        <f t="shared" si="4"/>
        <v>Onsite - Sloc 5001</v>
      </c>
      <c r="B266" s="11" t="str">
        <f>IF(OR(A266="No Stock at Base",A266="Low Stock at Base",A266="Remote Pick - Low Stock"),_xlfn.XLOOKUP(O266,PO!M:M,PO!N:N,"No PO",0,1),"-")</f>
        <v>-</v>
      </c>
      <c r="C266" s="11" t="str">
        <f>IF(OR(A266="No Stock at Base",A266="Low Stock at Base",A266="Remote Stock - Low Stock"),_xlfn.XLOOKUP(O266,PR!K:K,PR!L:L,"No Req or Processed",0,1),"-")</f>
        <v>-</v>
      </c>
      <c r="D266" s="12"/>
      <c r="E266" s="32" t="s">
        <v>1967</v>
      </c>
      <c r="G266" s="3" t="s">
        <v>191</v>
      </c>
      <c r="H266" s="3" t="s">
        <v>1947</v>
      </c>
      <c r="I266" s="3" t="s">
        <v>1948</v>
      </c>
      <c r="J266" s="3" t="s">
        <v>194</v>
      </c>
      <c r="K266" s="6">
        <v>45334</v>
      </c>
      <c r="L266" s="30">
        <v>45421</v>
      </c>
      <c r="M266" s="6">
        <v>45421</v>
      </c>
      <c r="N266" s="6">
        <v>45422</v>
      </c>
      <c r="O266" s="32" t="s">
        <v>1968</v>
      </c>
      <c r="P266" s="3" t="s">
        <v>1969</v>
      </c>
      <c r="Q266" s="3">
        <v>99</v>
      </c>
      <c r="R266" s="3">
        <v>255</v>
      </c>
      <c r="S266" s="4">
        <v>8</v>
      </c>
      <c r="T266" s="13">
        <v>8</v>
      </c>
      <c r="U266" s="13">
        <v>0</v>
      </c>
      <c r="V266" s="3" t="s">
        <v>1970</v>
      </c>
      <c r="W266" s="3" t="s">
        <v>330</v>
      </c>
      <c r="X266" s="3" t="s">
        <v>199</v>
      </c>
      <c r="Y266" s="3" t="s">
        <v>596</v>
      </c>
      <c r="Z266" s="3" t="s">
        <v>1952</v>
      </c>
      <c r="AA266" s="32" t="s">
        <v>1953</v>
      </c>
      <c r="AB266" s="3">
        <v>4</v>
      </c>
      <c r="AC266" s="32" t="s">
        <v>1954</v>
      </c>
      <c r="AD266" s="3" t="s">
        <v>799</v>
      </c>
      <c r="AE266" s="6">
        <v>45366</v>
      </c>
      <c r="AF266" s="6">
        <v>45449</v>
      </c>
      <c r="AG266" s="3" t="s">
        <v>205</v>
      </c>
      <c r="AI266" s="3" t="s">
        <v>206</v>
      </c>
      <c r="AJ266" s="3" t="s">
        <v>1967</v>
      </c>
      <c r="AK266" s="3" t="s">
        <v>207</v>
      </c>
      <c r="AL266" s="3" t="s">
        <v>648</v>
      </c>
      <c r="AM266" s="3" t="s">
        <v>649</v>
      </c>
      <c r="AN266" s="3" t="s">
        <v>1955</v>
      </c>
      <c r="AO266" s="3" t="s">
        <v>1956</v>
      </c>
      <c r="AP266" s="3" t="s">
        <v>1957</v>
      </c>
      <c r="AQ266" s="3">
        <v>4</v>
      </c>
      <c r="AR266" s="6">
        <v>45378</v>
      </c>
      <c r="AS266" s="6">
        <v>45360</v>
      </c>
      <c r="AT266" s="3" t="s">
        <v>434</v>
      </c>
      <c r="AU266" s="3" t="s">
        <v>214</v>
      </c>
      <c r="AV266" s="3" t="s">
        <v>1304</v>
      </c>
      <c r="AW266" s="6">
        <v>45334</v>
      </c>
      <c r="AX266" s="3">
        <v>20</v>
      </c>
      <c r="AY266" s="14">
        <v>0</v>
      </c>
      <c r="AZ266" s="14">
        <v>0</v>
      </c>
      <c r="BA266" s="14">
        <v>38</v>
      </c>
      <c r="BB266" s="6">
        <v>45408</v>
      </c>
      <c r="BC266" s="6">
        <v>45383</v>
      </c>
      <c r="BD266" s="6">
        <v>45421</v>
      </c>
      <c r="BG266" s="6">
        <v>45411</v>
      </c>
      <c r="BH266" s="3" t="s">
        <v>1305</v>
      </c>
      <c r="BI266" s="3" t="s">
        <v>216</v>
      </c>
      <c r="BJ266" s="6">
        <v>46050</v>
      </c>
      <c r="BK266" s="13">
        <v>8</v>
      </c>
      <c r="BL266" s="3" t="s">
        <v>1971</v>
      </c>
      <c r="BM266" s="3" t="s">
        <v>1972</v>
      </c>
      <c r="BN266" s="6">
        <v>45358</v>
      </c>
      <c r="BO266" s="6">
        <v>45357</v>
      </c>
      <c r="BQ266" s="3" t="s">
        <v>1973</v>
      </c>
      <c r="BR266" s="15">
        <v>0</v>
      </c>
      <c r="BS266" s="15">
        <v>2</v>
      </c>
      <c r="BT266" s="15">
        <v>3</v>
      </c>
      <c r="BU266" s="13">
        <v>8</v>
      </c>
      <c r="BV266" s="13">
        <v>8</v>
      </c>
      <c r="BW266" s="16">
        <v>4</v>
      </c>
      <c r="BX266" s="3" t="s">
        <v>1974</v>
      </c>
      <c r="BY266" s="3" t="s">
        <v>1975</v>
      </c>
      <c r="BZ266" s="17">
        <v>0</v>
      </c>
      <c r="CA266" s="3" t="s">
        <v>223</v>
      </c>
      <c r="CB266" s="3" t="s">
        <v>315</v>
      </c>
      <c r="CC266" s="3" t="s">
        <v>225</v>
      </c>
      <c r="CD266" s="3" t="s">
        <v>1976</v>
      </c>
      <c r="CE266" s="3">
        <v>2024</v>
      </c>
      <c r="CF266" s="3" t="s">
        <v>1977</v>
      </c>
      <c r="CG266" s="3" t="s">
        <v>1978</v>
      </c>
      <c r="CH266" s="3">
        <v>2024</v>
      </c>
      <c r="CI266" s="3" t="s">
        <v>229</v>
      </c>
      <c r="CJ266" s="3" t="s">
        <v>1961</v>
      </c>
      <c r="CK266" s="3" t="s">
        <v>1975</v>
      </c>
      <c r="CL266" s="3" t="s">
        <v>1979</v>
      </c>
      <c r="CM266" s="3" t="s">
        <v>1980</v>
      </c>
      <c r="CN266" s="6">
        <v>45373</v>
      </c>
      <c r="CP266" s="3" t="s">
        <v>233</v>
      </c>
      <c r="CQ266" s="3" t="s">
        <v>233</v>
      </c>
      <c r="CR266" s="3" t="s">
        <v>234</v>
      </c>
      <c r="CS266" s="3" t="s">
        <v>1981</v>
      </c>
      <c r="CT266" s="6">
        <v>45373</v>
      </c>
      <c r="CV266" s="3" t="s">
        <v>1982</v>
      </c>
      <c r="CY266" s="3" t="s">
        <v>237</v>
      </c>
      <c r="CZ266" s="3" t="s">
        <v>238</v>
      </c>
      <c r="DA266" s="3" t="s">
        <v>1964</v>
      </c>
      <c r="DD266" s="3" t="s">
        <v>1983</v>
      </c>
      <c r="DG266" s="15">
        <v>28</v>
      </c>
      <c r="DH266" s="15">
        <v>28</v>
      </c>
      <c r="DJ266" s="13">
        <v>8</v>
      </c>
      <c r="DL266" s="3" t="s">
        <v>241</v>
      </c>
      <c r="DM266" s="3" t="s">
        <v>242</v>
      </c>
      <c r="DP266" s="13">
        <v>0</v>
      </c>
      <c r="DQ266" s="3" t="s">
        <v>205</v>
      </c>
      <c r="DR266" s="3" t="s">
        <v>243</v>
      </c>
      <c r="DS266" s="3">
        <v>5</v>
      </c>
      <c r="DT266" s="3" t="s">
        <v>191</v>
      </c>
      <c r="DU266" s="3" t="s">
        <v>1962</v>
      </c>
      <c r="DV266" s="6">
        <v>45372</v>
      </c>
      <c r="DX266" s="13">
        <v>8</v>
      </c>
      <c r="DY266" s="3" t="s">
        <v>245</v>
      </c>
      <c r="DZ266" s="6">
        <v>45411</v>
      </c>
      <c r="EA266" s="3">
        <v>4</v>
      </c>
      <c r="EB266" s="17">
        <v>0</v>
      </c>
      <c r="ED266" s="3">
        <v>0</v>
      </c>
      <c r="EG266" s="3">
        <v>0</v>
      </c>
      <c r="EH266" s="13">
        <v>0</v>
      </c>
      <c r="EJ266" s="3" t="s">
        <v>246</v>
      </c>
      <c r="EK266" s="3">
        <v>1000218193</v>
      </c>
      <c r="EL266" s="3" t="s">
        <v>247</v>
      </c>
      <c r="EM266" s="3" t="s">
        <v>248</v>
      </c>
      <c r="EP266" s="3" t="s">
        <v>1952</v>
      </c>
      <c r="EQ266" s="3">
        <v>20</v>
      </c>
      <c r="ET266" s="3">
        <v>0</v>
      </c>
      <c r="EU266" s="13">
        <v>8</v>
      </c>
      <c r="EV266" s="3" t="s">
        <v>245</v>
      </c>
      <c r="EW266" s="13">
        <v>0</v>
      </c>
      <c r="EX266" s="3" t="s">
        <v>249</v>
      </c>
      <c r="EY266" s="3" t="s">
        <v>206</v>
      </c>
      <c r="EZ266" s="3" t="s">
        <v>1320</v>
      </c>
      <c r="FA266" s="6">
        <v>45373</v>
      </c>
      <c r="FC266" s="3" t="s">
        <v>245</v>
      </c>
      <c r="FF266" s="6">
        <v>45358</v>
      </c>
      <c r="FG266" s="3">
        <v>20</v>
      </c>
      <c r="FH266" s="3" t="s">
        <v>243</v>
      </c>
      <c r="FI266" s="3" t="s">
        <v>251</v>
      </c>
      <c r="FK266" s="3" t="s">
        <v>1321</v>
      </c>
      <c r="FL266" s="3" t="s">
        <v>253</v>
      </c>
      <c r="FM266" s="13">
        <v>0</v>
      </c>
      <c r="FP266" s="3" t="s">
        <v>254</v>
      </c>
      <c r="FQ266" s="3" t="s">
        <v>255</v>
      </c>
      <c r="FR266" s="3" t="s">
        <v>1707</v>
      </c>
      <c r="FS266" s="6">
        <v>45334</v>
      </c>
      <c r="FT266" s="3">
        <v>220483</v>
      </c>
      <c r="FU266" s="3">
        <v>0</v>
      </c>
      <c r="FV266" s="3" t="s">
        <v>695</v>
      </c>
      <c r="FX266" s="3" t="s">
        <v>315</v>
      </c>
      <c r="GA266" s="3" t="s">
        <v>258</v>
      </c>
      <c r="GC266" s="6">
        <v>45422</v>
      </c>
      <c r="GD266" s="6">
        <v>45421</v>
      </c>
      <c r="GE266" s="6">
        <v>45421</v>
      </c>
      <c r="GF266" s="3" t="s">
        <v>1966</v>
      </c>
      <c r="GG266" s="3" t="s">
        <v>260</v>
      </c>
      <c r="GI266" s="3" t="s">
        <v>1984</v>
      </c>
    </row>
    <row r="267" spans="1:192" s="2" customFormat="1" ht="11.25" hidden="1" x14ac:dyDescent="0.2">
      <c r="A267" s="11" t="str">
        <f t="shared" si="4"/>
        <v>Onsite - Sloc 5001</v>
      </c>
      <c r="B267" s="11" t="str">
        <f>IF(OR(A267="No Stock at Base",A267="Low Stock at Base",A267="Remote Pick - Low Stock"),_xlfn.XLOOKUP(O267,PO!M:M,PO!N:N,"No PO",0,1),"-")</f>
        <v>-</v>
      </c>
      <c r="C267" s="11" t="str">
        <f>IF(OR(A267="No Stock at Base",A267="Low Stock at Base",A267="Remote Stock - Low Stock"),_xlfn.XLOOKUP(O267,PR!K:K,PR!L:L,"No Req or Processed",0,1),"-")</f>
        <v>-</v>
      </c>
      <c r="D267" s="12"/>
      <c r="E267" s="32" t="s">
        <v>1967</v>
      </c>
      <c r="G267" s="3" t="s">
        <v>191</v>
      </c>
      <c r="H267" s="3" t="s">
        <v>1947</v>
      </c>
      <c r="I267" s="3" t="s">
        <v>1948</v>
      </c>
      <c r="J267" s="3" t="s">
        <v>194</v>
      </c>
      <c r="K267" s="6">
        <v>45334</v>
      </c>
      <c r="L267" s="30">
        <v>45421</v>
      </c>
      <c r="M267" s="6">
        <v>45421</v>
      </c>
      <c r="N267" s="6">
        <v>45422</v>
      </c>
      <c r="O267" s="32" t="s">
        <v>1968</v>
      </c>
      <c r="P267" s="3" t="s">
        <v>1969</v>
      </c>
      <c r="Q267" s="3">
        <v>99</v>
      </c>
      <c r="R267" s="3">
        <v>255</v>
      </c>
      <c r="S267" s="4">
        <v>8</v>
      </c>
      <c r="T267" s="13">
        <v>8</v>
      </c>
      <c r="U267" s="13">
        <v>0</v>
      </c>
      <c r="V267" s="3" t="s">
        <v>1970</v>
      </c>
      <c r="W267" s="3" t="s">
        <v>330</v>
      </c>
      <c r="X267" s="3" t="s">
        <v>199</v>
      </c>
      <c r="Y267" s="3" t="s">
        <v>596</v>
      </c>
      <c r="Z267" s="3" t="s">
        <v>1952</v>
      </c>
      <c r="AA267" s="32" t="s">
        <v>1953</v>
      </c>
      <c r="AB267" s="3">
        <v>4</v>
      </c>
      <c r="AC267" s="32" t="s">
        <v>1954</v>
      </c>
      <c r="AD267" s="3" t="s">
        <v>799</v>
      </c>
      <c r="AE267" s="6">
        <v>45366</v>
      </c>
      <c r="AF267" s="6">
        <v>45449</v>
      </c>
      <c r="AG267" s="3" t="s">
        <v>205</v>
      </c>
      <c r="AI267" s="3" t="s">
        <v>206</v>
      </c>
      <c r="AJ267" s="3" t="s">
        <v>1967</v>
      </c>
      <c r="AK267" s="3" t="s">
        <v>207</v>
      </c>
      <c r="AL267" s="3" t="s">
        <v>648</v>
      </c>
      <c r="AM267" s="3" t="s">
        <v>649</v>
      </c>
      <c r="AN267" s="3" t="s">
        <v>1955</v>
      </c>
      <c r="AO267" s="3" t="s">
        <v>1956</v>
      </c>
      <c r="AP267" s="3" t="s">
        <v>1957</v>
      </c>
      <c r="AQ267" s="3">
        <v>4</v>
      </c>
      <c r="AR267" s="6">
        <v>45378</v>
      </c>
      <c r="AS267" s="6">
        <v>45360</v>
      </c>
      <c r="AT267" s="3" t="s">
        <v>434</v>
      </c>
      <c r="AU267" s="3" t="s">
        <v>214</v>
      </c>
      <c r="AW267" s="6">
        <v>45334</v>
      </c>
      <c r="AX267" s="3">
        <v>20</v>
      </c>
      <c r="AY267" s="14">
        <v>0</v>
      </c>
      <c r="AZ267" s="14">
        <v>0</v>
      </c>
      <c r="BA267" s="14">
        <v>38</v>
      </c>
      <c r="BB267" s="6">
        <v>45408</v>
      </c>
      <c r="BC267" s="6">
        <v>45383</v>
      </c>
      <c r="BD267" s="6">
        <v>45421</v>
      </c>
      <c r="BG267" s="6">
        <v>45411</v>
      </c>
      <c r="BH267" s="3" t="s">
        <v>1305</v>
      </c>
      <c r="BI267" s="3" t="s">
        <v>216</v>
      </c>
      <c r="BJ267" s="6">
        <v>46050</v>
      </c>
      <c r="BK267" s="13">
        <v>8</v>
      </c>
      <c r="BL267" s="3" t="s">
        <v>1971</v>
      </c>
      <c r="BM267" s="3" t="s">
        <v>1972</v>
      </c>
      <c r="BN267" s="6">
        <v>45358</v>
      </c>
      <c r="BO267" s="6">
        <v>45357</v>
      </c>
      <c r="BQ267" s="3" t="s">
        <v>1973</v>
      </c>
      <c r="BR267" s="15">
        <v>0</v>
      </c>
      <c r="BS267" s="15">
        <v>2</v>
      </c>
      <c r="BT267" s="15">
        <v>3</v>
      </c>
      <c r="BU267" s="13">
        <v>8</v>
      </c>
      <c r="BV267" s="13">
        <v>8</v>
      </c>
      <c r="BW267" s="16">
        <v>4</v>
      </c>
      <c r="BX267" s="3" t="s">
        <v>1974</v>
      </c>
      <c r="BY267" s="3" t="s">
        <v>1975</v>
      </c>
      <c r="BZ267" s="17">
        <v>0</v>
      </c>
      <c r="CA267" s="3" t="s">
        <v>223</v>
      </c>
      <c r="CB267" s="3" t="s">
        <v>315</v>
      </c>
      <c r="CC267" s="3" t="s">
        <v>225</v>
      </c>
      <c r="CD267" s="3" t="s">
        <v>1976</v>
      </c>
      <c r="CE267" s="3">
        <v>2024</v>
      </c>
      <c r="CF267" s="3" t="s">
        <v>1977</v>
      </c>
      <c r="CG267" s="3" t="s">
        <v>1978</v>
      </c>
      <c r="CH267" s="3">
        <v>2024</v>
      </c>
      <c r="CI267" s="3" t="s">
        <v>229</v>
      </c>
      <c r="CJ267" s="3" t="s">
        <v>1961</v>
      </c>
      <c r="CK267" s="3" t="s">
        <v>1975</v>
      </c>
      <c r="CL267" s="3" t="s">
        <v>1979</v>
      </c>
      <c r="CM267" s="3" t="s">
        <v>1980</v>
      </c>
      <c r="CN267" s="6">
        <v>45373</v>
      </c>
      <c r="CP267" s="3" t="s">
        <v>233</v>
      </c>
      <c r="CQ267" s="3" t="s">
        <v>233</v>
      </c>
      <c r="CR267" s="3" t="s">
        <v>234</v>
      </c>
      <c r="CS267" s="3" t="s">
        <v>1981</v>
      </c>
      <c r="CT267" s="6">
        <v>45373</v>
      </c>
      <c r="CY267" s="3" t="s">
        <v>237</v>
      </c>
      <c r="CZ267" s="3" t="s">
        <v>238</v>
      </c>
      <c r="DA267" s="3" t="s">
        <v>1964</v>
      </c>
      <c r="DD267" s="3" t="s">
        <v>1983</v>
      </c>
      <c r="DG267" s="15">
        <v>28</v>
      </c>
      <c r="DH267" s="15">
        <v>28</v>
      </c>
      <c r="DJ267" s="13">
        <v>8</v>
      </c>
      <c r="DL267" s="3" t="s">
        <v>241</v>
      </c>
      <c r="DM267" s="3" t="s">
        <v>242</v>
      </c>
      <c r="DP267" s="13">
        <v>0</v>
      </c>
      <c r="DQ267" s="3" t="s">
        <v>205</v>
      </c>
      <c r="DR267" s="3" t="s">
        <v>243</v>
      </c>
      <c r="DS267" s="3">
        <v>5</v>
      </c>
      <c r="DT267" s="3" t="s">
        <v>191</v>
      </c>
      <c r="DU267" s="3" t="s">
        <v>1962</v>
      </c>
      <c r="DV267" s="6">
        <v>45372</v>
      </c>
      <c r="DX267" s="13">
        <v>8</v>
      </c>
      <c r="DY267" s="3" t="s">
        <v>245</v>
      </c>
      <c r="DZ267" s="6">
        <v>45411</v>
      </c>
      <c r="EA267" s="3">
        <v>4</v>
      </c>
      <c r="EB267" s="17">
        <v>0</v>
      </c>
      <c r="ED267" s="3">
        <v>0</v>
      </c>
      <c r="EG267" s="3">
        <v>0</v>
      </c>
      <c r="EH267" s="13">
        <v>0</v>
      </c>
      <c r="EJ267" s="3" t="s">
        <v>246</v>
      </c>
      <c r="EK267" s="3">
        <v>1000218193</v>
      </c>
      <c r="EL267" s="3" t="s">
        <v>247</v>
      </c>
      <c r="EM267" s="3" t="s">
        <v>248</v>
      </c>
      <c r="EP267" s="3" t="s">
        <v>1952</v>
      </c>
      <c r="EQ267" s="3">
        <v>20</v>
      </c>
      <c r="ET267" s="3">
        <v>0</v>
      </c>
      <c r="EU267" s="13">
        <v>8</v>
      </c>
      <c r="EV267" s="3" t="s">
        <v>245</v>
      </c>
      <c r="EW267" s="13">
        <v>0</v>
      </c>
      <c r="EX267" s="3" t="s">
        <v>249</v>
      </c>
      <c r="EY267" s="3" t="s">
        <v>206</v>
      </c>
      <c r="EZ267" s="3" t="s">
        <v>1985</v>
      </c>
      <c r="FA267" s="6">
        <v>45373</v>
      </c>
      <c r="FC267" s="3" t="s">
        <v>245</v>
      </c>
      <c r="FF267" s="6">
        <v>45358</v>
      </c>
      <c r="FG267" s="3">
        <v>20</v>
      </c>
      <c r="FH267" s="3" t="s">
        <v>243</v>
      </c>
      <c r="FI267" s="3" t="s">
        <v>251</v>
      </c>
      <c r="FK267" s="3" t="s">
        <v>1321</v>
      </c>
      <c r="FL267" s="3" t="s">
        <v>253</v>
      </c>
      <c r="FM267" s="13">
        <v>0</v>
      </c>
      <c r="FP267" s="3" t="s">
        <v>254</v>
      </c>
      <c r="FQ267" s="3" t="s">
        <v>255</v>
      </c>
      <c r="FR267" s="3" t="s">
        <v>1707</v>
      </c>
      <c r="FS267" s="6">
        <v>45334</v>
      </c>
      <c r="FT267" s="3">
        <v>220483</v>
      </c>
      <c r="FU267" s="3">
        <v>0</v>
      </c>
      <c r="FV267" s="3" t="s">
        <v>695</v>
      </c>
      <c r="FX267" s="3" t="s">
        <v>315</v>
      </c>
      <c r="GA267" s="3" t="s">
        <v>258</v>
      </c>
      <c r="GC267" s="6">
        <v>45422</v>
      </c>
      <c r="GD267" s="6">
        <v>45421</v>
      </c>
      <c r="GE267" s="6">
        <v>45421</v>
      </c>
      <c r="GF267" s="3" t="s">
        <v>1966</v>
      </c>
      <c r="GG267" s="3" t="s">
        <v>260</v>
      </c>
      <c r="GI267" s="3" t="s">
        <v>823</v>
      </c>
    </row>
    <row r="268" spans="1:192" s="2" customFormat="1" ht="11.25" hidden="1" x14ac:dyDescent="0.2">
      <c r="A268" s="11" t="str">
        <f t="shared" si="4"/>
        <v>Onsite - Sloc 5001</v>
      </c>
      <c r="B268" s="11" t="str">
        <f>IF(OR(A268="No Stock at Base",A268="Low Stock at Base",A268="Remote Pick - Low Stock"),_xlfn.XLOOKUP(O268,PO!M:M,PO!N:N,"No PO",0,1),"-")</f>
        <v>-</v>
      </c>
      <c r="C268" s="11" t="str">
        <f>IF(OR(A268="No Stock at Base",A268="Low Stock at Base",A268="Remote Stock - Low Stock"),_xlfn.XLOOKUP(O268,PR!K:K,PR!L:L,"No Req or Processed",0,1),"-")</f>
        <v>-</v>
      </c>
      <c r="D268" s="12"/>
      <c r="E268" s="32" t="s">
        <v>1967</v>
      </c>
      <c r="G268" s="3" t="s">
        <v>191</v>
      </c>
      <c r="H268" s="3" t="s">
        <v>1947</v>
      </c>
      <c r="I268" s="3" t="s">
        <v>1948</v>
      </c>
      <c r="J268" s="3" t="s">
        <v>194</v>
      </c>
      <c r="K268" s="6">
        <v>45334</v>
      </c>
      <c r="L268" s="30">
        <v>45421</v>
      </c>
      <c r="M268" s="6">
        <v>45421</v>
      </c>
      <c r="N268" s="6">
        <v>45422</v>
      </c>
      <c r="O268" s="32" t="s">
        <v>1968</v>
      </c>
      <c r="P268" s="3" t="s">
        <v>1969</v>
      </c>
      <c r="Q268" s="3">
        <v>99</v>
      </c>
      <c r="R268" s="3">
        <v>255</v>
      </c>
      <c r="S268" s="4">
        <v>8</v>
      </c>
      <c r="T268" s="13">
        <v>8</v>
      </c>
      <c r="U268" s="13">
        <v>0</v>
      </c>
      <c r="V268" s="3" t="s">
        <v>1970</v>
      </c>
      <c r="W268" s="3" t="s">
        <v>330</v>
      </c>
      <c r="X268" s="3" t="s">
        <v>199</v>
      </c>
      <c r="Y268" s="3" t="s">
        <v>596</v>
      </c>
      <c r="Z268" s="3" t="s">
        <v>1952</v>
      </c>
      <c r="AA268" s="32" t="s">
        <v>1953</v>
      </c>
      <c r="AB268" s="3">
        <v>4</v>
      </c>
      <c r="AC268" s="32" t="s">
        <v>1954</v>
      </c>
      <c r="AD268" s="3" t="s">
        <v>799</v>
      </c>
      <c r="AE268" s="6">
        <v>45366</v>
      </c>
      <c r="AF268" s="6">
        <v>45449</v>
      </c>
      <c r="AG268" s="3" t="s">
        <v>205</v>
      </c>
      <c r="AI268" s="3" t="s">
        <v>206</v>
      </c>
      <c r="AJ268" s="3" t="s">
        <v>1967</v>
      </c>
      <c r="AK268" s="3" t="s">
        <v>207</v>
      </c>
      <c r="AL268" s="3" t="s">
        <v>648</v>
      </c>
      <c r="AM268" s="3" t="s">
        <v>649</v>
      </c>
      <c r="AN268" s="3" t="s">
        <v>1955</v>
      </c>
      <c r="AO268" s="3" t="s">
        <v>1956</v>
      </c>
      <c r="AP268" s="3" t="s">
        <v>1957</v>
      </c>
      <c r="AQ268" s="3">
        <v>4</v>
      </c>
      <c r="AR268" s="6">
        <v>45378</v>
      </c>
      <c r="AS268" s="6">
        <v>45360</v>
      </c>
      <c r="AT268" s="3" t="s">
        <v>434</v>
      </c>
      <c r="AU268" s="3" t="s">
        <v>214</v>
      </c>
      <c r="AV268" s="3" t="s">
        <v>1304</v>
      </c>
      <c r="AW268" s="6">
        <v>45334</v>
      </c>
      <c r="AX268" s="3">
        <v>20</v>
      </c>
      <c r="AY268" s="14">
        <v>0</v>
      </c>
      <c r="AZ268" s="14">
        <v>0</v>
      </c>
      <c r="BA268" s="14">
        <v>38</v>
      </c>
      <c r="BB268" s="6">
        <v>45408</v>
      </c>
      <c r="BC268" s="6">
        <v>45383</v>
      </c>
      <c r="BD268" s="6">
        <v>45421</v>
      </c>
      <c r="BG268" s="6">
        <v>45411</v>
      </c>
      <c r="BH268" s="3" t="s">
        <v>1305</v>
      </c>
      <c r="BI268" s="3" t="s">
        <v>216</v>
      </c>
      <c r="BJ268" s="6">
        <v>46050</v>
      </c>
      <c r="BK268" s="13">
        <v>8</v>
      </c>
      <c r="BL268" s="3" t="s">
        <v>1971</v>
      </c>
      <c r="BM268" s="3" t="s">
        <v>1972</v>
      </c>
      <c r="BN268" s="6">
        <v>45358</v>
      </c>
      <c r="BO268" s="6">
        <v>45357</v>
      </c>
      <c r="BQ268" s="3" t="s">
        <v>1973</v>
      </c>
      <c r="BR268" s="15">
        <v>0</v>
      </c>
      <c r="BS268" s="15">
        <v>2</v>
      </c>
      <c r="BT268" s="15">
        <v>3</v>
      </c>
      <c r="BU268" s="13">
        <v>8</v>
      </c>
      <c r="BV268" s="13">
        <v>8</v>
      </c>
      <c r="BW268" s="16">
        <v>4</v>
      </c>
      <c r="BX268" s="3" t="s">
        <v>1974</v>
      </c>
      <c r="BY268" s="3" t="s">
        <v>1975</v>
      </c>
      <c r="BZ268" s="17">
        <v>0</v>
      </c>
      <c r="CA268" s="3" t="s">
        <v>223</v>
      </c>
      <c r="CB268" s="3" t="s">
        <v>315</v>
      </c>
      <c r="CC268" s="3" t="s">
        <v>225</v>
      </c>
      <c r="CD268" s="3" t="s">
        <v>1976</v>
      </c>
      <c r="CE268" s="3">
        <v>2024</v>
      </c>
      <c r="CF268" s="3" t="s">
        <v>1977</v>
      </c>
      <c r="CG268" s="3" t="s">
        <v>1978</v>
      </c>
      <c r="CH268" s="3">
        <v>2024</v>
      </c>
      <c r="CI268" s="3" t="s">
        <v>229</v>
      </c>
      <c r="CJ268" s="3" t="s">
        <v>1961</v>
      </c>
      <c r="CK268" s="3" t="s">
        <v>1975</v>
      </c>
      <c r="CL268" s="3" t="s">
        <v>1979</v>
      </c>
      <c r="CM268" s="3" t="s">
        <v>1980</v>
      </c>
      <c r="CN268" s="6">
        <v>45373</v>
      </c>
      <c r="CP268" s="3" t="s">
        <v>233</v>
      </c>
      <c r="CQ268" s="3" t="s">
        <v>233</v>
      </c>
      <c r="CR268" s="3" t="s">
        <v>234</v>
      </c>
      <c r="CS268" s="3" t="s">
        <v>1981</v>
      </c>
      <c r="CT268" s="6">
        <v>45373</v>
      </c>
      <c r="CV268" s="3" t="s">
        <v>1982</v>
      </c>
      <c r="CY268" s="3" t="s">
        <v>237</v>
      </c>
      <c r="CZ268" s="3" t="s">
        <v>238</v>
      </c>
      <c r="DA268" s="3" t="s">
        <v>1964</v>
      </c>
      <c r="DD268" s="3" t="s">
        <v>1983</v>
      </c>
      <c r="DG268" s="15">
        <v>28</v>
      </c>
      <c r="DH268" s="15">
        <v>28</v>
      </c>
      <c r="DJ268" s="13">
        <v>8</v>
      </c>
      <c r="DL268" s="3" t="s">
        <v>241</v>
      </c>
      <c r="DM268" s="3" t="s">
        <v>242</v>
      </c>
      <c r="DP268" s="13">
        <v>0</v>
      </c>
      <c r="DQ268" s="3" t="s">
        <v>205</v>
      </c>
      <c r="DR268" s="3" t="s">
        <v>243</v>
      </c>
      <c r="DS268" s="3">
        <v>5</v>
      </c>
      <c r="DT268" s="3" t="s">
        <v>191</v>
      </c>
      <c r="DU268" s="3" t="s">
        <v>1962</v>
      </c>
      <c r="DV268" s="6">
        <v>45372</v>
      </c>
      <c r="DX268" s="13">
        <v>8</v>
      </c>
      <c r="DY268" s="3" t="s">
        <v>245</v>
      </c>
      <c r="DZ268" s="6">
        <v>45411</v>
      </c>
      <c r="EA268" s="3">
        <v>4</v>
      </c>
      <c r="EB268" s="17">
        <v>0</v>
      </c>
      <c r="ED268" s="3">
        <v>0</v>
      </c>
      <c r="EG268" s="3">
        <v>0</v>
      </c>
      <c r="EH268" s="13">
        <v>0</v>
      </c>
      <c r="EJ268" s="3" t="s">
        <v>246</v>
      </c>
      <c r="EK268" s="3">
        <v>1000218193</v>
      </c>
      <c r="EL268" s="3" t="s">
        <v>247</v>
      </c>
      <c r="EM268" s="3" t="s">
        <v>248</v>
      </c>
      <c r="EP268" s="3" t="s">
        <v>1952</v>
      </c>
      <c r="EQ268" s="3">
        <v>20</v>
      </c>
      <c r="ET268" s="3">
        <v>0</v>
      </c>
      <c r="EU268" s="13">
        <v>8</v>
      </c>
      <c r="EV268" s="3" t="s">
        <v>245</v>
      </c>
      <c r="EW268" s="13">
        <v>0</v>
      </c>
      <c r="EX268" s="3" t="s">
        <v>249</v>
      </c>
      <c r="EY268" s="3" t="s">
        <v>206</v>
      </c>
      <c r="EZ268" s="3" t="s">
        <v>1320</v>
      </c>
      <c r="FA268" s="6">
        <v>45373</v>
      </c>
      <c r="FC268" s="3" t="s">
        <v>245</v>
      </c>
      <c r="FF268" s="6">
        <v>45358</v>
      </c>
      <c r="FG268" s="3">
        <v>20</v>
      </c>
      <c r="FH268" s="3" t="s">
        <v>243</v>
      </c>
      <c r="FI268" s="3" t="s">
        <v>251</v>
      </c>
      <c r="FK268" s="3" t="s">
        <v>1321</v>
      </c>
      <c r="FL268" s="3" t="s">
        <v>253</v>
      </c>
      <c r="FM268" s="13">
        <v>0</v>
      </c>
      <c r="FP268" s="3" t="s">
        <v>254</v>
      </c>
      <c r="FQ268" s="3" t="s">
        <v>255</v>
      </c>
      <c r="FR268" s="3" t="s">
        <v>1707</v>
      </c>
      <c r="FS268" s="6">
        <v>45334</v>
      </c>
      <c r="FT268" s="3">
        <v>220483</v>
      </c>
      <c r="FU268" s="3">
        <v>0</v>
      </c>
      <c r="FV268" s="3" t="s">
        <v>695</v>
      </c>
      <c r="FX268" s="3" t="s">
        <v>315</v>
      </c>
      <c r="GA268" s="3" t="s">
        <v>258</v>
      </c>
      <c r="GC268" s="6">
        <v>45422</v>
      </c>
      <c r="GD268" s="6">
        <v>45421</v>
      </c>
      <c r="GE268" s="6">
        <v>45421</v>
      </c>
      <c r="GF268" s="3" t="s">
        <v>1966</v>
      </c>
      <c r="GG268" s="3" t="s">
        <v>260</v>
      </c>
      <c r="GI268" s="3" t="s">
        <v>823</v>
      </c>
    </row>
    <row r="269" spans="1:192" s="2" customFormat="1" ht="11.25" hidden="1" x14ac:dyDescent="0.2">
      <c r="A269" s="11" t="str">
        <f t="shared" si="4"/>
        <v>Onsite - Sloc 5001</v>
      </c>
      <c r="B269" s="11" t="str">
        <f>IF(OR(A269="No Stock at Base",A269="Low Stock at Base",A269="Remote Pick - Low Stock"),_xlfn.XLOOKUP(O269,PO!M:M,PO!N:N,"No PO",0,1),"-")</f>
        <v>-</v>
      </c>
      <c r="C269" s="11" t="str">
        <f>IF(OR(A269="No Stock at Base",A269="Low Stock at Base",A269="Remote Stock - Low Stock"),_xlfn.XLOOKUP(O269,PR!K:K,PR!L:L,"No Req or Processed",0,1),"-")</f>
        <v>-</v>
      </c>
      <c r="D269" s="12"/>
      <c r="E269" s="32" t="s">
        <v>1967</v>
      </c>
      <c r="G269" s="3" t="s">
        <v>191</v>
      </c>
      <c r="H269" s="3" t="s">
        <v>1947</v>
      </c>
      <c r="I269" s="3" t="s">
        <v>1948</v>
      </c>
      <c r="J269" s="3" t="s">
        <v>194</v>
      </c>
      <c r="K269" s="6">
        <v>45334</v>
      </c>
      <c r="L269" s="30">
        <v>45421</v>
      </c>
      <c r="M269" s="6">
        <v>45421</v>
      </c>
      <c r="N269" s="6">
        <v>45422</v>
      </c>
      <c r="O269" s="32" t="s">
        <v>1968</v>
      </c>
      <c r="P269" s="3" t="s">
        <v>1969</v>
      </c>
      <c r="Q269" s="3">
        <v>99</v>
      </c>
      <c r="R269" s="3">
        <v>255</v>
      </c>
      <c r="S269" s="4">
        <v>8</v>
      </c>
      <c r="T269" s="13">
        <v>8</v>
      </c>
      <c r="U269" s="13">
        <v>0</v>
      </c>
      <c r="V269" s="3" t="s">
        <v>1986</v>
      </c>
      <c r="W269" s="3" t="s">
        <v>330</v>
      </c>
      <c r="X269" s="3" t="s">
        <v>199</v>
      </c>
      <c r="Y269" s="3" t="s">
        <v>596</v>
      </c>
      <c r="Z269" s="3" t="s">
        <v>1952</v>
      </c>
      <c r="AA269" s="32" t="s">
        <v>1953</v>
      </c>
      <c r="AB269" s="3">
        <v>4</v>
      </c>
      <c r="AC269" s="32" t="s">
        <v>1954</v>
      </c>
      <c r="AD269" s="3" t="s">
        <v>799</v>
      </c>
      <c r="AE269" s="6">
        <v>45366</v>
      </c>
      <c r="AF269" s="6">
        <v>45449</v>
      </c>
      <c r="AG269" s="3" t="s">
        <v>205</v>
      </c>
      <c r="AI269" s="3" t="s">
        <v>206</v>
      </c>
      <c r="AJ269" s="3" t="s">
        <v>1967</v>
      </c>
      <c r="AK269" s="3" t="s">
        <v>207</v>
      </c>
      <c r="AL269" s="3" t="s">
        <v>648</v>
      </c>
      <c r="AM269" s="3" t="s">
        <v>649</v>
      </c>
      <c r="AN269" s="3" t="s">
        <v>1955</v>
      </c>
      <c r="AO269" s="3" t="s">
        <v>1956</v>
      </c>
      <c r="AP269" s="3" t="s">
        <v>1957</v>
      </c>
      <c r="AQ269" s="3">
        <v>4</v>
      </c>
      <c r="AR269" s="6">
        <v>45378</v>
      </c>
      <c r="AS269" s="6">
        <v>45360</v>
      </c>
      <c r="AT269" s="3" t="s">
        <v>434</v>
      </c>
      <c r="AU269" s="3" t="s">
        <v>214</v>
      </c>
      <c r="AV269" s="3" t="s">
        <v>1304</v>
      </c>
      <c r="AW269" s="6">
        <v>45334</v>
      </c>
      <c r="AX269" s="3">
        <v>20</v>
      </c>
      <c r="AY269" s="14">
        <v>0</v>
      </c>
      <c r="AZ269" s="14">
        <v>0</v>
      </c>
      <c r="BA269" s="14">
        <v>38</v>
      </c>
      <c r="BB269" s="6">
        <v>45408</v>
      </c>
      <c r="BC269" s="6">
        <v>45383</v>
      </c>
      <c r="BD269" s="6">
        <v>45421</v>
      </c>
      <c r="BG269" s="6">
        <v>45411</v>
      </c>
      <c r="BH269" s="3" t="s">
        <v>1305</v>
      </c>
      <c r="BI269" s="3" t="s">
        <v>216</v>
      </c>
      <c r="BJ269" s="6">
        <v>46050</v>
      </c>
      <c r="BK269" s="13">
        <v>8</v>
      </c>
      <c r="BL269" s="3" t="s">
        <v>1971</v>
      </c>
      <c r="BM269" s="3" t="s">
        <v>1972</v>
      </c>
      <c r="BN269" s="6">
        <v>45358</v>
      </c>
      <c r="BO269" s="6">
        <v>45357</v>
      </c>
      <c r="BQ269" s="3" t="s">
        <v>1973</v>
      </c>
      <c r="BR269" s="15">
        <v>0</v>
      </c>
      <c r="BS269" s="15">
        <v>2</v>
      </c>
      <c r="BT269" s="15">
        <v>3</v>
      </c>
      <c r="BU269" s="13">
        <v>8</v>
      </c>
      <c r="BV269" s="13">
        <v>8</v>
      </c>
      <c r="BW269" s="16">
        <v>4</v>
      </c>
      <c r="BX269" s="3" t="s">
        <v>1974</v>
      </c>
      <c r="BY269" s="3" t="s">
        <v>1975</v>
      </c>
      <c r="BZ269" s="17">
        <v>0</v>
      </c>
      <c r="CA269" s="3" t="s">
        <v>223</v>
      </c>
      <c r="CB269" s="3" t="s">
        <v>315</v>
      </c>
      <c r="CC269" s="3" t="s">
        <v>225</v>
      </c>
      <c r="CD269" s="3" t="s">
        <v>1976</v>
      </c>
      <c r="CE269" s="3">
        <v>2024</v>
      </c>
      <c r="CF269" s="3" t="s">
        <v>1977</v>
      </c>
      <c r="CG269" s="3" t="s">
        <v>1987</v>
      </c>
      <c r="CH269" s="3">
        <v>2024</v>
      </c>
      <c r="CI269" s="3" t="s">
        <v>229</v>
      </c>
      <c r="CJ269" s="3" t="s">
        <v>1961</v>
      </c>
      <c r="CK269" s="3" t="s">
        <v>1975</v>
      </c>
      <c r="CL269" s="3" t="s">
        <v>1979</v>
      </c>
      <c r="CM269" s="3" t="s">
        <v>1980</v>
      </c>
      <c r="CN269" s="6">
        <v>45373</v>
      </c>
      <c r="CP269" s="3" t="s">
        <v>233</v>
      </c>
      <c r="CQ269" s="3" t="s">
        <v>233</v>
      </c>
      <c r="CR269" s="3" t="s">
        <v>234</v>
      </c>
      <c r="CS269" s="3" t="s">
        <v>1981</v>
      </c>
      <c r="CT269" s="6">
        <v>45373</v>
      </c>
      <c r="CV269" s="3" t="s">
        <v>1982</v>
      </c>
      <c r="CY269" s="3" t="s">
        <v>237</v>
      </c>
      <c r="CZ269" s="3" t="s">
        <v>238</v>
      </c>
      <c r="DA269" s="3" t="s">
        <v>1964</v>
      </c>
      <c r="DD269" s="3" t="s">
        <v>1983</v>
      </c>
      <c r="DG269" s="15">
        <v>28</v>
      </c>
      <c r="DH269" s="15">
        <v>28</v>
      </c>
      <c r="DJ269" s="13">
        <v>8</v>
      </c>
      <c r="DL269" s="3" t="s">
        <v>241</v>
      </c>
      <c r="DM269" s="3" t="s">
        <v>242</v>
      </c>
      <c r="DP269" s="13">
        <v>0</v>
      </c>
      <c r="DQ269" s="3" t="s">
        <v>205</v>
      </c>
      <c r="DR269" s="3" t="s">
        <v>243</v>
      </c>
      <c r="DS269" s="3">
        <v>5</v>
      </c>
      <c r="DT269" s="3" t="s">
        <v>191</v>
      </c>
      <c r="DU269" s="3" t="s">
        <v>1962</v>
      </c>
      <c r="DV269" s="6">
        <v>45372</v>
      </c>
      <c r="DX269" s="13">
        <v>8</v>
      </c>
      <c r="DY269" s="3" t="s">
        <v>245</v>
      </c>
      <c r="DZ269" s="6">
        <v>45411</v>
      </c>
      <c r="EA269" s="3">
        <v>4</v>
      </c>
      <c r="EB269" s="17">
        <v>0</v>
      </c>
      <c r="ED269" s="3">
        <v>0</v>
      </c>
      <c r="EG269" s="3">
        <v>0</v>
      </c>
      <c r="EH269" s="13">
        <v>0</v>
      </c>
      <c r="EJ269" s="3" t="s">
        <v>246</v>
      </c>
      <c r="EK269" s="3">
        <v>1000218193</v>
      </c>
      <c r="EL269" s="3" t="s">
        <v>247</v>
      </c>
      <c r="EM269" s="3" t="s">
        <v>248</v>
      </c>
      <c r="EP269" s="3" t="s">
        <v>1952</v>
      </c>
      <c r="EQ269" s="3">
        <v>20</v>
      </c>
      <c r="ET269" s="3">
        <v>0</v>
      </c>
      <c r="EU269" s="13">
        <v>8</v>
      </c>
      <c r="EV269" s="3" t="s">
        <v>245</v>
      </c>
      <c r="EW269" s="13">
        <v>0</v>
      </c>
      <c r="EX269" s="3" t="s">
        <v>249</v>
      </c>
      <c r="EY269" s="3" t="s">
        <v>206</v>
      </c>
      <c r="EZ269" s="3" t="s">
        <v>1320</v>
      </c>
      <c r="FA269" s="6">
        <v>45373</v>
      </c>
      <c r="FC269" s="3" t="s">
        <v>245</v>
      </c>
      <c r="FF269" s="6">
        <v>45358</v>
      </c>
      <c r="FG269" s="3">
        <v>20</v>
      </c>
      <c r="FH269" s="3" t="s">
        <v>243</v>
      </c>
      <c r="FI269" s="3" t="s">
        <v>251</v>
      </c>
      <c r="FK269" s="3" t="s">
        <v>1321</v>
      </c>
      <c r="FL269" s="3" t="s">
        <v>253</v>
      </c>
      <c r="FM269" s="13">
        <v>0</v>
      </c>
      <c r="FP269" s="3" t="s">
        <v>254</v>
      </c>
      <c r="FQ269" s="3" t="s">
        <v>255</v>
      </c>
      <c r="FR269" s="3" t="s">
        <v>1707</v>
      </c>
      <c r="FS269" s="6">
        <v>45334</v>
      </c>
      <c r="FT269" s="3">
        <v>220483</v>
      </c>
      <c r="FU269" s="3">
        <v>0</v>
      </c>
      <c r="FV269" s="3" t="s">
        <v>695</v>
      </c>
      <c r="FX269" s="3" t="s">
        <v>315</v>
      </c>
      <c r="GA269" s="3" t="s">
        <v>258</v>
      </c>
      <c r="GC269" s="6">
        <v>45422</v>
      </c>
      <c r="GD269" s="6">
        <v>45421</v>
      </c>
      <c r="GE269" s="6">
        <v>45421</v>
      </c>
      <c r="GF269" s="3" t="s">
        <v>1966</v>
      </c>
      <c r="GG269" s="3" t="s">
        <v>260</v>
      </c>
      <c r="GI269" s="3" t="s">
        <v>1984</v>
      </c>
    </row>
    <row r="270" spans="1:192" s="2" customFormat="1" ht="11.25" hidden="1" x14ac:dyDescent="0.2">
      <c r="A270" s="11" t="str">
        <f t="shared" si="4"/>
        <v>Stock Available at Base</v>
      </c>
      <c r="B270" s="11" t="str">
        <f>IF(OR(A270="No Stock at Base",A270="Low Stock at Base",A270="Remote Pick - Low Stock"),_xlfn.XLOOKUP(O270,PO!M:M,PO!N:N,"No PO",0,1),"-")</f>
        <v>-</v>
      </c>
      <c r="C270" s="11" t="str">
        <f>IF(OR(A270="No Stock at Base",A270="Low Stock at Base",A270="Remote Stock - Low Stock"),_xlfn.XLOOKUP(O270,PR!K:K,PR!L:L,"No Req or Processed",0,1),"-")</f>
        <v>-</v>
      </c>
      <c r="D270" s="12"/>
      <c r="E270" s="32" t="s">
        <v>890</v>
      </c>
      <c r="G270" s="3" t="s">
        <v>191</v>
      </c>
      <c r="H270" s="3" t="s">
        <v>1947</v>
      </c>
      <c r="I270" s="3" t="s">
        <v>1948</v>
      </c>
      <c r="J270" s="3" t="s">
        <v>194</v>
      </c>
      <c r="K270" s="6">
        <v>45334</v>
      </c>
      <c r="L270" s="30">
        <v>45421</v>
      </c>
      <c r="M270" s="6">
        <v>45421</v>
      </c>
      <c r="N270" s="6">
        <v>45422</v>
      </c>
      <c r="O270" s="32" t="s">
        <v>1988</v>
      </c>
      <c r="P270" s="3" t="s">
        <v>1989</v>
      </c>
      <c r="Q270" s="3">
        <v>99</v>
      </c>
      <c r="R270" s="3">
        <v>255</v>
      </c>
      <c r="S270" s="4">
        <v>30</v>
      </c>
      <c r="T270" s="13">
        <v>0</v>
      </c>
      <c r="U270" s="13">
        <v>30</v>
      </c>
      <c r="V270" s="3" t="s">
        <v>1990</v>
      </c>
      <c r="W270" s="3" t="s">
        <v>445</v>
      </c>
      <c r="X270" s="3" t="s">
        <v>199</v>
      </c>
      <c r="Y270" s="3" t="s">
        <v>596</v>
      </c>
      <c r="Z270" s="3" t="s">
        <v>1952</v>
      </c>
      <c r="AA270" s="32" t="s">
        <v>1953</v>
      </c>
      <c r="AB270" s="3">
        <v>12</v>
      </c>
      <c r="AC270" s="32" t="s">
        <v>1954</v>
      </c>
      <c r="AD270" s="3" t="s">
        <v>799</v>
      </c>
      <c r="AE270" s="6">
        <v>45366</v>
      </c>
      <c r="AF270" s="6">
        <v>45449</v>
      </c>
      <c r="AG270" s="3" t="s">
        <v>205</v>
      </c>
      <c r="AI270" s="3" t="s">
        <v>206</v>
      </c>
      <c r="AJ270" s="3" t="s">
        <v>890</v>
      </c>
      <c r="AK270" s="3" t="s">
        <v>207</v>
      </c>
      <c r="AL270" s="3" t="s">
        <v>648</v>
      </c>
      <c r="AM270" s="3" t="s">
        <v>649</v>
      </c>
      <c r="AN270" s="3" t="s">
        <v>1955</v>
      </c>
      <c r="AO270" s="3" t="s">
        <v>1956</v>
      </c>
      <c r="AP270" s="3" t="s">
        <v>1957</v>
      </c>
      <c r="AQ270" s="3">
        <v>12</v>
      </c>
      <c r="AT270" s="3" t="s">
        <v>356</v>
      </c>
      <c r="AU270" s="3" t="s">
        <v>214</v>
      </c>
      <c r="AW270" s="6">
        <v>45334</v>
      </c>
      <c r="AX270" s="3">
        <v>60</v>
      </c>
      <c r="AY270" s="14">
        <v>0</v>
      </c>
      <c r="AZ270" s="14">
        <v>0</v>
      </c>
      <c r="BA270" s="14">
        <v>38</v>
      </c>
      <c r="BB270" s="6">
        <v>45408</v>
      </c>
      <c r="BC270" s="6">
        <v>45383</v>
      </c>
      <c r="BD270" s="6">
        <v>45421</v>
      </c>
      <c r="BG270" s="6">
        <v>45411</v>
      </c>
      <c r="BJ270" s="6">
        <v>46050</v>
      </c>
      <c r="BK270" s="13">
        <v>0</v>
      </c>
      <c r="BM270" s="3" t="s">
        <v>1991</v>
      </c>
      <c r="BN270" s="6">
        <v>45373</v>
      </c>
      <c r="BO270" s="6">
        <v>45372</v>
      </c>
      <c r="BR270" s="15">
        <v>0</v>
      </c>
      <c r="BS270" s="15">
        <v>2</v>
      </c>
      <c r="BT270" s="15">
        <v>3</v>
      </c>
      <c r="BU270" s="13">
        <v>0</v>
      </c>
      <c r="BV270" s="13">
        <v>30</v>
      </c>
      <c r="BW270" s="18">
        <v>0</v>
      </c>
      <c r="BX270" s="3" t="s">
        <v>1959</v>
      </c>
      <c r="BZ270" s="17">
        <v>0</v>
      </c>
      <c r="CA270" s="3" t="s">
        <v>223</v>
      </c>
      <c r="CB270" s="3" t="s">
        <v>315</v>
      </c>
      <c r="CC270" s="3" t="s">
        <v>225</v>
      </c>
      <c r="CE270" s="3">
        <v>0</v>
      </c>
      <c r="CF270" s="3" t="s">
        <v>1992</v>
      </c>
      <c r="CH270" s="3">
        <v>0</v>
      </c>
      <c r="CI270" s="3" t="s">
        <v>229</v>
      </c>
      <c r="CJ270" s="3" t="s">
        <v>1961</v>
      </c>
      <c r="CL270" s="3" t="s">
        <v>1962</v>
      </c>
      <c r="CM270" s="3" t="s">
        <v>232</v>
      </c>
      <c r="CN270" s="6">
        <v>45373</v>
      </c>
      <c r="CP270" s="3" t="s">
        <v>233</v>
      </c>
      <c r="CQ270" s="3" t="s">
        <v>233</v>
      </c>
      <c r="CR270" s="3" t="s">
        <v>234</v>
      </c>
      <c r="CS270" s="3" t="s">
        <v>1993</v>
      </c>
      <c r="CT270" s="6">
        <v>45373</v>
      </c>
      <c r="CY270" s="3" t="s">
        <v>237</v>
      </c>
      <c r="CZ270" s="3" t="s">
        <v>238</v>
      </c>
      <c r="DA270" s="3" t="s">
        <v>1964</v>
      </c>
      <c r="DD270" s="3" t="s">
        <v>1994</v>
      </c>
      <c r="DG270" s="15">
        <v>28</v>
      </c>
      <c r="DH270" s="15">
        <v>28</v>
      </c>
      <c r="DJ270" s="13">
        <v>30</v>
      </c>
      <c r="DL270" s="3" t="s">
        <v>241</v>
      </c>
      <c r="DM270" s="3" t="s">
        <v>242</v>
      </c>
      <c r="DP270" s="13">
        <v>0</v>
      </c>
      <c r="DQ270" s="3" t="s">
        <v>205</v>
      </c>
      <c r="DR270" s="3" t="s">
        <v>243</v>
      </c>
      <c r="DS270" s="3">
        <v>5</v>
      </c>
      <c r="DT270" s="3" t="s">
        <v>191</v>
      </c>
      <c r="DU270" s="3" t="s">
        <v>1962</v>
      </c>
      <c r="DV270" s="6">
        <v>45372</v>
      </c>
      <c r="DX270" s="13">
        <v>30</v>
      </c>
      <c r="DY270" s="3" t="s">
        <v>245</v>
      </c>
      <c r="DZ270" s="6">
        <v>45411</v>
      </c>
      <c r="EA270" s="3">
        <v>12</v>
      </c>
      <c r="EB270" s="17">
        <v>0</v>
      </c>
      <c r="ED270" s="3">
        <v>0</v>
      </c>
      <c r="EG270" s="3">
        <v>0</v>
      </c>
      <c r="EH270" s="13">
        <v>0</v>
      </c>
      <c r="EJ270" s="3" t="s">
        <v>246</v>
      </c>
      <c r="EK270" s="3">
        <v>1000218193</v>
      </c>
      <c r="EL270" s="3" t="s">
        <v>247</v>
      </c>
      <c r="EP270" s="3" t="s">
        <v>1952</v>
      </c>
      <c r="EQ270" s="3">
        <v>60</v>
      </c>
      <c r="ET270" s="3">
        <v>0</v>
      </c>
      <c r="EU270" s="13">
        <v>30</v>
      </c>
      <c r="EV270" s="3" t="s">
        <v>245</v>
      </c>
      <c r="EW270" s="13">
        <v>0</v>
      </c>
      <c r="EX270" s="3" t="s">
        <v>249</v>
      </c>
      <c r="EY270" s="3" t="s">
        <v>206</v>
      </c>
      <c r="FA270" s="6">
        <v>45373</v>
      </c>
      <c r="FG270" s="3">
        <v>60</v>
      </c>
      <c r="FH270" s="3" t="s">
        <v>243</v>
      </c>
      <c r="FL270" s="3" t="s">
        <v>253</v>
      </c>
      <c r="FM270" s="13">
        <v>0</v>
      </c>
      <c r="FP270" s="3" t="s">
        <v>254</v>
      </c>
      <c r="FQ270" s="3" t="s">
        <v>255</v>
      </c>
      <c r="FR270" s="3" t="s">
        <v>1707</v>
      </c>
      <c r="FS270" s="6">
        <v>45334</v>
      </c>
      <c r="FT270" s="3">
        <v>220483</v>
      </c>
      <c r="FU270" s="3">
        <v>0</v>
      </c>
      <c r="FV270" s="3" t="s">
        <v>695</v>
      </c>
      <c r="FX270" s="3" t="s">
        <v>315</v>
      </c>
      <c r="GA270" s="3" t="s">
        <v>258</v>
      </c>
      <c r="GC270" s="6">
        <v>45422</v>
      </c>
      <c r="GD270" s="6">
        <v>45421</v>
      </c>
      <c r="GE270" s="6">
        <v>45421</v>
      </c>
      <c r="GF270" s="3" t="s">
        <v>1966</v>
      </c>
      <c r="GG270" s="3" t="s">
        <v>260</v>
      </c>
    </row>
    <row r="271" spans="1:192" s="2" customFormat="1" ht="11.25" hidden="1" x14ac:dyDescent="0.2">
      <c r="A271" s="11" t="str">
        <f t="shared" si="4"/>
        <v>In Transit via Road</v>
      </c>
      <c r="B271" s="11" t="str">
        <f>IF(OR(A271="No Stock at Base",A271="Low Stock at Base",A271="Remote Pick - Low Stock"),_xlfn.XLOOKUP(O271,PO!M:M,PO!N:N,"No PO",0,1),"-")</f>
        <v>-</v>
      </c>
      <c r="C271" s="11" t="str">
        <f>IF(OR(A271="No Stock at Base",A271="Low Stock at Base",A271="Remote Stock - Low Stock"),_xlfn.XLOOKUP(O271,PR!K:K,PR!L:L,"No Req or Processed",0,1),"-")</f>
        <v>-</v>
      </c>
      <c r="D271" s="12"/>
      <c r="E271" s="32"/>
      <c r="G271" s="3" t="s">
        <v>191</v>
      </c>
      <c r="H271" s="3" t="s">
        <v>1947</v>
      </c>
      <c r="I271" s="3" t="s">
        <v>1948</v>
      </c>
      <c r="J271" s="3" t="s">
        <v>194</v>
      </c>
      <c r="K271" s="6">
        <v>45334</v>
      </c>
      <c r="L271" s="30">
        <v>45421</v>
      </c>
      <c r="M271" s="6">
        <v>45421</v>
      </c>
      <c r="N271" s="6">
        <v>45422</v>
      </c>
      <c r="O271" s="32" t="s">
        <v>1995</v>
      </c>
      <c r="P271" s="3" t="s">
        <v>1996</v>
      </c>
      <c r="Q271" s="3">
        <v>99</v>
      </c>
      <c r="R271" s="3">
        <v>255</v>
      </c>
      <c r="S271" s="4">
        <v>2</v>
      </c>
      <c r="T271" s="13">
        <v>0</v>
      </c>
      <c r="U271" s="13">
        <v>0</v>
      </c>
      <c r="V271" s="3" t="s">
        <v>1997</v>
      </c>
      <c r="W271" s="3" t="s">
        <v>918</v>
      </c>
      <c r="X271" s="3" t="s">
        <v>199</v>
      </c>
      <c r="Y271" s="3" t="s">
        <v>596</v>
      </c>
      <c r="Z271" s="3" t="s">
        <v>1952</v>
      </c>
      <c r="AA271" s="32" t="s">
        <v>1953</v>
      </c>
      <c r="AB271" s="3">
        <v>2</v>
      </c>
      <c r="AC271" s="32" t="s">
        <v>1954</v>
      </c>
      <c r="AD271" s="3" t="s">
        <v>799</v>
      </c>
      <c r="AE271" s="6">
        <v>45366</v>
      </c>
      <c r="AF271" s="6">
        <v>45449</v>
      </c>
      <c r="AG271" s="3" t="s">
        <v>205</v>
      </c>
      <c r="AI271" s="3" t="s">
        <v>206</v>
      </c>
      <c r="AJ271" s="3" t="s">
        <v>890</v>
      </c>
      <c r="AK271" s="3" t="s">
        <v>207</v>
      </c>
      <c r="AL271" s="3" t="s">
        <v>648</v>
      </c>
      <c r="AM271" s="3" t="s">
        <v>649</v>
      </c>
      <c r="AN271" s="3" t="s">
        <v>1955</v>
      </c>
      <c r="AO271" s="3" t="s">
        <v>1956</v>
      </c>
      <c r="AP271" s="3" t="s">
        <v>1957</v>
      </c>
      <c r="AQ271" s="3">
        <v>2</v>
      </c>
      <c r="AS271" s="6">
        <v>45381</v>
      </c>
      <c r="AT271" s="3" t="s">
        <v>237</v>
      </c>
      <c r="AU271" s="3" t="s">
        <v>214</v>
      </c>
      <c r="AW271" s="6">
        <v>45334</v>
      </c>
      <c r="AX271" s="3">
        <v>10</v>
      </c>
      <c r="AY271" s="14">
        <v>0</v>
      </c>
      <c r="AZ271" s="14">
        <v>0</v>
      </c>
      <c r="BA271" s="14">
        <v>38</v>
      </c>
      <c r="BB271" s="6">
        <v>45408</v>
      </c>
      <c r="BC271" s="6">
        <v>45383</v>
      </c>
      <c r="BD271" s="6">
        <v>45421</v>
      </c>
      <c r="BG271" s="6">
        <v>45411</v>
      </c>
      <c r="BH271" s="3" t="s">
        <v>1998</v>
      </c>
      <c r="BI271" s="3" t="s">
        <v>216</v>
      </c>
      <c r="BJ271" s="6">
        <v>46050</v>
      </c>
      <c r="BK271" s="13">
        <v>2</v>
      </c>
      <c r="BL271" s="3" t="s">
        <v>1999</v>
      </c>
      <c r="BM271" s="3" t="s">
        <v>2000</v>
      </c>
      <c r="BN271" s="6">
        <v>45379</v>
      </c>
      <c r="BO271" s="6">
        <v>45372</v>
      </c>
      <c r="BR271" s="15">
        <v>0</v>
      </c>
      <c r="BS271" s="15">
        <v>2</v>
      </c>
      <c r="BT271" s="15">
        <v>3</v>
      </c>
      <c r="BU271" s="13">
        <v>0</v>
      </c>
      <c r="BV271" s="13">
        <v>2</v>
      </c>
      <c r="BW271" s="16">
        <v>1</v>
      </c>
      <c r="BX271" s="3" t="s">
        <v>1959</v>
      </c>
      <c r="BY271" s="3" t="s">
        <v>2001</v>
      </c>
      <c r="BZ271" s="17">
        <v>0</v>
      </c>
      <c r="CA271" s="3" t="s">
        <v>223</v>
      </c>
      <c r="CB271" s="3" t="s">
        <v>315</v>
      </c>
      <c r="CC271" s="3" t="s">
        <v>225</v>
      </c>
      <c r="CD271" s="3" t="s">
        <v>2002</v>
      </c>
      <c r="CE271" s="3">
        <v>2024</v>
      </c>
      <c r="CF271" s="3" t="s">
        <v>2003</v>
      </c>
      <c r="CH271" s="3">
        <v>0</v>
      </c>
      <c r="CI271" s="3" t="s">
        <v>229</v>
      </c>
      <c r="CJ271" s="3" t="s">
        <v>1961</v>
      </c>
      <c r="CK271" s="3" t="s">
        <v>2001</v>
      </c>
      <c r="CL271" s="3" t="s">
        <v>2004</v>
      </c>
      <c r="CM271" s="3" t="s">
        <v>232</v>
      </c>
      <c r="CN271" s="6">
        <v>45373</v>
      </c>
      <c r="CP271" s="3" t="s">
        <v>233</v>
      </c>
      <c r="CQ271" s="3" t="s">
        <v>233</v>
      </c>
      <c r="CR271" s="3" t="s">
        <v>234</v>
      </c>
      <c r="CS271" s="3" t="s">
        <v>2005</v>
      </c>
      <c r="CT271" s="6">
        <v>45373</v>
      </c>
      <c r="CY271" s="3" t="s">
        <v>237</v>
      </c>
      <c r="CZ271" s="3" t="s">
        <v>238</v>
      </c>
      <c r="DA271" s="3" t="s">
        <v>1964</v>
      </c>
      <c r="DD271" s="3" t="s">
        <v>2006</v>
      </c>
      <c r="DG271" s="15">
        <v>28</v>
      </c>
      <c r="DH271" s="15">
        <v>28</v>
      </c>
      <c r="DJ271" s="13">
        <v>2</v>
      </c>
      <c r="DL271" s="3" t="s">
        <v>241</v>
      </c>
      <c r="DM271" s="3" t="s">
        <v>242</v>
      </c>
      <c r="DP271" s="13">
        <v>0</v>
      </c>
      <c r="DQ271" s="3" t="s">
        <v>205</v>
      </c>
      <c r="DR271" s="3" t="s">
        <v>243</v>
      </c>
      <c r="DS271" s="3">
        <v>5</v>
      </c>
      <c r="DT271" s="3" t="s">
        <v>191</v>
      </c>
      <c r="DU271" s="3" t="s">
        <v>1962</v>
      </c>
      <c r="DV271" s="6">
        <v>45372</v>
      </c>
      <c r="DX271" s="13">
        <v>2</v>
      </c>
      <c r="DY271" s="3" t="s">
        <v>245</v>
      </c>
      <c r="DZ271" s="6">
        <v>45411</v>
      </c>
      <c r="EA271" s="3">
        <v>2</v>
      </c>
      <c r="EB271" s="17">
        <v>0</v>
      </c>
      <c r="ED271" s="3">
        <v>0</v>
      </c>
      <c r="EG271" s="3">
        <v>0</v>
      </c>
      <c r="EH271" s="13">
        <v>0</v>
      </c>
      <c r="EJ271" s="3" t="s">
        <v>246</v>
      </c>
      <c r="EK271" s="3">
        <v>1000218193</v>
      </c>
      <c r="EL271" s="3" t="s">
        <v>247</v>
      </c>
      <c r="EM271" s="3" t="s">
        <v>248</v>
      </c>
      <c r="EP271" s="3" t="s">
        <v>1952</v>
      </c>
      <c r="EQ271" s="3">
        <v>10</v>
      </c>
      <c r="ET271" s="3">
        <v>0</v>
      </c>
      <c r="EU271" s="13">
        <v>2</v>
      </c>
      <c r="EV271" s="3" t="s">
        <v>245</v>
      </c>
      <c r="EW271" s="13">
        <v>2</v>
      </c>
      <c r="EX271" s="3" t="s">
        <v>249</v>
      </c>
      <c r="EY271" s="3" t="s">
        <v>206</v>
      </c>
      <c r="EZ271" s="3" t="s">
        <v>2007</v>
      </c>
      <c r="FA271" s="6">
        <v>45373</v>
      </c>
      <c r="FC271" s="3" t="s">
        <v>245</v>
      </c>
      <c r="FF271" s="6">
        <v>45379</v>
      </c>
      <c r="FG271" s="3">
        <v>10</v>
      </c>
      <c r="FH271" s="3" t="s">
        <v>243</v>
      </c>
      <c r="FI271" s="3" t="s">
        <v>325</v>
      </c>
      <c r="FK271" s="3" t="s">
        <v>2008</v>
      </c>
      <c r="FL271" s="3" t="s">
        <v>253</v>
      </c>
      <c r="FM271" s="13">
        <v>0</v>
      </c>
      <c r="FP271" s="3" t="s">
        <v>254</v>
      </c>
      <c r="FQ271" s="3" t="s">
        <v>255</v>
      </c>
      <c r="FR271" s="3" t="s">
        <v>1707</v>
      </c>
      <c r="FS271" s="6">
        <v>45334</v>
      </c>
      <c r="FT271" s="3">
        <v>220483</v>
      </c>
      <c r="FU271" s="3">
        <v>0</v>
      </c>
      <c r="FV271" s="3" t="s">
        <v>695</v>
      </c>
      <c r="FX271" s="3" t="s">
        <v>315</v>
      </c>
      <c r="GA271" s="3" t="s">
        <v>258</v>
      </c>
      <c r="GC271" s="6">
        <v>45422</v>
      </c>
      <c r="GD271" s="6">
        <v>45421</v>
      </c>
      <c r="GE271" s="6">
        <v>45421</v>
      </c>
      <c r="GF271" s="3" t="s">
        <v>1966</v>
      </c>
      <c r="GG271" s="3" t="s">
        <v>260</v>
      </c>
    </row>
    <row r="272" spans="1:192" s="2" customFormat="1" ht="11.25" hidden="1" x14ac:dyDescent="0.2">
      <c r="A272" s="11" t="str">
        <f t="shared" si="4"/>
        <v>In Transit via Road</v>
      </c>
      <c r="B272" s="11" t="str">
        <f>IF(OR(A272="No Stock at Base",A272="Low Stock at Base",A272="Remote Pick - Low Stock"),_xlfn.XLOOKUP(O272,PO!M:M,PO!N:N,"No PO",0,1),"-")</f>
        <v>-</v>
      </c>
      <c r="C272" s="11" t="str">
        <f>IF(OR(A272="No Stock at Base",A272="Low Stock at Base",A272="Remote Stock - Low Stock"),_xlfn.XLOOKUP(O272,PR!K:K,PR!L:L,"No Req or Processed",0,1),"-")</f>
        <v>-</v>
      </c>
      <c r="D272" s="12"/>
      <c r="E272" s="32"/>
      <c r="G272" s="3" t="s">
        <v>191</v>
      </c>
      <c r="H272" s="3" t="s">
        <v>1947</v>
      </c>
      <c r="I272" s="3" t="s">
        <v>1948</v>
      </c>
      <c r="J272" s="3" t="s">
        <v>194</v>
      </c>
      <c r="K272" s="6">
        <v>45334</v>
      </c>
      <c r="L272" s="30">
        <v>45421</v>
      </c>
      <c r="M272" s="6">
        <v>45421</v>
      </c>
      <c r="N272" s="6">
        <v>45422</v>
      </c>
      <c r="O272" s="32" t="s">
        <v>1995</v>
      </c>
      <c r="P272" s="3" t="s">
        <v>1996</v>
      </c>
      <c r="Q272" s="3">
        <v>99</v>
      </c>
      <c r="R272" s="3">
        <v>255</v>
      </c>
      <c r="S272" s="4">
        <v>2</v>
      </c>
      <c r="T272" s="13">
        <v>0</v>
      </c>
      <c r="U272" s="13">
        <v>0</v>
      </c>
      <c r="V272" s="3" t="s">
        <v>1997</v>
      </c>
      <c r="W272" s="3" t="s">
        <v>918</v>
      </c>
      <c r="X272" s="3" t="s">
        <v>199</v>
      </c>
      <c r="Y272" s="3" t="s">
        <v>596</v>
      </c>
      <c r="Z272" s="3" t="s">
        <v>1952</v>
      </c>
      <c r="AA272" s="32" t="s">
        <v>1953</v>
      </c>
      <c r="AB272" s="3">
        <v>2</v>
      </c>
      <c r="AC272" s="32" t="s">
        <v>1954</v>
      </c>
      <c r="AD272" s="3" t="s">
        <v>799</v>
      </c>
      <c r="AE272" s="6">
        <v>45366</v>
      </c>
      <c r="AF272" s="6">
        <v>45449</v>
      </c>
      <c r="AG272" s="3" t="s">
        <v>205</v>
      </c>
      <c r="AI272" s="3" t="s">
        <v>206</v>
      </c>
      <c r="AJ272" s="3" t="s">
        <v>890</v>
      </c>
      <c r="AK272" s="3" t="s">
        <v>207</v>
      </c>
      <c r="AL272" s="3" t="s">
        <v>648</v>
      </c>
      <c r="AM272" s="3" t="s">
        <v>649</v>
      </c>
      <c r="AN272" s="3" t="s">
        <v>1955</v>
      </c>
      <c r="AO272" s="3" t="s">
        <v>1956</v>
      </c>
      <c r="AP272" s="3" t="s">
        <v>1957</v>
      </c>
      <c r="AQ272" s="3">
        <v>2</v>
      </c>
      <c r="AS272" s="6">
        <v>45381</v>
      </c>
      <c r="AT272" s="3" t="s">
        <v>237</v>
      </c>
      <c r="AU272" s="3" t="s">
        <v>214</v>
      </c>
      <c r="AW272" s="6">
        <v>45334</v>
      </c>
      <c r="AX272" s="3">
        <v>10</v>
      </c>
      <c r="AY272" s="14">
        <v>0</v>
      </c>
      <c r="AZ272" s="14">
        <v>0</v>
      </c>
      <c r="BA272" s="14">
        <v>38</v>
      </c>
      <c r="BB272" s="6">
        <v>45408</v>
      </c>
      <c r="BC272" s="6">
        <v>45383</v>
      </c>
      <c r="BD272" s="6">
        <v>45421</v>
      </c>
      <c r="BG272" s="6">
        <v>45411</v>
      </c>
      <c r="BH272" s="3" t="s">
        <v>1998</v>
      </c>
      <c r="BI272" s="3" t="s">
        <v>216</v>
      </c>
      <c r="BJ272" s="6">
        <v>46050</v>
      </c>
      <c r="BK272" s="13">
        <v>2</v>
      </c>
      <c r="BL272" s="3" t="s">
        <v>1999</v>
      </c>
      <c r="BM272" s="3" t="s">
        <v>2000</v>
      </c>
      <c r="BN272" s="6">
        <v>45379</v>
      </c>
      <c r="BO272" s="6">
        <v>45372</v>
      </c>
      <c r="BR272" s="15">
        <v>0</v>
      </c>
      <c r="BS272" s="15">
        <v>2</v>
      </c>
      <c r="BT272" s="15">
        <v>3</v>
      </c>
      <c r="BU272" s="13">
        <v>0</v>
      </c>
      <c r="BV272" s="13">
        <v>2</v>
      </c>
      <c r="BW272" s="16">
        <v>1</v>
      </c>
      <c r="BX272" s="3" t="s">
        <v>1959</v>
      </c>
      <c r="BY272" s="3" t="s">
        <v>2001</v>
      </c>
      <c r="BZ272" s="17">
        <v>0</v>
      </c>
      <c r="CA272" s="3" t="s">
        <v>223</v>
      </c>
      <c r="CB272" s="3" t="s">
        <v>315</v>
      </c>
      <c r="CC272" s="3" t="s">
        <v>225</v>
      </c>
      <c r="CD272" s="3" t="s">
        <v>2002</v>
      </c>
      <c r="CE272" s="3">
        <v>2024</v>
      </c>
      <c r="CF272" s="3" t="s">
        <v>2003</v>
      </c>
      <c r="CH272" s="3">
        <v>0</v>
      </c>
      <c r="CI272" s="3" t="s">
        <v>229</v>
      </c>
      <c r="CJ272" s="3" t="s">
        <v>1961</v>
      </c>
      <c r="CK272" s="3" t="s">
        <v>2001</v>
      </c>
      <c r="CL272" s="3" t="s">
        <v>2004</v>
      </c>
      <c r="CM272" s="3" t="s">
        <v>232</v>
      </c>
      <c r="CN272" s="6">
        <v>45373</v>
      </c>
      <c r="CP272" s="3" t="s">
        <v>233</v>
      </c>
      <c r="CQ272" s="3" t="s">
        <v>233</v>
      </c>
      <c r="CR272" s="3" t="s">
        <v>234</v>
      </c>
      <c r="CS272" s="3" t="s">
        <v>2005</v>
      </c>
      <c r="CT272" s="6">
        <v>45373</v>
      </c>
      <c r="CY272" s="3" t="s">
        <v>237</v>
      </c>
      <c r="CZ272" s="3" t="s">
        <v>238</v>
      </c>
      <c r="DA272" s="3" t="s">
        <v>1964</v>
      </c>
      <c r="DD272" s="3" t="s">
        <v>2006</v>
      </c>
      <c r="DG272" s="15">
        <v>28</v>
      </c>
      <c r="DH272" s="15">
        <v>28</v>
      </c>
      <c r="DJ272" s="13">
        <v>2</v>
      </c>
      <c r="DL272" s="3" t="s">
        <v>241</v>
      </c>
      <c r="DM272" s="3" t="s">
        <v>242</v>
      </c>
      <c r="DP272" s="13">
        <v>0</v>
      </c>
      <c r="DQ272" s="3" t="s">
        <v>205</v>
      </c>
      <c r="DR272" s="3" t="s">
        <v>243</v>
      </c>
      <c r="DS272" s="3">
        <v>5</v>
      </c>
      <c r="DT272" s="3" t="s">
        <v>191</v>
      </c>
      <c r="DU272" s="3" t="s">
        <v>1962</v>
      </c>
      <c r="DV272" s="6">
        <v>45372</v>
      </c>
      <c r="DX272" s="13">
        <v>2</v>
      </c>
      <c r="DY272" s="3" t="s">
        <v>245</v>
      </c>
      <c r="DZ272" s="6">
        <v>45411</v>
      </c>
      <c r="EA272" s="3">
        <v>2</v>
      </c>
      <c r="EB272" s="17">
        <v>0</v>
      </c>
      <c r="ED272" s="3">
        <v>0</v>
      </c>
      <c r="EG272" s="3">
        <v>0</v>
      </c>
      <c r="EH272" s="13">
        <v>0</v>
      </c>
      <c r="EJ272" s="3" t="s">
        <v>246</v>
      </c>
      <c r="EK272" s="3">
        <v>1000218193</v>
      </c>
      <c r="EL272" s="3" t="s">
        <v>247</v>
      </c>
      <c r="EM272" s="3" t="s">
        <v>248</v>
      </c>
      <c r="EP272" s="3" t="s">
        <v>1952</v>
      </c>
      <c r="EQ272" s="3">
        <v>10</v>
      </c>
      <c r="ET272" s="3">
        <v>0</v>
      </c>
      <c r="EU272" s="13">
        <v>2</v>
      </c>
      <c r="EV272" s="3" t="s">
        <v>245</v>
      </c>
      <c r="EW272" s="13">
        <v>2</v>
      </c>
      <c r="EX272" s="3" t="s">
        <v>249</v>
      </c>
      <c r="EY272" s="3" t="s">
        <v>206</v>
      </c>
      <c r="EZ272" s="3" t="s">
        <v>2009</v>
      </c>
      <c r="FA272" s="6">
        <v>45373</v>
      </c>
      <c r="FC272" s="3" t="s">
        <v>245</v>
      </c>
      <c r="FF272" s="6">
        <v>45379</v>
      </c>
      <c r="FG272" s="3">
        <v>10</v>
      </c>
      <c r="FH272" s="3" t="s">
        <v>243</v>
      </c>
      <c r="FI272" s="3" t="s">
        <v>325</v>
      </c>
      <c r="FK272" s="3" t="s">
        <v>2008</v>
      </c>
      <c r="FL272" s="3" t="s">
        <v>253</v>
      </c>
      <c r="FM272" s="13">
        <v>0</v>
      </c>
      <c r="FP272" s="3" t="s">
        <v>254</v>
      </c>
      <c r="FQ272" s="3" t="s">
        <v>255</v>
      </c>
      <c r="FR272" s="3" t="s">
        <v>1707</v>
      </c>
      <c r="FS272" s="6">
        <v>45334</v>
      </c>
      <c r="FT272" s="3">
        <v>220483</v>
      </c>
      <c r="FU272" s="3">
        <v>0</v>
      </c>
      <c r="FV272" s="3" t="s">
        <v>695</v>
      </c>
      <c r="FX272" s="3" t="s">
        <v>315</v>
      </c>
      <c r="GA272" s="3" t="s">
        <v>258</v>
      </c>
      <c r="GC272" s="6">
        <v>45422</v>
      </c>
      <c r="GD272" s="6">
        <v>45421</v>
      </c>
      <c r="GE272" s="6">
        <v>45421</v>
      </c>
      <c r="GF272" s="3" t="s">
        <v>1966</v>
      </c>
      <c r="GG272" s="3" t="s">
        <v>260</v>
      </c>
    </row>
    <row r="273" spans="1:191" s="2" customFormat="1" ht="11.25" hidden="1" x14ac:dyDescent="0.2">
      <c r="A273" s="11" t="str">
        <f t="shared" si="4"/>
        <v>Onsite - Sloc 5001</v>
      </c>
      <c r="B273" s="11" t="str">
        <f>IF(OR(A273="No Stock at Base",A273="Low Stock at Base",A273="Remote Pick - Low Stock"),_xlfn.XLOOKUP(O273,PO!M:M,PO!N:N,"No PO",0,1),"-")</f>
        <v>-</v>
      </c>
      <c r="C273" s="11" t="str">
        <f>IF(OR(A273="No Stock at Base",A273="Low Stock at Base",A273="Remote Stock - Low Stock"),_xlfn.XLOOKUP(O273,PR!K:K,PR!L:L,"No Req or Processed",0,1),"-")</f>
        <v>-</v>
      </c>
      <c r="D273" s="12"/>
      <c r="E273" s="32" t="s">
        <v>1967</v>
      </c>
      <c r="G273" s="3" t="s">
        <v>191</v>
      </c>
      <c r="H273" s="3" t="s">
        <v>1947</v>
      </c>
      <c r="I273" s="3" t="s">
        <v>1948</v>
      </c>
      <c r="J273" s="3" t="s">
        <v>194</v>
      </c>
      <c r="K273" s="6">
        <v>45334</v>
      </c>
      <c r="L273" s="30">
        <v>45421</v>
      </c>
      <c r="M273" s="6">
        <v>45421</v>
      </c>
      <c r="N273" s="6">
        <v>45422</v>
      </c>
      <c r="O273" s="32" t="s">
        <v>1968</v>
      </c>
      <c r="P273" s="3" t="s">
        <v>1969</v>
      </c>
      <c r="Q273" s="3">
        <v>99</v>
      </c>
      <c r="R273" s="3">
        <v>255</v>
      </c>
      <c r="S273" s="4">
        <v>8</v>
      </c>
      <c r="T273" s="13">
        <v>8</v>
      </c>
      <c r="U273" s="13">
        <v>0</v>
      </c>
      <c r="V273" s="3" t="s">
        <v>1970</v>
      </c>
      <c r="W273" s="3" t="s">
        <v>330</v>
      </c>
      <c r="X273" s="3" t="s">
        <v>199</v>
      </c>
      <c r="Y273" s="3" t="s">
        <v>596</v>
      </c>
      <c r="Z273" s="3" t="s">
        <v>1952</v>
      </c>
      <c r="AA273" s="32" t="s">
        <v>1953</v>
      </c>
      <c r="AB273" s="3">
        <v>4</v>
      </c>
      <c r="AC273" s="32" t="s">
        <v>1954</v>
      </c>
      <c r="AD273" s="3" t="s">
        <v>799</v>
      </c>
      <c r="AE273" s="6">
        <v>45366</v>
      </c>
      <c r="AF273" s="6">
        <v>45449</v>
      </c>
      <c r="AG273" s="3" t="s">
        <v>205</v>
      </c>
      <c r="AI273" s="3" t="s">
        <v>206</v>
      </c>
      <c r="AJ273" s="3" t="s">
        <v>1967</v>
      </c>
      <c r="AK273" s="3" t="s">
        <v>207</v>
      </c>
      <c r="AL273" s="3" t="s">
        <v>648</v>
      </c>
      <c r="AM273" s="3" t="s">
        <v>649</v>
      </c>
      <c r="AN273" s="3" t="s">
        <v>1955</v>
      </c>
      <c r="AO273" s="3" t="s">
        <v>1956</v>
      </c>
      <c r="AP273" s="3" t="s">
        <v>1957</v>
      </c>
      <c r="AQ273" s="3">
        <v>4</v>
      </c>
      <c r="AR273" s="6">
        <v>45378</v>
      </c>
      <c r="AS273" s="6">
        <v>45360</v>
      </c>
      <c r="AT273" s="3" t="s">
        <v>434</v>
      </c>
      <c r="AU273" s="3" t="s">
        <v>214</v>
      </c>
      <c r="AW273" s="6">
        <v>45334</v>
      </c>
      <c r="AX273" s="3">
        <v>20</v>
      </c>
      <c r="AY273" s="14">
        <v>0</v>
      </c>
      <c r="AZ273" s="14">
        <v>0</v>
      </c>
      <c r="BA273" s="14">
        <v>38</v>
      </c>
      <c r="BB273" s="6">
        <v>45408</v>
      </c>
      <c r="BC273" s="6">
        <v>45383</v>
      </c>
      <c r="BD273" s="6">
        <v>45421</v>
      </c>
      <c r="BG273" s="6">
        <v>45411</v>
      </c>
      <c r="BH273" s="3" t="s">
        <v>1305</v>
      </c>
      <c r="BI273" s="3" t="s">
        <v>216</v>
      </c>
      <c r="BJ273" s="6">
        <v>46050</v>
      </c>
      <c r="BK273" s="13">
        <v>8</v>
      </c>
      <c r="BL273" s="3" t="s">
        <v>1971</v>
      </c>
      <c r="BM273" s="3" t="s">
        <v>1972</v>
      </c>
      <c r="BN273" s="6">
        <v>45358</v>
      </c>
      <c r="BO273" s="6">
        <v>45357</v>
      </c>
      <c r="BQ273" s="3" t="s">
        <v>1973</v>
      </c>
      <c r="BR273" s="15">
        <v>0</v>
      </c>
      <c r="BS273" s="15">
        <v>2</v>
      </c>
      <c r="BT273" s="15">
        <v>3</v>
      </c>
      <c r="BU273" s="13">
        <v>8</v>
      </c>
      <c r="BV273" s="13">
        <v>8</v>
      </c>
      <c r="BW273" s="16">
        <v>4</v>
      </c>
      <c r="BX273" s="3" t="s">
        <v>1974</v>
      </c>
      <c r="BY273" s="3" t="s">
        <v>1975</v>
      </c>
      <c r="BZ273" s="17">
        <v>0</v>
      </c>
      <c r="CA273" s="3" t="s">
        <v>223</v>
      </c>
      <c r="CB273" s="3" t="s">
        <v>315</v>
      </c>
      <c r="CC273" s="3" t="s">
        <v>225</v>
      </c>
      <c r="CD273" s="3" t="s">
        <v>1976</v>
      </c>
      <c r="CE273" s="3">
        <v>2024</v>
      </c>
      <c r="CF273" s="3" t="s">
        <v>1977</v>
      </c>
      <c r="CG273" s="3" t="s">
        <v>1978</v>
      </c>
      <c r="CH273" s="3">
        <v>2024</v>
      </c>
      <c r="CI273" s="3" t="s">
        <v>229</v>
      </c>
      <c r="CJ273" s="3" t="s">
        <v>1961</v>
      </c>
      <c r="CK273" s="3" t="s">
        <v>1975</v>
      </c>
      <c r="CL273" s="3" t="s">
        <v>1979</v>
      </c>
      <c r="CM273" s="3" t="s">
        <v>1980</v>
      </c>
      <c r="CN273" s="6">
        <v>45373</v>
      </c>
      <c r="CP273" s="3" t="s">
        <v>233</v>
      </c>
      <c r="CQ273" s="3" t="s">
        <v>233</v>
      </c>
      <c r="CR273" s="3" t="s">
        <v>234</v>
      </c>
      <c r="CS273" s="3" t="s">
        <v>1981</v>
      </c>
      <c r="CT273" s="6">
        <v>45373</v>
      </c>
      <c r="CY273" s="3" t="s">
        <v>237</v>
      </c>
      <c r="CZ273" s="3" t="s">
        <v>238</v>
      </c>
      <c r="DA273" s="3" t="s">
        <v>1964</v>
      </c>
      <c r="DD273" s="3" t="s">
        <v>1983</v>
      </c>
      <c r="DG273" s="15">
        <v>28</v>
      </c>
      <c r="DH273" s="15">
        <v>28</v>
      </c>
      <c r="DJ273" s="13">
        <v>8</v>
      </c>
      <c r="DL273" s="3" t="s">
        <v>241</v>
      </c>
      <c r="DM273" s="3" t="s">
        <v>242</v>
      </c>
      <c r="DP273" s="13">
        <v>0</v>
      </c>
      <c r="DQ273" s="3" t="s">
        <v>205</v>
      </c>
      <c r="DR273" s="3" t="s">
        <v>243</v>
      </c>
      <c r="DS273" s="3">
        <v>5</v>
      </c>
      <c r="DT273" s="3" t="s">
        <v>191</v>
      </c>
      <c r="DU273" s="3" t="s">
        <v>1962</v>
      </c>
      <c r="DV273" s="6">
        <v>45372</v>
      </c>
      <c r="DX273" s="13">
        <v>8</v>
      </c>
      <c r="DY273" s="3" t="s">
        <v>245</v>
      </c>
      <c r="DZ273" s="6">
        <v>45411</v>
      </c>
      <c r="EA273" s="3">
        <v>4</v>
      </c>
      <c r="EB273" s="17">
        <v>0</v>
      </c>
      <c r="ED273" s="3">
        <v>0</v>
      </c>
      <c r="EG273" s="3">
        <v>0</v>
      </c>
      <c r="EH273" s="13">
        <v>0</v>
      </c>
      <c r="EJ273" s="3" t="s">
        <v>246</v>
      </c>
      <c r="EK273" s="3">
        <v>1000218193</v>
      </c>
      <c r="EL273" s="3" t="s">
        <v>247</v>
      </c>
      <c r="EM273" s="3" t="s">
        <v>248</v>
      </c>
      <c r="EP273" s="3" t="s">
        <v>1952</v>
      </c>
      <c r="EQ273" s="3">
        <v>20</v>
      </c>
      <c r="ET273" s="3">
        <v>0</v>
      </c>
      <c r="EU273" s="13">
        <v>8</v>
      </c>
      <c r="EV273" s="3" t="s">
        <v>245</v>
      </c>
      <c r="EW273" s="13">
        <v>0</v>
      </c>
      <c r="EX273" s="3" t="s">
        <v>249</v>
      </c>
      <c r="EY273" s="3" t="s">
        <v>206</v>
      </c>
      <c r="EZ273" s="3" t="s">
        <v>1985</v>
      </c>
      <c r="FA273" s="6">
        <v>45373</v>
      </c>
      <c r="FC273" s="3" t="s">
        <v>245</v>
      </c>
      <c r="FF273" s="6">
        <v>45358</v>
      </c>
      <c r="FG273" s="3">
        <v>20</v>
      </c>
      <c r="FH273" s="3" t="s">
        <v>243</v>
      </c>
      <c r="FI273" s="3" t="s">
        <v>251</v>
      </c>
      <c r="FK273" s="3" t="s">
        <v>1321</v>
      </c>
      <c r="FL273" s="3" t="s">
        <v>253</v>
      </c>
      <c r="FM273" s="13">
        <v>0</v>
      </c>
      <c r="FP273" s="3" t="s">
        <v>254</v>
      </c>
      <c r="FQ273" s="3" t="s">
        <v>255</v>
      </c>
      <c r="FR273" s="3" t="s">
        <v>1707</v>
      </c>
      <c r="FS273" s="6">
        <v>45334</v>
      </c>
      <c r="FT273" s="3">
        <v>220483</v>
      </c>
      <c r="FU273" s="3">
        <v>0</v>
      </c>
      <c r="FV273" s="3" t="s">
        <v>695</v>
      </c>
      <c r="FX273" s="3" t="s">
        <v>315</v>
      </c>
      <c r="GA273" s="3" t="s">
        <v>258</v>
      </c>
      <c r="GC273" s="6">
        <v>45422</v>
      </c>
      <c r="GD273" s="6">
        <v>45421</v>
      </c>
      <c r="GE273" s="6">
        <v>45421</v>
      </c>
      <c r="GF273" s="3" t="s">
        <v>1966</v>
      </c>
      <c r="GG273" s="3" t="s">
        <v>260</v>
      </c>
      <c r="GI273" s="3" t="s">
        <v>1984</v>
      </c>
    </row>
    <row r="274" spans="1:191" s="2" customFormat="1" ht="11.25" hidden="1" x14ac:dyDescent="0.2">
      <c r="A274" s="11" t="str">
        <f t="shared" si="4"/>
        <v>Stock Available at Base</v>
      </c>
      <c r="B274" s="11" t="str">
        <f>IF(OR(A274="No Stock at Base",A274="Low Stock at Base",A274="Remote Pick - Low Stock"),_xlfn.XLOOKUP(O274,PO!M:M,PO!N:N,"No PO",0,1),"-")</f>
        <v>-</v>
      </c>
      <c r="C274" s="11" t="str">
        <f>IF(OR(A274="No Stock at Base",A274="Low Stock at Base",A274="Remote Stock - Low Stock"),_xlfn.XLOOKUP(O274,PR!K:K,PR!L:L,"No Req or Processed",0,1),"-")</f>
        <v>-</v>
      </c>
      <c r="D274" s="12"/>
      <c r="E274" s="32" t="s">
        <v>890</v>
      </c>
      <c r="G274" s="3" t="s">
        <v>191</v>
      </c>
      <c r="H274" s="3" t="s">
        <v>1947</v>
      </c>
      <c r="I274" s="3" t="s">
        <v>1948</v>
      </c>
      <c r="J274" s="3" t="s">
        <v>194</v>
      </c>
      <c r="K274" s="6">
        <v>45334</v>
      </c>
      <c r="L274" s="30">
        <v>45421</v>
      </c>
      <c r="M274" s="6">
        <v>45421</v>
      </c>
      <c r="N274" s="6">
        <v>45422</v>
      </c>
      <c r="O274" s="32" t="s">
        <v>2010</v>
      </c>
      <c r="P274" s="3" t="s">
        <v>2011</v>
      </c>
      <c r="Q274" s="3">
        <v>99</v>
      </c>
      <c r="R274" s="3">
        <v>255</v>
      </c>
      <c r="S274" s="4">
        <v>1</v>
      </c>
      <c r="T274" s="13">
        <v>0</v>
      </c>
      <c r="U274" s="13">
        <v>1</v>
      </c>
      <c r="V274" s="3" t="s">
        <v>2012</v>
      </c>
      <c r="W274" s="3" t="s">
        <v>445</v>
      </c>
      <c r="X274" s="3" t="s">
        <v>199</v>
      </c>
      <c r="Y274" s="3" t="s">
        <v>596</v>
      </c>
      <c r="Z274" s="3" t="s">
        <v>1952</v>
      </c>
      <c r="AA274" s="32" t="s">
        <v>1953</v>
      </c>
      <c r="AB274" s="3">
        <v>14</v>
      </c>
      <c r="AC274" s="32" t="s">
        <v>1954</v>
      </c>
      <c r="AD274" s="3" t="s">
        <v>799</v>
      </c>
      <c r="AE274" s="6">
        <v>45366</v>
      </c>
      <c r="AF274" s="6">
        <v>45449</v>
      </c>
      <c r="AG274" s="3" t="s">
        <v>205</v>
      </c>
      <c r="AI274" s="3" t="s">
        <v>206</v>
      </c>
      <c r="AJ274" s="3" t="s">
        <v>890</v>
      </c>
      <c r="AK274" s="3" t="s">
        <v>207</v>
      </c>
      <c r="AL274" s="3" t="s">
        <v>648</v>
      </c>
      <c r="AM274" s="3" t="s">
        <v>649</v>
      </c>
      <c r="AN274" s="3" t="s">
        <v>1955</v>
      </c>
      <c r="AO274" s="3" t="s">
        <v>1956</v>
      </c>
      <c r="AP274" s="3" t="s">
        <v>1957</v>
      </c>
      <c r="AQ274" s="3">
        <v>14</v>
      </c>
      <c r="AT274" s="3" t="s">
        <v>282</v>
      </c>
      <c r="AU274" s="3" t="s">
        <v>214</v>
      </c>
      <c r="AW274" s="6">
        <v>45334</v>
      </c>
      <c r="AX274" s="3">
        <v>70</v>
      </c>
      <c r="AY274" s="14">
        <v>0</v>
      </c>
      <c r="AZ274" s="14">
        <v>0</v>
      </c>
      <c r="BA274" s="14">
        <v>38</v>
      </c>
      <c r="BB274" s="6">
        <v>45408</v>
      </c>
      <c r="BC274" s="6">
        <v>45383</v>
      </c>
      <c r="BD274" s="6">
        <v>45421</v>
      </c>
      <c r="BG274" s="6">
        <v>45411</v>
      </c>
      <c r="BJ274" s="6">
        <v>46050</v>
      </c>
      <c r="BK274" s="13">
        <v>0</v>
      </c>
      <c r="BM274" s="3" t="s">
        <v>2013</v>
      </c>
      <c r="BN274" s="6">
        <v>45373</v>
      </c>
      <c r="BO274" s="6">
        <v>45372</v>
      </c>
      <c r="BR274" s="15">
        <v>0</v>
      </c>
      <c r="BS274" s="15">
        <v>2</v>
      </c>
      <c r="BT274" s="15">
        <v>3</v>
      </c>
      <c r="BU274" s="13">
        <v>0</v>
      </c>
      <c r="BV274" s="13">
        <v>1</v>
      </c>
      <c r="BW274" s="18">
        <v>0</v>
      </c>
      <c r="BX274" s="3" t="s">
        <v>1959</v>
      </c>
      <c r="BZ274" s="17">
        <v>0</v>
      </c>
      <c r="CA274" s="3" t="s">
        <v>223</v>
      </c>
      <c r="CB274" s="3" t="s">
        <v>315</v>
      </c>
      <c r="CC274" s="3" t="s">
        <v>225</v>
      </c>
      <c r="CE274" s="3">
        <v>0</v>
      </c>
      <c r="CF274" s="3" t="s">
        <v>2014</v>
      </c>
      <c r="CH274" s="3">
        <v>0</v>
      </c>
      <c r="CI274" s="3" t="s">
        <v>229</v>
      </c>
      <c r="CJ274" s="3" t="s">
        <v>1961</v>
      </c>
      <c r="CL274" s="3" t="s">
        <v>1962</v>
      </c>
      <c r="CM274" s="3" t="s">
        <v>232</v>
      </c>
      <c r="CN274" s="6">
        <v>45373</v>
      </c>
      <c r="CP274" s="3" t="s">
        <v>233</v>
      </c>
      <c r="CQ274" s="3" t="s">
        <v>233</v>
      </c>
      <c r="CR274" s="3" t="s">
        <v>234</v>
      </c>
      <c r="CS274" s="3" t="s">
        <v>2015</v>
      </c>
      <c r="CT274" s="6">
        <v>45373</v>
      </c>
      <c r="CY274" s="3" t="s">
        <v>237</v>
      </c>
      <c r="CZ274" s="3" t="s">
        <v>238</v>
      </c>
      <c r="DA274" s="3" t="s">
        <v>1964</v>
      </c>
      <c r="DD274" s="3" t="s">
        <v>2016</v>
      </c>
      <c r="DG274" s="15">
        <v>28</v>
      </c>
      <c r="DH274" s="15">
        <v>28</v>
      </c>
      <c r="DJ274" s="13">
        <v>1</v>
      </c>
      <c r="DL274" s="3" t="s">
        <v>241</v>
      </c>
      <c r="DM274" s="3" t="s">
        <v>242</v>
      </c>
      <c r="DP274" s="13">
        <v>0</v>
      </c>
      <c r="DQ274" s="3" t="s">
        <v>205</v>
      </c>
      <c r="DR274" s="3" t="s">
        <v>243</v>
      </c>
      <c r="DS274" s="3">
        <v>5</v>
      </c>
      <c r="DT274" s="3" t="s">
        <v>191</v>
      </c>
      <c r="DU274" s="3" t="s">
        <v>1962</v>
      </c>
      <c r="DV274" s="6">
        <v>45372</v>
      </c>
      <c r="DX274" s="13">
        <v>1</v>
      </c>
      <c r="DY274" s="3" t="s">
        <v>245</v>
      </c>
      <c r="DZ274" s="6">
        <v>45411</v>
      </c>
      <c r="EA274" s="3">
        <v>14</v>
      </c>
      <c r="EB274" s="17">
        <v>0</v>
      </c>
      <c r="ED274" s="3">
        <v>0</v>
      </c>
      <c r="EG274" s="3">
        <v>0</v>
      </c>
      <c r="EH274" s="13">
        <v>0</v>
      </c>
      <c r="EJ274" s="3" t="s">
        <v>246</v>
      </c>
      <c r="EK274" s="3">
        <v>1000218193</v>
      </c>
      <c r="EL274" s="3" t="s">
        <v>247</v>
      </c>
      <c r="EP274" s="3" t="s">
        <v>1952</v>
      </c>
      <c r="EQ274" s="3">
        <v>70</v>
      </c>
      <c r="ET274" s="3">
        <v>0</v>
      </c>
      <c r="EU274" s="13">
        <v>1</v>
      </c>
      <c r="EV274" s="3" t="s">
        <v>245</v>
      </c>
      <c r="EW274" s="13">
        <v>0</v>
      </c>
      <c r="EX274" s="3" t="s">
        <v>249</v>
      </c>
      <c r="EY274" s="3" t="s">
        <v>206</v>
      </c>
      <c r="FA274" s="6">
        <v>45373</v>
      </c>
      <c r="FG274" s="3">
        <v>70</v>
      </c>
      <c r="FH274" s="3" t="s">
        <v>243</v>
      </c>
      <c r="FL274" s="3" t="s">
        <v>253</v>
      </c>
      <c r="FM274" s="13">
        <v>0</v>
      </c>
      <c r="FP274" s="3" t="s">
        <v>254</v>
      </c>
      <c r="FQ274" s="3" t="s">
        <v>255</v>
      </c>
      <c r="FR274" s="3" t="s">
        <v>1707</v>
      </c>
      <c r="FS274" s="6">
        <v>45334</v>
      </c>
      <c r="FT274" s="3">
        <v>220483</v>
      </c>
      <c r="FU274" s="3">
        <v>0</v>
      </c>
      <c r="FV274" s="3" t="s">
        <v>695</v>
      </c>
      <c r="FX274" s="3" t="s">
        <v>315</v>
      </c>
      <c r="GA274" s="3" t="s">
        <v>258</v>
      </c>
      <c r="GC274" s="6">
        <v>45422</v>
      </c>
      <c r="GD274" s="6">
        <v>45421</v>
      </c>
      <c r="GE274" s="6">
        <v>45421</v>
      </c>
      <c r="GF274" s="3" t="s">
        <v>1966</v>
      </c>
      <c r="GG274" s="3" t="s">
        <v>260</v>
      </c>
    </row>
    <row r="275" spans="1:191" s="2" customFormat="1" ht="11.25" hidden="1" x14ac:dyDescent="0.2">
      <c r="A275" s="11" t="str">
        <f t="shared" si="4"/>
        <v>Stock Available at Base</v>
      </c>
      <c r="B275" s="11" t="str">
        <f>IF(OR(A275="No Stock at Base",A275="Low Stock at Base",A275="Remote Pick - Low Stock"),_xlfn.XLOOKUP(O275,PO!M:M,PO!N:N,"No PO",0,1),"-")</f>
        <v>-</v>
      </c>
      <c r="C275" s="11" t="str">
        <f>IF(OR(A275="No Stock at Base",A275="Low Stock at Base",A275="Remote Stock - Low Stock"),_xlfn.XLOOKUP(O275,PR!K:K,PR!L:L,"No Req or Processed",0,1),"-")</f>
        <v>-</v>
      </c>
      <c r="D275" s="12"/>
      <c r="E275" s="32" t="s">
        <v>890</v>
      </c>
      <c r="G275" s="3" t="s">
        <v>191</v>
      </c>
      <c r="H275" s="3" t="s">
        <v>1947</v>
      </c>
      <c r="I275" s="3" t="s">
        <v>1948</v>
      </c>
      <c r="J275" s="3" t="s">
        <v>194</v>
      </c>
      <c r="K275" s="6">
        <v>45334</v>
      </c>
      <c r="L275" s="30">
        <v>45421</v>
      </c>
      <c r="M275" s="6">
        <v>45421</v>
      </c>
      <c r="N275" s="6">
        <v>45422</v>
      </c>
      <c r="O275" s="32" t="s">
        <v>2017</v>
      </c>
      <c r="P275" s="3" t="s">
        <v>2018</v>
      </c>
      <c r="Q275" s="3">
        <v>99</v>
      </c>
      <c r="R275" s="3">
        <v>255</v>
      </c>
      <c r="S275" s="4">
        <v>4</v>
      </c>
      <c r="T275" s="13">
        <v>0</v>
      </c>
      <c r="U275" s="13">
        <v>4</v>
      </c>
      <c r="V275" s="3" t="s">
        <v>2019</v>
      </c>
      <c r="W275" s="3" t="s">
        <v>445</v>
      </c>
      <c r="X275" s="3" t="s">
        <v>199</v>
      </c>
      <c r="Y275" s="3" t="s">
        <v>596</v>
      </c>
      <c r="Z275" s="3" t="s">
        <v>1952</v>
      </c>
      <c r="AA275" s="32" t="s">
        <v>1953</v>
      </c>
      <c r="AB275" s="3">
        <v>8</v>
      </c>
      <c r="AC275" s="32" t="s">
        <v>1954</v>
      </c>
      <c r="AD275" s="3" t="s">
        <v>799</v>
      </c>
      <c r="AE275" s="6">
        <v>45366</v>
      </c>
      <c r="AF275" s="6">
        <v>45449</v>
      </c>
      <c r="AG275" s="3" t="s">
        <v>205</v>
      </c>
      <c r="AI275" s="3" t="s">
        <v>206</v>
      </c>
      <c r="AJ275" s="3" t="s">
        <v>890</v>
      </c>
      <c r="AK275" s="3" t="s">
        <v>207</v>
      </c>
      <c r="AL275" s="3" t="s">
        <v>648</v>
      </c>
      <c r="AM275" s="3" t="s">
        <v>649</v>
      </c>
      <c r="AN275" s="3" t="s">
        <v>1955</v>
      </c>
      <c r="AO275" s="3" t="s">
        <v>1956</v>
      </c>
      <c r="AP275" s="3" t="s">
        <v>1957</v>
      </c>
      <c r="AQ275" s="3">
        <v>8</v>
      </c>
      <c r="AT275" s="3" t="s">
        <v>372</v>
      </c>
      <c r="AU275" s="3" t="s">
        <v>214</v>
      </c>
      <c r="AW275" s="6">
        <v>45334</v>
      </c>
      <c r="AX275" s="3">
        <v>40</v>
      </c>
      <c r="AY275" s="14">
        <v>0</v>
      </c>
      <c r="AZ275" s="14">
        <v>0</v>
      </c>
      <c r="BA275" s="14">
        <v>38</v>
      </c>
      <c r="BB275" s="6">
        <v>45408</v>
      </c>
      <c r="BC275" s="6">
        <v>45383</v>
      </c>
      <c r="BD275" s="6">
        <v>45421</v>
      </c>
      <c r="BG275" s="6">
        <v>45411</v>
      </c>
      <c r="BJ275" s="6">
        <v>46050</v>
      </c>
      <c r="BK275" s="13">
        <v>0</v>
      </c>
      <c r="BM275" s="3" t="s">
        <v>2020</v>
      </c>
      <c r="BN275" s="6">
        <v>45373</v>
      </c>
      <c r="BO275" s="6">
        <v>45372</v>
      </c>
      <c r="BR275" s="15">
        <v>0</v>
      </c>
      <c r="BS275" s="15">
        <v>2</v>
      </c>
      <c r="BT275" s="15">
        <v>3</v>
      </c>
      <c r="BU275" s="13">
        <v>0</v>
      </c>
      <c r="BV275" s="13">
        <v>4</v>
      </c>
      <c r="BW275" s="18">
        <v>0</v>
      </c>
      <c r="BX275" s="3" t="s">
        <v>1959</v>
      </c>
      <c r="BZ275" s="17">
        <v>0</v>
      </c>
      <c r="CA275" s="3" t="s">
        <v>223</v>
      </c>
      <c r="CB275" s="3" t="s">
        <v>315</v>
      </c>
      <c r="CC275" s="3" t="s">
        <v>225</v>
      </c>
      <c r="CE275" s="3">
        <v>0</v>
      </c>
      <c r="CF275" s="3" t="s">
        <v>2021</v>
      </c>
      <c r="CH275" s="3">
        <v>0</v>
      </c>
      <c r="CI275" s="3" t="s">
        <v>229</v>
      </c>
      <c r="CJ275" s="3" t="s">
        <v>1961</v>
      </c>
      <c r="CL275" s="3" t="s">
        <v>1962</v>
      </c>
      <c r="CM275" s="3" t="s">
        <v>232</v>
      </c>
      <c r="CN275" s="6">
        <v>45373</v>
      </c>
      <c r="CP275" s="3" t="s">
        <v>233</v>
      </c>
      <c r="CQ275" s="3" t="s">
        <v>233</v>
      </c>
      <c r="CR275" s="3" t="s">
        <v>234</v>
      </c>
      <c r="CS275" s="3" t="s">
        <v>2022</v>
      </c>
      <c r="CT275" s="6">
        <v>45373</v>
      </c>
      <c r="CY275" s="3" t="s">
        <v>237</v>
      </c>
      <c r="CZ275" s="3" t="s">
        <v>238</v>
      </c>
      <c r="DA275" s="3" t="s">
        <v>1964</v>
      </c>
      <c r="DD275" s="3" t="s">
        <v>2023</v>
      </c>
      <c r="DG275" s="15">
        <v>28</v>
      </c>
      <c r="DH275" s="15">
        <v>28</v>
      </c>
      <c r="DJ275" s="13">
        <v>4</v>
      </c>
      <c r="DL275" s="3" t="s">
        <v>241</v>
      </c>
      <c r="DM275" s="3" t="s">
        <v>242</v>
      </c>
      <c r="DP275" s="13">
        <v>0</v>
      </c>
      <c r="DQ275" s="3" t="s">
        <v>205</v>
      </c>
      <c r="DR275" s="3" t="s">
        <v>243</v>
      </c>
      <c r="DS275" s="3">
        <v>5</v>
      </c>
      <c r="DT275" s="3" t="s">
        <v>191</v>
      </c>
      <c r="DU275" s="3" t="s">
        <v>1962</v>
      </c>
      <c r="DV275" s="6">
        <v>45372</v>
      </c>
      <c r="DX275" s="13">
        <v>4</v>
      </c>
      <c r="DY275" s="3" t="s">
        <v>245</v>
      </c>
      <c r="DZ275" s="6">
        <v>45411</v>
      </c>
      <c r="EA275" s="3">
        <v>8</v>
      </c>
      <c r="EB275" s="17">
        <v>0</v>
      </c>
      <c r="ED275" s="3">
        <v>0</v>
      </c>
      <c r="EG275" s="3">
        <v>0</v>
      </c>
      <c r="EH275" s="13">
        <v>0</v>
      </c>
      <c r="EJ275" s="3" t="s">
        <v>246</v>
      </c>
      <c r="EK275" s="3">
        <v>1000218193</v>
      </c>
      <c r="EL275" s="3" t="s">
        <v>247</v>
      </c>
      <c r="EP275" s="3" t="s">
        <v>1952</v>
      </c>
      <c r="EQ275" s="3">
        <v>40</v>
      </c>
      <c r="ET275" s="3">
        <v>0</v>
      </c>
      <c r="EU275" s="13">
        <v>4</v>
      </c>
      <c r="EV275" s="3" t="s">
        <v>245</v>
      </c>
      <c r="EW275" s="13">
        <v>0</v>
      </c>
      <c r="EX275" s="3" t="s">
        <v>249</v>
      </c>
      <c r="EY275" s="3" t="s">
        <v>206</v>
      </c>
      <c r="FA275" s="6">
        <v>45373</v>
      </c>
      <c r="FG275" s="3">
        <v>40</v>
      </c>
      <c r="FH275" s="3" t="s">
        <v>243</v>
      </c>
      <c r="FL275" s="3" t="s">
        <v>253</v>
      </c>
      <c r="FM275" s="13">
        <v>0</v>
      </c>
      <c r="FP275" s="3" t="s">
        <v>254</v>
      </c>
      <c r="FQ275" s="3" t="s">
        <v>255</v>
      </c>
      <c r="FR275" s="3" t="s">
        <v>1707</v>
      </c>
      <c r="FS275" s="6">
        <v>45334</v>
      </c>
      <c r="FT275" s="3">
        <v>220483</v>
      </c>
      <c r="FU275" s="3">
        <v>0</v>
      </c>
      <c r="FV275" s="3" t="s">
        <v>695</v>
      </c>
      <c r="FX275" s="3" t="s">
        <v>315</v>
      </c>
      <c r="GA275" s="3" t="s">
        <v>258</v>
      </c>
      <c r="GC275" s="6">
        <v>45422</v>
      </c>
      <c r="GD275" s="6">
        <v>45421</v>
      </c>
      <c r="GE275" s="6">
        <v>45421</v>
      </c>
      <c r="GF275" s="3" t="s">
        <v>1966</v>
      </c>
      <c r="GG275" s="3" t="s">
        <v>260</v>
      </c>
    </row>
    <row r="276" spans="1:191" s="2" customFormat="1" ht="11.25" hidden="1" x14ac:dyDescent="0.2">
      <c r="A276" s="11" t="str">
        <f t="shared" si="4"/>
        <v>Onsite - Sloc 5001</v>
      </c>
      <c r="B276" s="11" t="str">
        <f>IF(OR(A276="No Stock at Base",A276="Low Stock at Base",A276="Remote Pick - Low Stock"),_xlfn.XLOOKUP(O276,PO!M:M,PO!N:N,"No PO",0,1),"-")</f>
        <v>-</v>
      </c>
      <c r="C276" s="11" t="str">
        <f>IF(OR(A276="No Stock at Base",A276="Low Stock at Base",A276="Remote Stock - Low Stock"),_xlfn.XLOOKUP(O276,PR!K:K,PR!L:L,"No Req or Processed",0,1),"-")</f>
        <v>-</v>
      </c>
      <c r="D276" s="12"/>
      <c r="E276" s="32" t="s">
        <v>1967</v>
      </c>
      <c r="G276" s="3" t="s">
        <v>191</v>
      </c>
      <c r="H276" s="3" t="s">
        <v>1947</v>
      </c>
      <c r="I276" s="3" t="s">
        <v>1948</v>
      </c>
      <c r="J276" s="3" t="s">
        <v>194</v>
      </c>
      <c r="K276" s="6">
        <v>45334</v>
      </c>
      <c r="L276" s="30">
        <v>45421</v>
      </c>
      <c r="M276" s="6">
        <v>45421</v>
      </c>
      <c r="N276" s="6">
        <v>45422</v>
      </c>
      <c r="O276" s="32" t="s">
        <v>1968</v>
      </c>
      <c r="P276" s="3" t="s">
        <v>1969</v>
      </c>
      <c r="Q276" s="3">
        <v>99</v>
      </c>
      <c r="R276" s="3">
        <v>255</v>
      </c>
      <c r="S276" s="4">
        <v>8</v>
      </c>
      <c r="T276" s="13">
        <v>8</v>
      </c>
      <c r="U276" s="13">
        <v>0</v>
      </c>
      <c r="V276" s="3" t="s">
        <v>1986</v>
      </c>
      <c r="W276" s="3" t="s">
        <v>330</v>
      </c>
      <c r="X276" s="3" t="s">
        <v>199</v>
      </c>
      <c r="Y276" s="3" t="s">
        <v>596</v>
      </c>
      <c r="Z276" s="3" t="s">
        <v>1952</v>
      </c>
      <c r="AA276" s="32" t="s">
        <v>1953</v>
      </c>
      <c r="AB276" s="3">
        <v>4</v>
      </c>
      <c r="AC276" s="32" t="s">
        <v>1954</v>
      </c>
      <c r="AD276" s="3" t="s">
        <v>799</v>
      </c>
      <c r="AE276" s="6">
        <v>45366</v>
      </c>
      <c r="AF276" s="6">
        <v>45449</v>
      </c>
      <c r="AG276" s="3" t="s">
        <v>205</v>
      </c>
      <c r="AI276" s="3" t="s">
        <v>206</v>
      </c>
      <c r="AJ276" s="3" t="s">
        <v>1967</v>
      </c>
      <c r="AK276" s="3" t="s">
        <v>207</v>
      </c>
      <c r="AL276" s="3" t="s">
        <v>648</v>
      </c>
      <c r="AM276" s="3" t="s">
        <v>649</v>
      </c>
      <c r="AN276" s="3" t="s">
        <v>1955</v>
      </c>
      <c r="AO276" s="3" t="s">
        <v>1956</v>
      </c>
      <c r="AP276" s="3" t="s">
        <v>1957</v>
      </c>
      <c r="AQ276" s="3">
        <v>4</v>
      </c>
      <c r="AR276" s="6">
        <v>45378</v>
      </c>
      <c r="AS276" s="6">
        <v>45360</v>
      </c>
      <c r="AT276" s="3" t="s">
        <v>434</v>
      </c>
      <c r="AU276" s="3" t="s">
        <v>214</v>
      </c>
      <c r="AV276" s="3" t="s">
        <v>1304</v>
      </c>
      <c r="AW276" s="6">
        <v>45334</v>
      </c>
      <c r="AX276" s="3">
        <v>20</v>
      </c>
      <c r="AY276" s="14">
        <v>0</v>
      </c>
      <c r="AZ276" s="14">
        <v>0</v>
      </c>
      <c r="BA276" s="14">
        <v>38</v>
      </c>
      <c r="BB276" s="6">
        <v>45408</v>
      </c>
      <c r="BC276" s="6">
        <v>45383</v>
      </c>
      <c r="BD276" s="6">
        <v>45421</v>
      </c>
      <c r="BG276" s="6">
        <v>45411</v>
      </c>
      <c r="BH276" s="3" t="s">
        <v>1305</v>
      </c>
      <c r="BI276" s="3" t="s">
        <v>216</v>
      </c>
      <c r="BJ276" s="6">
        <v>46050</v>
      </c>
      <c r="BK276" s="13">
        <v>8</v>
      </c>
      <c r="BL276" s="3" t="s">
        <v>1971</v>
      </c>
      <c r="BM276" s="3" t="s">
        <v>1972</v>
      </c>
      <c r="BN276" s="6">
        <v>45358</v>
      </c>
      <c r="BO276" s="6">
        <v>45357</v>
      </c>
      <c r="BQ276" s="3" t="s">
        <v>1973</v>
      </c>
      <c r="BR276" s="15">
        <v>0</v>
      </c>
      <c r="BS276" s="15">
        <v>2</v>
      </c>
      <c r="BT276" s="15">
        <v>3</v>
      </c>
      <c r="BU276" s="13">
        <v>8</v>
      </c>
      <c r="BV276" s="13">
        <v>8</v>
      </c>
      <c r="BW276" s="16">
        <v>4</v>
      </c>
      <c r="BX276" s="3" t="s">
        <v>1974</v>
      </c>
      <c r="BY276" s="3" t="s">
        <v>1975</v>
      </c>
      <c r="BZ276" s="17">
        <v>0</v>
      </c>
      <c r="CA276" s="3" t="s">
        <v>223</v>
      </c>
      <c r="CB276" s="3" t="s">
        <v>315</v>
      </c>
      <c r="CC276" s="3" t="s">
        <v>225</v>
      </c>
      <c r="CD276" s="3" t="s">
        <v>1976</v>
      </c>
      <c r="CE276" s="3">
        <v>2024</v>
      </c>
      <c r="CF276" s="3" t="s">
        <v>1977</v>
      </c>
      <c r="CG276" s="3" t="s">
        <v>1987</v>
      </c>
      <c r="CH276" s="3">
        <v>2024</v>
      </c>
      <c r="CI276" s="3" t="s">
        <v>229</v>
      </c>
      <c r="CJ276" s="3" t="s">
        <v>1961</v>
      </c>
      <c r="CK276" s="3" t="s">
        <v>1975</v>
      </c>
      <c r="CL276" s="3" t="s">
        <v>1979</v>
      </c>
      <c r="CM276" s="3" t="s">
        <v>1980</v>
      </c>
      <c r="CN276" s="6">
        <v>45373</v>
      </c>
      <c r="CP276" s="3" t="s">
        <v>233</v>
      </c>
      <c r="CQ276" s="3" t="s">
        <v>233</v>
      </c>
      <c r="CR276" s="3" t="s">
        <v>234</v>
      </c>
      <c r="CS276" s="3" t="s">
        <v>1981</v>
      </c>
      <c r="CT276" s="6">
        <v>45373</v>
      </c>
      <c r="CV276" s="3" t="s">
        <v>1982</v>
      </c>
      <c r="CY276" s="3" t="s">
        <v>237</v>
      </c>
      <c r="CZ276" s="3" t="s">
        <v>238</v>
      </c>
      <c r="DA276" s="3" t="s">
        <v>1964</v>
      </c>
      <c r="DD276" s="3" t="s">
        <v>1983</v>
      </c>
      <c r="DG276" s="15">
        <v>28</v>
      </c>
      <c r="DH276" s="15">
        <v>28</v>
      </c>
      <c r="DJ276" s="13">
        <v>8</v>
      </c>
      <c r="DL276" s="3" t="s">
        <v>241</v>
      </c>
      <c r="DM276" s="3" t="s">
        <v>242</v>
      </c>
      <c r="DP276" s="13">
        <v>0</v>
      </c>
      <c r="DQ276" s="3" t="s">
        <v>205</v>
      </c>
      <c r="DR276" s="3" t="s">
        <v>243</v>
      </c>
      <c r="DS276" s="3">
        <v>5</v>
      </c>
      <c r="DT276" s="3" t="s">
        <v>191</v>
      </c>
      <c r="DU276" s="3" t="s">
        <v>1962</v>
      </c>
      <c r="DV276" s="6">
        <v>45372</v>
      </c>
      <c r="DX276" s="13">
        <v>8</v>
      </c>
      <c r="DY276" s="3" t="s">
        <v>245</v>
      </c>
      <c r="DZ276" s="6">
        <v>45411</v>
      </c>
      <c r="EA276" s="3">
        <v>4</v>
      </c>
      <c r="EB276" s="17">
        <v>0</v>
      </c>
      <c r="ED276" s="3">
        <v>0</v>
      </c>
      <c r="EG276" s="3">
        <v>0</v>
      </c>
      <c r="EH276" s="13">
        <v>0</v>
      </c>
      <c r="EJ276" s="3" t="s">
        <v>246</v>
      </c>
      <c r="EK276" s="3">
        <v>1000218193</v>
      </c>
      <c r="EL276" s="3" t="s">
        <v>247</v>
      </c>
      <c r="EM276" s="3" t="s">
        <v>248</v>
      </c>
      <c r="EP276" s="3" t="s">
        <v>1952</v>
      </c>
      <c r="EQ276" s="3">
        <v>20</v>
      </c>
      <c r="ET276" s="3">
        <v>0</v>
      </c>
      <c r="EU276" s="13">
        <v>8</v>
      </c>
      <c r="EV276" s="3" t="s">
        <v>245</v>
      </c>
      <c r="EW276" s="13">
        <v>0</v>
      </c>
      <c r="EX276" s="3" t="s">
        <v>249</v>
      </c>
      <c r="EY276" s="3" t="s">
        <v>206</v>
      </c>
      <c r="EZ276" s="3" t="s">
        <v>1320</v>
      </c>
      <c r="FA276" s="6">
        <v>45373</v>
      </c>
      <c r="FC276" s="3" t="s">
        <v>245</v>
      </c>
      <c r="FF276" s="6">
        <v>45358</v>
      </c>
      <c r="FG276" s="3">
        <v>20</v>
      </c>
      <c r="FH276" s="3" t="s">
        <v>243</v>
      </c>
      <c r="FI276" s="3" t="s">
        <v>251</v>
      </c>
      <c r="FK276" s="3" t="s">
        <v>1321</v>
      </c>
      <c r="FL276" s="3" t="s">
        <v>253</v>
      </c>
      <c r="FM276" s="13">
        <v>0</v>
      </c>
      <c r="FP276" s="3" t="s">
        <v>254</v>
      </c>
      <c r="FQ276" s="3" t="s">
        <v>255</v>
      </c>
      <c r="FR276" s="3" t="s">
        <v>1707</v>
      </c>
      <c r="FS276" s="6">
        <v>45334</v>
      </c>
      <c r="FT276" s="3">
        <v>220483</v>
      </c>
      <c r="FU276" s="3">
        <v>0</v>
      </c>
      <c r="FV276" s="3" t="s">
        <v>695</v>
      </c>
      <c r="FX276" s="3" t="s">
        <v>315</v>
      </c>
      <c r="GA276" s="3" t="s">
        <v>258</v>
      </c>
      <c r="GC276" s="6">
        <v>45422</v>
      </c>
      <c r="GD276" s="6">
        <v>45421</v>
      </c>
      <c r="GE276" s="6">
        <v>45421</v>
      </c>
      <c r="GF276" s="3" t="s">
        <v>1966</v>
      </c>
      <c r="GG276" s="3" t="s">
        <v>260</v>
      </c>
      <c r="GI276" s="3" t="s">
        <v>823</v>
      </c>
    </row>
    <row r="277" spans="1:191" s="2" customFormat="1" ht="11.25" hidden="1" x14ac:dyDescent="0.2">
      <c r="A277" s="11" t="str">
        <f t="shared" si="4"/>
        <v>Onsite - Sloc 5001</v>
      </c>
      <c r="B277" s="11" t="str">
        <f>IF(OR(A277="No Stock at Base",A277="Low Stock at Base",A277="Remote Pick - Low Stock"),_xlfn.XLOOKUP(O277,PO!M:M,PO!N:N,"No PO",0,1),"-")</f>
        <v>-</v>
      </c>
      <c r="C277" s="11" t="str">
        <f>IF(OR(A277="No Stock at Base",A277="Low Stock at Base",A277="Remote Stock - Low Stock"),_xlfn.XLOOKUP(O277,PR!K:K,PR!L:L,"No Req or Processed",0,1),"-")</f>
        <v>-</v>
      </c>
      <c r="D277" s="12"/>
      <c r="E277" s="32" t="s">
        <v>1967</v>
      </c>
      <c r="G277" s="3" t="s">
        <v>191</v>
      </c>
      <c r="H277" s="3" t="s">
        <v>1947</v>
      </c>
      <c r="I277" s="3" t="s">
        <v>1948</v>
      </c>
      <c r="J277" s="3" t="s">
        <v>194</v>
      </c>
      <c r="K277" s="6">
        <v>45334</v>
      </c>
      <c r="L277" s="30">
        <v>45421</v>
      </c>
      <c r="M277" s="6">
        <v>45421</v>
      </c>
      <c r="N277" s="6">
        <v>45422</v>
      </c>
      <c r="O277" s="32" t="s">
        <v>1968</v>
      </c>
      <c r="P277" s="3" t="s">
        <v>1969</v>
      </c>
      <c r="Q277" s="3">
        <v>99</v>
      </c>
      <c r="R277" s="3">
        <v>255</v>
      </c>
      <c r="S277" s="4">
        <v>8</v>
      </c>
      <c r="T277" s="13">
        <v>8</v>
      </c>
      <c r="U277" s="13">
        <v>0</v>
      </c>
      <c r="V277" s="3" t="s">
        <v>1986</v>
      </c>
      <c r="W277" s="3" t="s">
        <v>330</v>
      </c>
      <c r="X277" s="3" t="s">
        <v>199</v>
      </c>
      <c r="Y277" s="3" t="s">
        <v>596</v>
      </c>
      <c r="Z277" s="3" t="s">
        <v>1952</v>
      </c>
      <c r="AA277" s="32" t="s">
        <v>1953</v>
      </c>
      <c r="AB277" s="3">
        <v>4</v>
      </c>
      <c r="AC277" s="32" t="s">
        <v>1954</v>
      </c>
      <c r="AD277" s="3" t="s">
        <v>799</v>
      </c>
      <c r="AE277" s="6">
        <v>45366</v>
      </c>
      <c r="AF277" s="6">
        <v>45449</v>
      </c>
      <c r="AG277" s="3" t="s">
        <v>205</v>
      </c>
      <c r="AI277" s="3" t="s">
        <v>206</v>
      </c>
      <c r="AJ277" s="3" t="s">
        <v>1967</v>
      </c>
      <c r="AK277" s="3" t="s">
        <v>207</v>
      </c>
      <c r="AL277" s="3" t="s">
        <v>648</v>
      </c>
      <c r="AM277" s="3" t="s">
        <v>649</v>
      </c>
      <c r="AN277" s="3" t="s">
        <v>1955</v>
      </c>
      <c r="AO277" s="3" t="s">
        <v>1956</v>
      </c>
      <c r="AP277" s="3" t="s">
        <v>1957</v>
      </c>
      <c r="AQ277" s="3">
        <v>4</v>
      </c>
      <c r="AR277" s="6">
        <v>45378</v>
      </c>
      <c r="AS277" s="6">
        <v>45360</v>
      </c>
      <c r="AT277" s="3" t="s">
        <v>434</v>
      </c>
      <c r="AU277" s="3" t="s">
        <v>214</v>
      </c>
      <c r="AW277" s="6">
        <v>45334</v>
      </c>
      <c r="AX277" s="3">
        <v>20</v>
      </c>
      <c r="AY277" s="14">
        <v>0</v>
      </c>
      <c r="AZ277" s="14">
        <v>0</v>
      </c>
      <c r="BA277" s="14">
        <v>38</v>
      </c>
      <c r="BB277" s="6">
        <v>45408</v>
      </c>
      <c r="BC277" s="6">
        <v>45383</v>
      </c>
      <c r="BD277" s="6">
        <v>45421</v>
      </c>
      <c r="BG277" s="6">
        <v>45411</v>
      </c>
      <c r="BH277" s="3" t="s">
        <v>1305</v>
      </c>
      <c r="BI277" s="3" t="s">
        <v>216</v>
      </c>
      <c r="BJ277" s="6">
        <v>46050</v>
      </c>
      <c r="BK277" s="13">
        <v>8</v>
      </c>
      <c r="BL277" s="3" t="s">
        <v>1971</v>
      </c>
      <c r="BM277" s="3" t="s">
        <v>1972</v>
      </c>
      <c r="BN277" s="6">
        <v>45358</v>
      </c>
      <c r="BO277" s="6">
        <v>45357</v>
      </c>
      <c r="BQ277" s="3" t="s">
        <v>1973</v>
      </c>
      <c r="BR277" s="15">
        <v>0</v>
      </c>
      <c r="BS277" s="15">
        <v>2</v>
      </c>
      <c r="BT277" s="15">
        <v>3</v>
      </c>
      <c r="BU277" s="13">
        <v>8</v>
      </c>
      <c r="BV277" s="13">
        <v>8</v>
      </c>
      <c r="BW277" s="16">
        <v>4</v>
      </c>
      <c r="BX277" s="3" t="s">
        <v>1974</v>
      </c>
      <c r="BY277" s="3" t="s">
        <v>1975</v>
      </c>
      <c r="BZ277" s="17">
        <v>0</v>
      </c>
      <c r="CA277" s="3" t="s">
        <v>223</v>
      </c>
      <c r="CB277" s="3" t="s">
        <v>315</v>
      </c>
      <c r="CC277" s="3" t="s">
        <v>225</v>
      </c>
      <c r="CD277" s="3" t="s">
        <v>1976</v>
      </c>
      <c r="CE277" s="3">
        <v>2024</v>
      </c>
      <c r="CF277" s="3" t="s">
        <v>1977</v>
      </c>
      <c r="CG277" s="3" t="s">
        <v>1987</v>
      </c>
      <c r="CH277" s="3">
        <v>2024</v>
      </c>
      <c r="CI277" s="3" t="s">
        <v>229</v>
      </c>
      <c r="CJ277" s="3" t="s">
        <v>1961</v>
      </c>
      <c r="CK277" s="3" t="s">
        <v>1975</v>
      </c>
      <c r="CL277" s="3" t="s">
        <v>1979</v>
      </c>
      <c r="CM277" s="3" t="s">
        <v>1980</v>
      </c>
      <c r="CN277" s="6">
        <v>45373</v>
      </c>
      <c r="CP277" s="3" t="s">
        <v>233</v>
      </c>
      <c r="CQ277" s="3" t="s">
        <v>233</v>
      </c>
      <c r="CR277" s="3" t="s">
        <v>234</v>
      </c>
      <c r="CS277" s="3" t="s">
        <v>1981</v>
      </c>
      <c r="CT277" s="6">
        <v>45373</v>
      </c>
      <c r="CY277" s="3" t="s">
        <v>237</v>
      </c>
      <c r="CZ277" s="3" t="s">
        <v>238</v>
      </c>
      <c r="DA277" s="3" t="s">
        <v>1964</v>
      </c>
      <c r="DD277" s="3" t="s">
        <v>1983</v>
      </c>
      <c r="DG277" s="15">
        <v>28</v>
      </c>
      <c r="DH277" s="15">
        <v>28</v>
      </c>
      <c r="DJ277" s="13">
        <v>8</v>
      </c>
      <c r="DL277" s="3" t="s">
        <v>241</v>
      </c>
      <c r="DM277" s="3" t="s">
        <v>242</v>
      </c>
      <c r="DP277" s="13">
        <v>0</v>
      </c>
      <c r="DQ277" s="3" t="s">
        <v>205</v>
      </c>
      <c r="DR277" s="3" t="s">
        <v>243</v>
      </c>
      <c r="DS277" s="3">
        <v>5</v>
      </c>
      <c r="DT277" s="3" t="s">
        <v>191</v>
      </c>
      <c r="DU277" s="3" t="s">
        <v>1962</v>
      </c>
      <c r="DV277" s="6">
        <v>45372</v>
      </c>
      <c r="DX277" s="13">
        <v>8</v>
      </c>
      <c r="DY277" s="3" t="s">
        <v>245</v>
      </c>
      <c r="DZ277" s="6">
        <v>45411</v>
      </c>
      <c r="EA277" s="3">
        <v>4</v>
      </c>
      <c r="EB277" s="17">
        <v>0</v>
      </c>
      <c r="ED277" s="3">
        <v>0</v>
      </c>
      <c r="EG277" s="3">
        <v>0</v>
      </c>
      <c r="EH277" s="13">
        <v>0</v>
      </c>
      <c r="EJ277" s="3" t="s">
        <v>246</v>
      </c>
      <c r="EK277" s="3">
        <v>1000218193</v>
      </c>
      <c r="EL277" s="3" t="s">
        <v>247</v>
      </c>
      <c r="EM277" s="3" t="s">
        <v>248</v>
      </c>
      <c r="EP277" s="3" t="s">
        <v>1952</v>
      </c>
      <c r="EQ277" s="3">
        <v>20</v>
      </c>
      <c r="ET277" s="3">
        <v>0</v>
      </c>
      <c r="EU277" s="13">
        <v>8</v>
      </c>
      <c r="EV277" s="3" t="s">
        <v>245</v>
      </c>
      <c r="EW277" s="13">
        <v>0</v>
      </c>
      <c r="EX277" s="3" t="s">
        <v>249</v>
      </c>
      <c r="EY277" s="3" t="s">
        <v>206</v>
      </c>
      <c r="EZ277" s="3" t="s">
        <v>1985</v>
      </c>
      <c r="FA277" s="6">
        <v>45373</v>
      </c>
      <c r="FC277" s="3" t="s">
        <v>245</v>
      </c>
      <c r="FF277" s="6">
        <v>45358</v>
      </c>
      <c r="FG277" s="3">
        <v>20</v>
      </c>
      <c r="FH277" s="3" t="s">
        <v>243</v>
      </c>
      <c r="FI277" s="3" t="s">
        <v>251</v>
      </c>
      <c r="FK277" s="3" t="s">
        <v>1321</v>
      </c>
      <c r="FL277" s="3" t="s">
        <v>253</v>
      </c>
      <c r="FM277" s="13">
        <v>0</v>
      </c>
      <c r="FP277" s="3" t="s">
        <v>254</v>
      </c>
      <c r="FQ277" s="3" t="s">
        <v>255</v>
      </c>
      <c r="FR277" s="3" t="s">
        <v>1707</v>
      </c>
      <c r="FS277" s="6">
        <v>45334</v>
      </c>
      <c r="FT277" s="3">
        <v>220483</v>
      </c>
      <c r="FU277" s="3">
        <v>0</v>
      </c>
      <c r="FV277" s="3" t="s">
        <v>695</v>
      </c>
      <c r="FX277" s="3" t="s">
        <v>315</v>
      </c>
      <c r="GA277" s="3" t="s">
        <v>258</v>
      </c>
      <c r="GC277" s="6">
        <v>45422</v>
      </c>
      <c r="GD277" s="6">
        <v>45421</v>
      </c>
      <c r="GE277" s="6">
        <v>45421</v>
      </c>
      <c r="GF277" s="3" t="s">
        <v>1966</v>
      </c>
      <c r="GG277" s="3" t="s">
        <v>260</v>
      </c>
      <c r="GI277" s="3" t="s">
        <v>1984</v>
      </c>
    </row>
    <row r="278" spans="1:191" s="2" customFormat="1" ht="11.25" hidden="1" x14ac:dyDescent="0.2">
      <c r="A278" s="11" t="str">
        <f t="shared" si="4"/>
        <v>Stock Available at Base</v>
      </c>
      <c r="B278" s="11" t="str">
        <f>IF(OR(A278="No Stock at Base",A278="Low Stock at Base",A278="Remote Pick - Low Stock"),_xlfn.XLOOKUP(O278,PO!M:M,PO!N:N,"No PO",0,1),"-")</f>
        <v>-</v>
      </c>
      <c r="C278" s="11" t="str">
        <f>IF(OR(A278="No Stock at Base",A278="Low Stock at Base",A278="Remote Stock - Low Stock"),_xlfn.XLOOKUP(O278,PR!K:K,PR!L:L,"No Req or Processed",0,1),"-")</f>
        <v>-</v>
      </c>
      <c r="D278" s="12"/>
      <c r="E278" s="32" t="s">
        <v>890</v>
      </c>
      <c r="G278" s="3" t="s">
        <v>191</v>
      </c>
      <c r="H278" s="3" t="s">
        <v>1947</v>
      </c>
      <c r="I278" s="3" t="s">
        <v>1948</v>
      </c>
      <c r="J278" s="3" t="s">
        <v>194</v>
      </c>
      <c r="K278" s="6">
        <v>45334</v>
      </c>
      <c r="L278" s="30">
        <v>45421</v>
      </c>
      <c r="M278" s="6">
        <v>45421</v>
      </c>
      <c r="N278" s="6">
        <v>45422</v>
      </c>
      <c r="O278" s="32" t="s">
        <v>2024</v>
      </c>
      <c r="P278" s="3" t="s">
        <v>2025</v>
      </c>
      <c r="Q278" s="3">
        <v>99</v>
      </c>
      <c r="R278" s="3">
        <v>255</v>
      </c>
      <c r="S278" s="4">
        <v>18</v>
      </c>
      <c r="T278" s="13">
        <v>0</v>
      </c>
      <c r="U278" s="13">
        <v>18</v>
      </c>
      <c r="V278" s="3" t="s">
        <v>2026</v>
      </c>
      <c r="W278" s="3" t="s">
        <v>445</v>
      </c>
      <c r="X278" s="3" t="s">
        <v>199</v>
      </c>
      <c r="Y278" s="3" t="s">
        <v>596</v>
      </c>
      <c r="Z278" s="3" t="s">
        <v>1952</v>
      </c>
      <c r="AA278" s="32" t="s">
        <v>1953</v>
      </c>
      <c r="AB278" s="3">
        <v>6</v>
      </c>
      <c r="AC278" s="32" t="s">
        <v>1954</v>
      </c>
      <c r="AD278" s="3" t="s">
        <v>799</v>
      </c>
      <c r="AE278" s="6">
        <v>45366</v>
      </c>
      <c r="AF278" s="6">
        <v>45449</v>
      </c>
      <c r="AG278" s="3" t="s">
        <v>205</v>
      </c>
      <c r="AI278" s="3" t="s">
        <v>206</v>
      </c>
      <c r="AJ278" s="3" t="s">
        <v>890</v>
      </c>
      <c r="AK278" s="3" t="s">
        <v>207</v>
      </c>
      <c r="AL278" s="3" t="s">
        <v>648</v>
      </c>
      <c r="AM278" s="3" t="s">
        <v>649</v>
      </c>
      <c r="AN278" s="3" t="s">
        <v>1955</v>
      </c>
      <c r="AO278" s="3" t="s">
        <v>1956</v>
      </c>
      <c r="AP278" s="3" t="s">
        <v>1957</v>
      </c>
      <c r="AQ278" s="3">
        <v>6</v>
      </c>
      <c r="AT278" s="3" t="s">
        <v>213</v>
      </c>
      <c r="AU278" s="3" t="s">
        <v>214</v>
      </c>
      <c r="AW278" s="6">
        <v>45334</v>
      </c>
      <c r="AX278" s="3">
        <v>30</v>
      </c>
      <c r="AY278" s="14">
        <v>0</v>
      </c>
      <c r="AZ278" s="14">
        <v>0</v>
      </c>
      <c r="BA278" s="14">
        <v>38</v>
      </c>
      <c r="BB278" s="6">
        <v>45408</v>
      </c>
      <c r="BC278" s="6">
        <v>45383</v>
      </c>
      <c r="BD278" s="6">
        <v>45421</v>
      </c>
      <c r="BG278" s="6">
        <v>45411</v>
      </c>
      <c r="BJ278" s="6">
        <v>46050</v>
      </c>
      <c r="BK278" s="13">
        <v>0</v>
      </c>
      <c r="BM278" s="3" t="s">
        <v>2027</v>
      </c>
      <c r="BN278" s="6">
        <v>45373</v>
      </c>
      <c r="BO278" s="6">
        <v>45372</v>
      </c>
      <c r="BR278" s="15">
        <v>0</v>
      </c>
      <c r="BS278" s="15">
        <v>2</v>
      </c>
      <c r="BT278" s="15">
        <v>3</v>
      </c>
      <c r="BU278" s="13">
        <v>0</v>
      </c>
      <c r="BV278" s="13">
        <v>18</v>
      </c>
      <c r="BW278" s="18">
        <v>0</v>
      </c>
      <c r="BX278" s="3" t="s">
        <v>1959</v>
      </c>
      <c r="BZ278" s="17">
        <v>0</v>
      </c>
      <c r="CA278" s="3" t="s">
        <v>223</v>
      </c>
      <c r="CB278" s="3" t="s">
        <v>315</v>
      </c>
      <c r="CC278" s="3" t="s">
        <v>225</v>
      </c>
      <c r="CE278" s="3">
        <v>0</v>
      </c>
      <c r="CF278" s="3" t="s">
        <v>2028</v>
      </c>
      <c r="CH278" s="3">
        <v>0</v>
      </c>
      <c r="CI278" s="3" t="s">
        <v>229</v>
      </c>
      <c r="CJ278" s="3" t="s">
        <v>1961</v>
      </c>
      <c r="CL278" s="3" t="s">
        <v>1962</v>
      </c>
      <c r="CM278" s="3" t="s">
        <v>232</v>
      </c>
      <c r="CN278" s="6">
        <v>45373</v>
      </c>
      <c r="CP278" s="3" t="s">
        <v>233</v>
      </c>
      <c r="CQ278" s="3" t="s">
        <v>233</v>
      </c>
      <c r="CR278" s="3" t="s">
        <v>234</v>
      </c>
      <c r="CS278" s="3" t="s">
        <v>2029</v>
      </c>
      <c r="CT278" s="6">
        <v>45373</v>
      </c>
      <c r="CY278" s="3" t="s">
        <v>237</v>
      </c>
      <c r="CZ278" s="3" t="s">
        <v>238</v>
      </c>
      <c r="DA278" s="3" t="s">
        <v>1964</v>
      </c>
      <c r="DD278" s="3" t="s">
        <v>2030</v>
      </c>
      <c r="DG278" s="15">
        <v>28</v>
      </c>
      <c r="DH278" s="15">
        <v>28</v>
      </c>
      <c r="DJ278" s="13">
        <v>18</v>
      </c>
      <c r="DL278" s="3" t="s">
        <v>241</v>
      </c>
      <c r="DM278" s="3" t="s">
        <v>242</v>
      </c>
      <c r="DP278" s="13">
        <v>0</v>
      </c>
      <c r="DQ278" s="3" t="s">
        <v>205</v>
      </c>
      <c r="DR278" s="3" t="s">
        <v>243</v>
      </c>
      <c r="DS278" s="3">
        <v>5</v>
      </c>
      <c r="DT278" s="3" t="s">
        <v>191</v>
      </c>
      <c r="DU278" s="3" t="s">
        <v>1962</v>
      </c>
      <c r="DV278" s="6">
        <v>45372</v>
      </c>
      <c r="DX278" s="13">
        <v>18</v>
      </c>
      <c r="DY278" s="3" t="s">
        <v>245</v>
      </c>
      <c r="DZ278" s="6">
        <v>45411</v>
      </c>
      <c r="EA278" s="3">
        <v>6</v>
      </c>
      <c r="EB278" s="17">
        <v>0</v>
      </c>
      <c r="ED278" s="3">
        <v>0</v>
      </c>
      <c r="EG278" s="3">
        <v>0</v>
      </c>
      <c r="EH278" s="13">
        <v>0</v>
      </c>
      <c r="EJ278" s="3" t="s">
        <v>246</v>
      </c>
      <c r="EK278" s="3">
        <v>1000218193</v>
      </c>
      <c r="EL278" s="3" t="s">
        <v>247</v>
      </c>
      <c r="EP278" s="3" t="s">
        <v>1952</v>
      </c>
      <c r="EQ278" s="3">
        <v>30</v>
      </c>
      <c r="ET278" s="3">
        <v>0</v>
      </c>
      <c r="EU278" s="13">
        <v>18</v>
      </c>
      <c r="EV278" s="3" t="s">
        <v>245</v>
      </c>
      <c r="EW278" s="13">
        <v>0</v>
      </c>
      <c r="EX278" s="3" t="s">
        <v>249</v>
      </c>
      <c r="EY278" s="3" t="s">
        <v>206</v>
      </c>
      <c r="FA278" s="6">
        <v>45373</v>
      </c>
      <c r="FG278" s="3">
        <v>30</v>
      </c>
      <c r="FH278" s="3" t="s">
        <v>243</v>
      </c>
      <c r="FL278" s="3" t="s">
        <v>253</v>
      </c>
      <c r="FM278" s="13">
        <v>0</v>
      </c>
      <c r="FP278" s="3" t="s">
        <v>254</v>
      </c>
      <c r="FQ278" s="3" t="s">
        <v>255</v>
      </c>
      <c r="FR278" s="3" t="s">
        <v>1707</v>
      </c>
      <c r="FS278" s="6">
        <v>45334</v>
      </c>
      <c r="FT278" s="3">
        <v>220483</v>
      </c>
      <c r="FU278" s="3">
        <v>0</v>
      </c>
      <c r="FV278" s="3" t="s">
        <v>695</v>
      </c>
      <c r="FX278" s="3" t="s">
        <v>315</v>
      </c>
      <c r="GA278" s="3" t="s">
        <v>258</v>
      </c>
      <c r="GC278" s="6">
        <v>45422</v>
      </c>
      <c r="GD278" s="6">
        <v>45421</v>
      </c>
      <c r="GE278" s="6">
        <v>45421</v>
      </c>
      <c r="GF278" s="3" t="s">
        <v>1966</v>
      </c>
      <c r="GG278" s="3" t="s">
        <v>260</v>
      </c>
    </row>
    <row r="279" spans="1:191" s="2" customFormat="1" ht="11.25" hidden="1" x14ac:dyDescent="0.2">
      <c r="A279" s="11" t="str">
        <f t="shared" si="4"/>
        <v>Onsite - Sloc 5001</v>
      </c>
      <c r="B279" s="11" t="str">
        <f>IF(OR(A279="No Stock at Base",A279="Low Stock at Base",A279="Remote Pick - Low Stock"),_xlfn.XLOOKUP(O279,PO!M:M,PO!N:N,"No PO",0,1),"-")</f>
        <v>-</v>
      </c>
      <c r="C279" s="11" t="str">
        <f>IF(OR(A279="No Stock at Base",A279="Low Stock at Base",A279="Remote Stock - Low Stock"),_xlfn.XLOOKUP(O279,PR!K:K,PR!L:L,"No Req or Processed",0,1),"-")</f>
        <v>-</v>
      </c>
      <c r="D279" s="12"/>
      <c r="E279" s="32" t="s">
        <v>1967</v>
      </c>
      <c r="G279" s="3" t="s">
        <v>191</v>
      </c>
      <c r="H279" s="3" t="s">
        <v>1947</v>
      </c>
      <c r="I279" s="3" t="s">
        <v>1948</v>
      </c>
      <c r="J279" s="3" t="s">
        <v>194</v>
      </c>
      <c r="K279" s="6">
        <v>45334</v>
      </c>
      <c r="L279" s="30">
        <v>45421</v>
      </c>
      <c r="M279" s="6">
        <v>45421</v>
      </c>
      <c r="N279" s="6">
        <v>45422</v>
      </c>
      <c r="O279" s="32" t="s">
        <v>1968</v>
      </c>
      <c r="P279" s="3" t="s">
        <v>1969</v>
      </c>
      <c r="Q279" s="3">
        <v>99</v>
      </c>
      <c r="R279" s="3">
        <v>255</v>
      </c>
      <c r="S279" s="4">
        <v>8</v>
      </c>
      <c r="T279" s="13">
        <v>8</v>
      </c>
      <c r="U279" s="13">
        <v>0</v>
      </c>
      <c r="V279" s="3" t="s">
        <v>1986</v>
      </c>
      <c r="W279" s="3" t="s">
        <v>330</v>
      </c>
      <c r="X279" s="3" t="s">
        <v>199</v>
      </c>
      <c r="Y279" s="3" t="s">
        <v>596</v>
      </c>
      <c r="Z279" s="3" t="s">
        <v>1952</v>
      </c>
      <c r="AA279" s="32" t="s">
        <v>1953</v>
      </c>
      <c r="AB279" s="3">
        <v>4</v>
      </c>
      <c r="AC279" s="32" t="s">
        <v>1954</v>
      </c>
      <c r="AD279" s="3" t="s">
        <v>799</v>
      </c>
      <c r="AE279" s="6">
        <v>45366</v>
      </c>
      <c r="AF279" s="6">
        <v>45449</v>
      </c>
      <c r="AG279" s="3" t="s">
        <v>205</v>
      </c>
      <c r="AI279" s="3" t="s">
        <v>206</v>
      </c>
      <c r="AJ279" s="3" t="s">
        <v>1967</v>
      </c>
      <c r="AK279" s="3" t="s">
        <v>207</v>
      </c>
      <c r="AL279" s="3" t="s">
        <v>648</v>
      </c>
      <c r="AM279" s="3" t="s">
        <v>649</v>
      </c>
      <c r="AN279" s="3" t="s">
        <v>1955</v>
      </c>
      <c r="AO279" s="3" t="s">
        <v>1956</v>
      </c>
      <c r="AP279" s="3" t="s">
        <v>1957</v>
      </c>
      <c r="AQ279" s="3">
        <v>4</v>
      </c>
      <c r="AR279" s="6">
        <v>45378</v>
      </c>
      <c r="AS279" s="6">
        <v>45360</v>
      </c>
      <c r="AT279" s="3" t="s">
        <v>434</v>
      </c>
      <c r="AU279" s="3" t="s">
        <v>214</v>
      </c>
      <c r="AW279" s="6">
        <v>45334</v>
      </c>
      <c r="AX279" s="3">
        <v>20</v>
      </c>
      <c r="AY279" s="14">
        <v>0</v>
      </c>
      <c r="AZ279" s="14">
        <v>0</v>
      </c>
      <c r="BA279" s="14">
        <v>38</v>
      </c>
      <c r="BB279" s="6">
        <v>45408</v>
      </c>
      <c r="BC279" s="6">
        <v>45383</v>
      </c>
      <c r="BD279" s="6">
        <v>45421</v>
      </c>
      <c r="BG279" s="6">
        <v>45411</v>
      </c>
      <c r="BH279" s="3" t="s">
        <v>1305</v>
      </c>
      <c r="BI279" s="3" t="s">
        <v>216</v>
      </c>
      <c r="BJ279" s="6">
        <v>46050</v>
      </c>
      <c r="BK279" s="13">
        <v>8</v>
      </c>
      <c r="BL279" s="3" t="s">
        <v>1971</v>
      </c>
      <c r="BM279" s="3" t="s">
        <v>1972</v>
      </c>
      <c r="BN279" s="6">
        <v>45358</v>
      </c>
      <c r="BO279" s="6">
        <v>45357</v>
      </c>
      <c r="BQ279" s="3" t="s">
        <v>1973</v>
      </c>
      <c r="BR279" s="15">
        <v>0</v>
      </c>
      <c r="BS279" s="15">
        <v>2</v>
      </c>
      <c r="BT279" s="15">
        <v>3</v>
      </c>
      <c r="BU279" s="13">
        <v>8</v>
      </c>
      <c r="BV279" s="13">
        <v>8</v>
      </c>
      <c r="BW279" s="16">
        <v>4</v>
      </c>
      <c r="BX279" s="3" t="s">
        <v>1974</v>
      </c>
      <c r="BY279" s="3" t="s">
        <v>1975</v>
      </c>
      <c r="BZ279" s="17">
        <v>0</v>
      </c>
      <c r="CA279" s="3" t="s">
        <v>223</v>
      </c>
      <c r="CB279" s="3" t="s">
        <v>315</v>
      </c>
      <c r="CC279" s="3" t="s">
        <v>225</v>
      </c>
      <c r="CD279" s="3" t="s">
        <v>1976</v>
      </c>
      <c r="CE279" s="3">
        <v>2024</v>
      </c>
      <c r="CF279" s="3" t="s">
        <v>1977</v>
      </c>
      <c r="CG279" s="3" t="s">
        <v>1987</v>
      </c>
      <c r="CH279" s="3">
        <v>2024</v>
      </c>
      <c r="CI279" s="3" t="s">
        <v>229</v>
      </c>
      <c r="CJ279" s="3" t="s">
        <v>1961</v>
      </c>
      <c r="CK279" s="3" t="s">
        <v>1975</v>
      </c>
      <c r="CL279" s="3" t="s">
        <v>1979</v>
      </c>
      <c r="CM279" s="3" t="s">
        <v>1980</v>
      </c>
      <c r="CN279" s="6">
        <v>45373</v>
      </c>
      <c r="CP279" s="3" t="s">
        <v>233</v>
      </c>
      <c r="CQ279" s="3" t="s">
        <v>233</v>
      </c>
      <c r="CR279" s="3" t="s">
        <v>234</v>
      </c>
      <c r="CS279" s="3" t="s">
        <v>1981</v>
      </c>
      <c r="CT279" s="6">
        <v>45373</v>
      </c>
      <c r="CY279" s="3" t="s">
        <v>237</v>
      </c>
      <c r="CZ279" s="3" t="s">
        <v>238</v>
      </c>
      <c r="DA279" s="3" t="s">
        <v>1964</v>
      </c>
      <c r="DD279" s="3" t="s">
        <v>1983</v>
      </c>
      <c r="DG279" s="15">
        <v>28</v>
      </c>
      <c r="DH279" s="15">
        <v>28</v>
      </c>
      <c r="DJ279" s="13">
        <v>8</v>
      </c>
      <c r="DL279" s="3" t="s">
        <v>241</v>
      </c>
      <c r="DM279" s="3" t="s">
        <v>242</v>
      </c>
      <c r="DP279" s="13">
        <v>0</v>
      </c>
      <c r="DQ279" s="3" t="s">
        <v>205</v>
      </c>
      <c r="DR279" s="3" t="s">
        <v>243</v>
      </c>
      <c r="DS279" s="3">
        <v>5</v>
      </c>
      <c r="DT279" s="3" t="s">
        <v>191</v>
      </c>
      <c r="DU279" s="3" t="s">
        <v>1962</v>
      </c>
      <c r="DV279" s="6">
        <v>45372</v>
      </c>
      <c r="DX279" s="13">
        <v>8</v>
      </c>
      <c r="DY279" s="3" t="s">
        <v>245</v>
      </c>
      <c r="DZ279" s="6">
        <v>45411</v>
      </c>
      <c r="EA279" s="3">
        <v>4</v>
      </c>
      <c r="EB279" s="17">
        <v>0</v>
      </c>
      <c r="ED279" s="3">
        <v>0</v>
      </c>
      <c r="EG279" s="3">
        <v>0</v>
      </c>
      <c r="EH279" s="13">
        <v>0</v>
      </c>
      <c r="EJ279" s="3" t="s">
        <v>246</v>
      </c>
      <c r="EK279" s="3">
        <v>1000218193</v>
      </c>
      <c r="EL279" s="3" t="s">
        <v>247</v>
      </c>
      <c r="EM279" s="3" t="s">
        <v>248</v>
      </c>
      <c r="EP279" s="3" t="s">
        <v>1952</v>
      </c>
      <c r="EQ279" s="3">
        <v>20</v>
      </c>
      <c r="ET279" s="3">
        <v>0</v>
      </c>
      <c r="EU279" s="13">
        <v>8</v>
      </c>
      <c r="EV279" s="3" t="s">
        <v>245</v>
      </c>
      <c r="EW279" s="13">
        <v>0</v>
      </c>
      <c r="EX279" s="3" t="s">
        <v>249</v>
      </c>
      <c r="EY279" s="3" t="s">
        <v>206</v>
      </c>
      <c r="EZ279" s="3" t="s">
        <v>1985</v>
      </c>
      <c r="FA279" s="6">
        <v>45373</v>
      </c>
      <c r="FC279" s="3" t="s">
        <v>245</v>
      </c>
      <c r="FF279" s="6">
        <v>45358</v>
      </c>
      <c r="FG279" s="3">
        <v>20</v>
      </c>
      <c r="FH279" s="3" t="s">
        <v>243</v>
      </c>
      <c r="FI279" s="3" t="s">
        <v>251</v>
      </c>
      <c r="FK279" s="3" t="s">
        <v>1321</v>
      </c>
      <c r="FL279" s="3" t="s">
        <v>253</v>
      </c>
      <c r="FM279" s="13">
        <v>0</v>
      </c>
      <c r="FP279" s="3" t="s">
        <v>254</v>
      </c>
      <c r="FQ279" s="3" t="s">
        <v>255</v>
      </c>
      <c r="FR279" s="3" t="s">
        <v>1707</v>
      </c>
      <c r="FS279" s="6">
        <v>45334</v>
      </c>
      <c r="FT279" s="3">
        <v>220483</v>
      </c>
      <c r="FU279" s="3">
        <v>0</v>
      </c>
      <c r="FV279" s="3" t="s">
        <v>695</v>
      </c>
      <c r="FX279" s="3" t="s">
        <v>315</v>
      </c>
      <c r="GA279" s="3" t="s">
        <v>258</v>
      </c>
      <c r="GC279" s="6">
        <v>45422</v>
      </c>
      <c r="GD279" s="6">
        <v>45421</v>
      </c>
      <c r="GE279" s="6">
        <v>45421</v>
      </c>
      <c r="GF279" s="3" t="s">
        <v>1966</v>
      </c>
      <c r="GG279" s="3" t="s">
        <v>260</v>
      </c>
      <c r="GI279" s="3" t="s">
        <v>823</v>
      </c>
    </row>
    <row r="280" spans="1:191" s="2" customFormat="1" ht="11.25" hidden="1" x14ac:dyDescent="0.2">
      <c r="A280" s="11" t="str">
        <f t="shared" si="4"/>
        <v>Remote Stock - Stock Available</v>
      </c>
      <c r="B280" s="11" t="str">
        <f>IF(OR(A280="No Stock at Base",A280="Low Stock at Base",A280="Remote Pick - Low Stock"),_xlfn.XLOOKUP(O280,PO!M:M,PO!N:N,"No PO",0,1),"-")</f>
        <v>-</v>
      </c>
      <c r="C280" s="11" t="str">
        <f>IF(OR(A280="No Stock at Base",A280="Low Stock at Base",A280="Remote Stock - Low Stock"),_xlfn.XLOOKUP(O280,PR!K:K,PR!L:L,"No Req or Processed",0,1),"-")</f>
        <v>-</v>
      </c>
      <c r="D280" s="12"/>
      <c r="E280" s="32" t="s">
        <v>462</v>
      </c>
      <c r="F280" s="3" t="s">
        <v>1583</v>
      </c>
      <c r="G280" s="3" t="s">
        <v>191</v>
      </c>
      <c r="H280" s="3" t="s">
        <v>2031</v>
      </c>
      <c r="I280" s="3" t="s">
        <v>2032</v>
      </c>
      <c r="J280" s="3" t="s">
        <v>194</v>
      </c>
      <c r="K280" s="6">
        <v>45293</v>
      </c>
      <c r="L280" s="30">
        <v>45422</v>
      </c>
      <c r="M280" s="6">
        <v>45412</v>
      </c>
      <c r="N280" s="6">
        <v>45455</v>
      </c>
      <c r="O280" s="3" t="s">
        <v>2033</v>
      </c>
      <c r="P280" s="3" t="s">
        <v>2034</v>
      </c>
      <c r="Q280" s="3">
        <v>5</v>
      </c>
      <c r="R280" s="3">
        <v>10</v>
      </c>
      <c r="S280" s="4">
        <v>1</v>
      </c>
      <c r="T280" s="13">
        <v>1</v>
      </c>
      <c r="U280" s="13">
        <v>0</v>
      </c>
      <c r="X280" s="3" t="s">
        <v>274</v>
      </c>
      <c r="AB280" s="3">
        <v>0</v>
      </c>
      <c r="AI280" s="3" t="s">
        <v>206</v>
      </c>
      <c r="AJ280" s="3" t="s">
        <v>462</v>
      </c>
      <c r="AK280" s="3" t="s">
        <v>207</v>
      </c>
      <c r="AL280" s="3" t="s">
        <v>648</v>
      </c>
      <c r="AM280" s="3" t="s">
        <v>649</v>
      </c>
      <c r="AN280" s="3" t="s">
        <v>2035</v>
      </c>
      <c r="AO280" s="3" t="s">
        <v>2036</v>
      </c>
      <c r="AP280" s="3" t="s">
        <v>2037</v>
      </c>
      <c r="AQ280" s="3">
        <v>15</v>
      </c>
      <c r="AT280" s="3" t="s">
        <v>392</v>
      </c>
      <c r="AX280" s="3">
        <v>0</v>
      </c>
      <c r="AY280" s="14">
        <v>0</v>
      </c>
      <c r="AZ280" s="14">
        <v>0</v>
      </c>
      <c r="BA280" s="14">
        <v>0</v>
      </c>
      <c r="BD280" s="6">
        <v>45422</v>
      </c>
      <c r="BJ280" s="6">
        <v>45489</v>
      </c>
      <c r="BK280" s="13">
        <v>0</v>
      </c>
      <c r="BP280" s="3" t="s">
        <v>726</v>
      </c>
      <c r="BR280" s="15">
        <v>0</v>
      </c>
      <c r="BS280" s="15">
        <v>0</v>
      </c>
      <c r="BT280" s="15">
        <v>0</v>
      </c>
      <c r="BU280" s="13">
        <v>0</v>
      </c>
      <c r="BV280" s="13">
        <v>0</v>
      </c>
      <c r="BW280" s="18">
        <v>0</v>
      </c>
      <c r="BZ280" s="17">
        <v>0</v>
      </c>
      <c r="CB280" s="3" t="s">
        <v>276</v>
      </c>
      <c r="CC280" s="3" t="s">
        <v>225</v>
      </c>
      <c r="CE280" s="3">
        <v>0</v>
      </c>
      <c r="CH280" s="3">
        <v>0</v>
      </c>
      <c r="CM280" s="3" t="s">
        <v>232</v>
      </c>
      <c r="CP280" s="3" t="s">
        <v>233</v>
      </c>
      <c r="CQ280" s="3" t="s">
        <v>233</v>
      </c>
      <c r="CR280" s="3" t="s">
        <v>234</v>
      </c>
      <c r="CS280" s="3" t="s">
        <v>2038</v>
      </c>
      <c r="CY280" s="3" t="s">
        <v>382</v>
      </c>
      <c r="CZ280" s="3" t="s">
        <v>238</v>
      </c>
      <c r="DA280" s="3" t="s">
        <v>2039</v>
      </c>
      <c r="DF280" s="3" t="s">
        <v>2040</v>
      </c>
      <c r="DG280" s="15">
        <v>0</v>
      </c>
      <c r="DH280" s="15">
        <v>0</v>
      </c>
      <c r="DJ280" s="13">
        <v>0</v>
      </c>
      <c r="DP280" s="13">
        <v>0</v>
      </c>
      <c r="DT280" s="3" t="s">
        <v>191</v>
      </c>
      <c r="DX280" s="13">
        <v>1</v>
      </c>
      <c r="DY280" s="3" t="s">
        <v>245</v>
      </c>
      <c r="EA280" s="3">
        <v>0</v>
      </c>
      <c r="EB280" s="17">
        <v>0</v>
      </c>
      <c r="ED280" s="3">
        <v>0</v>
      </c>
      <c r="EG280" s="3">
        <v>0</v>
      </c>
      <c r="EH280" s="13">
        <v>0</v>
      </c>
      <c r="EI280" s="3" t="s">
        <v>474</v>
      </c>
      <c r="EK280" s="3">
        <v>1000201153</v>
      </c>
      <c r="EN280" s="3" t="s">
        <v>279</v>
      </c>
      <c r="EO280" s="3" t="s">
        <v>279</v>
      </c>
      <c r="EQ280" s="3">
        <v>0</v>
      </c>
      <c r="ET280" s="3">
        <v>0</v>
      </c>
      <c r="EU280" s="13">
        <v>0</v>
      </c>
      <c r="EW280" s="13">
        <v>0</v>
      </c>
      <c r="FB280" s="3" t="s">
        <v>729</v>
      </c>
      <c r="FG280" s="3">
        <v>0</v>
      </c>
      <c r="FL280" s="3" t="s">
        <v>253</v>
      </c>
      <c r="FM280" s="13">
        <v>0</v>
      </c>
      <c r="FP280" s="3" t="s">
        <v>254</v>
      </c>
      <c r="FQ280" s="3" t="s">
        <v>255</v>
      </c>
      <c r="FR280" s="3" t="s">
        <v>256</v>
      </c>
      <c r="FS280" s="6">
        <v>45290</v>
      </c>
      <c r="FT280" s="3">
        <v>0</v>
      </c>
      <c r="FU280" s="3">
        <v>0</v>
      </c>
      <c r="FV280" s="3" t="s">
        <v>257</v>
      </c>
      <c r="FX280" s="3" t="s">
        <v>276</v>
      </c>
      <c r="GA280" s="3" t="s">
        <v>258</v>
      </c>
      <c r="GB280" s="3" t="s">
        <v>1583</v>
      </c>
      <c r="GC280" s="6">
        <v>45455</v>
      </c>
      <c r="GD280" s="6">
        <v>45412</v>
      </c>
      <c r="GE280" s="6">
        <v>45412</v>
      </c>
      <c r="GF280" s="3" t="s">
        <v>632</v>
      </c>
      <c r="GG280" s="3" t="s">
        <v>477</v>
      </c>
    </row>
    <row r="281" spans="1:191" s="2" customFormat="1" ht="11.25" hidden="1" x14ac:dyDescent="0.2">
      <c r="A281" s="11" t="str">
        <f t="shared" si="4"/>
        <v>Remote Stock - Stock Available</v>
      </c>
      <c r="B281" s="11" t="str">
        <f>IF(OR(A281="No Stock at Base",A281="Low Stock at Base",A281="Remote Pick - Low Stock"),_xlfn.XLOOKUP(O281,PO!M:M,PO!N:N,"No PO",0,1),"-")</f>
        <v>-</v>
      </c>
      <c r="C281" s="11" t="str">
        <f>IF(OR(A281="No Stock at Base",A281="Low Stock at Base",A281="Remote Stock - Low Stock"),_xlfn.XLOOKUP(O281,PR!K:K,PR!L:L,"No Req or Processed",0,1),"-")</f>
        <v>-</v>
      </c>
      <c r="D281" s="12"/>
      <c r="E281" s="32" t="s">
        <v>462</v>
      </c>
      <c r="F281" s="3" t="s">
        <v>1583</v>
      </c>
      <c r="G281" s="3" t="s">
        <v>191</v>
      </c>
      <c r="H281" s="3" t="s">
        <v>2031</v>
      </c>
      <c r="I281" s="3" t="s">
        <v>2032</v>
      </c>
      <c r="J281" s="3" t="s">
        <v>194</v>
      </c>
      <c r="K281" s="6">
        <v>45293</v>
      </c>
      <c r="L281" s="30">
        <v>45422</v>
      </c>
      <c r="M281" s="6">
        <v>45412</v>
      </c>
      <c r="N281" s="6">
        <v>45455</v>
      </c>
      <c r="O281" s="3" t="s">
        <v>2041</v>
      </c>
      <c r="P281" s="3" t="s">
        <v>2042</v>
      </c>
      <c r="Q281" s="3">
        <v>5</v>
      </c>
      <c r="R281" s="3">
        <v>10</v>
      </c>
      <c r="S281" s="4">
        <v>1</v>
      </c>
      <c r="T281" s="13">
        <v>3</v>
      </c>
      <c r="U281" s="13">
        <v>0</v>
      </c>
      <c r="X281" s="3" t="s">
        <v>274</v>
      </c>
      <c r="AB281" s="3">
        <v>0</v>
      </c>
      <c r="AI281" s="3" t="s">
        <v>206</v>
      </c>
      <c r="AJ281" s="3" t="s">
        <v>462</v>
      </c>
      <c r="AK281" s="3" t="s">
        <v>207</v>
      </c>
      <c r="AL281" s="3" t="s">
        <v>648</v>
      </c>
      <c r="AM281" s="3" t="s">
        <v>649</v>
      </c>
      <c r="AN281" s="3" t="s">
        <v>2035</v>
      </c>
      <c r="AO281" s="3" t="s">
        <v>2036</v>
      </c>
      <c r="AP281" s="3" t="s">
        <v>2037</v>
      </c>
      <c r="AQ281" s="3">
        <v>17</v>
      </c>
      <c r="AT281" s="3" t="s">
        <v>308</v>
      </c>
      <c r="AX281" s="3">
        <v>0</v>
      </c>
      <c r="AY281" s="14">
        <v>0</v>
      </c>
      <c r="AZ281" s="14">
        <v>0</v>
      </c>
      <c r="BA281" s="14">
        <v>0</v>
      </c>
      <c r="BD281" s="6">
        <v>45422</v>
      </c>
      <c r="BJ281" s="6">
        <v>45489</v>
      </c>
      <c r="BK281" s="13">
        <v>0</v>
      </c>
      <c r="BP281" s="3" t="s">
        <v>726</v>
      </c>
      <c r="BR281" s="15">
        <v>0</v>
      </c>
      <c r="BS281" s="15">
        <v>0</v>
      </c>
      <c r="BT281" s="15">
        <v>0</v>
      </c>
      <c r="BU281" s="13">
        <v>0</v>
      </c>
      <c r="BV281" s="13">
        <v>0</v>
      </c>
      <c r="BW281" s="18">
        <v>0</v>
      </c>
      <c r="BZ281" s="17">
        <v>0</v>
      </c>
      <c r="CB281" s="3" t="s">
        <v>276</v>
      </c>
      <c r="CC281" s="3" t="s">
        <v>225</v>
      </c>
      <c r="CE281" s="3">
        <v>0</v>
      </c>
      <c r="CH281" s="3">
        <v>0</v>
      </c>
      <c r="CM281" s="3" t="s">
        <v>232</v>
      </c>
      <c r="CP281" s="3" t="s">
        <v>233</v>
      </c>
      <c r="CQ281" s="3" t="s">
        <v>233</v>
      </c>
      <c r="CR281" s="3" t="s">
        <v>234</v>
      </c>
      <c r="CS281" s="3" t="s">
        <v>2043</v>
      </c>
      <c r="CY281" s="3" t="s">
        <v>382</v>
      </c>
      <c r="CZ281" s="3" t="s">
        <v>238</v>
      </c>
      <c r="DA281" s="3" t="s">
        <v>2039</v>
      </c>
      <c r="DF281" s="3" t="s">
        <v>568</v>
      </c>
      <c r="DG281" s="15">
        <v>0</v>
      </c>
      <c r="DH281" s="15">
        <v>0</v>
      </c>
      <c r="DJ281" s="13">
        <v>0</v>
      </c>
      <c r="DP281" s="13">
        <v>0</v>
      </c>
      <c r="DT281" s="3" t="s">
        <v>191</v>
      </c>
      <c r="DX281" s="13">
        <v>1</v>
      </c>
      <c r="DY281" s="3" t="s">
        <v>245</v>
      </c>
      <c r="EA281" s="3">
        <v>0</v>
      </c>
      <c r="EB281" s="17">
        <v>0</v>
      </c>
      <c r="ED281" s="3">
        <v>0</v>
      </c>
      <c r="EG281" s="3">
        <v>0</v>
      </c>
      <c r="EH281" s="13">
        <v>0</v>
      </c>
      <c r="EI281" s="3" t="s">
        <v>474</v>
      </c>
      <c r="EK281" s="3">
        <v>1000201153</v>
      </c>
      <c r="EN281" s="3" t="s">
        <v>279</v>
      </c>
      <c r="EO281" s="3" t="s">
        <v>279</v>
      </c>
      <c r="EQ281" s="3">
        <v>0</v>
      </c>
      <c r="ET281" s="3">
        <v>0</v>
      </c>
      <c r="EU281" s="13">
        <v>0</v>
      </c>
      <c r="EW281" s="13">
        <v>0</v>
      </c>
      <c r="FB281" s="3" t="s">
        <v>729</v>
      </c>
      <c r="FG281" s="3">
        <v>0</v>
      </c>
      <c r="FL281" s="3" t="s">
        <v>253</v>
      </c>
      <c r="FM281" s="13">
        <v>0</v>
      </c>
      <c r="FP281" s="3" t="s">
        <v>254</v>
      </c>
      <c r="FQ281" s="3" t="s">
        <v>255</v>
      </c>
      <c r="FR281" s="3" t="s">
        <v>256</v>
      </c>
      <c r="FS281" s="6">
        <v>45290</v>
      </c>
      <c r="FT281" s="3">
        <v>0</v>
      </c>
      <c r="FU281" s="3">
        <v>0</v>
      </c>
      <c r="FV281" s="3" t="s">
        <v>257</v>
      </c>
      <c r="FX281" s="3" t="s">
        <v>276</v>
      </c>
      <c r="GA281" s="3" t="s">
        <v>258</v>
      </c>
      <c r="GB281" s="3" t="s">
        <v>1583</v>
      </c>
      <c r="GC281" s="6">
        <v>45455</v>
      </c>
      <c r="GD281" s="6">
        <v>45412</v>
      </c>
      <c r="GE281" s="6">
        <v>45412</v>
      </c>
      <c r="GF281" s="3" t="s">
        <v>632</v>
      </c>
      <c r="GG281" s="3" t="s">
        <v>477</v>
      </c>
    </row>
    <row r="282" spans="1:191" s="2" customFormat="1" ht="11.25" hidden="1" x14ac:dyDescent="0.2">
      <c r="A282" s="11" t="str">
        <f t="shared" si="4"/>
        <v>Remote Stock - Stock Available</v>
      </c>
      <c r="B282" s="11" t="str">
        <f>IF(OR(A282="No Stock at Base",A282="Low Stock at Base",A282="Remote Pick - Low Stock"),_xlfn.XLOOKUP(O282,PO!M:M,PO!N:N,"No PO",0,1),"-")</f>
        <v>-</v>
      </c>
      <c r="C282" s="11" t="str">
        <f>IF(OR(A282="No Stock at Base",A282="Low Stock at Base",A282="Remote Stock - Low Stock"),_xlfn.XLOOKUP(O282,PR!K:K,PR!L:L,"No Req or Processed",0,1),"-")</f>
        <v>-</v>
      </c>
      <c r="D282" s="12"/>
      <c r="E282" s="32" t="s">
        <v>462</v>
      </c>
      <c r="F282" s="3" t="s">
        <v>1583</v>
      </c>
      <c r="G282" s="3" t="s">
        <v>191</v>
      </c>
      <c r="H282" s="3" t="s">
        <v>2031</v>
      </c>
      <c r="I282" s="3" t="s">
        <v>2032</v>
      </c>
      <c r="J282" s="3" t="s">
        <v>194</v>
      </c>
      <c r="K282" s="6">
        <v>45293</v>
      </c>
      <c r="L282" s="30">
        <v>45422</v>
      </c>
      <c r="M282" s="6">
        <v>45412</v>
      </c>
      <c r="N282" s="6">
        <v>45455</v>
      </c>
      <c r="O282" s="3" t="s">
        <v>2044</v>
      </c>
      <c r="P282" s="3" t="s">
        <v>2045</v>
      </c>
      <c r="Q282" s="3">
        <v>5</v>
      </c>
      <c r="R282" s="3">
        <v>10</v>
      </c>
      <c r="S282" s="4">
        <v>2</v>
      </c>
      <c r="T282" s="13">
        <v>56</v>
      </c>
      <c r="U282" s="13">
        <v>0</v>
      </c>
      <c r="X282" s="3" t="s">
        <v>274</v>
      </c>
      <c r="AB282" s="3">
        <v>0</v>
      </c>
      <c r="AI282" s="3" t="s">
        <v>206</v>
      </c>
      <c r="AJ282" s="3" t="s">
        <v>462</v>
      </c>
      <c r="AK282" s="3" t="s">
        <v>207</v>
      </c>
      <c r="AL282" s="3" t="s">
        <v>648</v>
      </c>
      <c r="AM282" s="3" t="s">
        <v>649</v>
      </c>
      <c r="AN282" s="3" t="s">
        <v>2035</v>
      </c>
      <c r="AO282" s="3" t="s">
        <v>2036</v>
      </c>
      <c r="AP282" s="3" t="s">
        <v>2037</v>
      </c>
      <c r="AQ282" s="3">
        <v>18</v>
      </c>
      <c r="AT282" s="3" t="s">
        <v>424</v>
      </c>
      <c r="AX282" s="3">
        <v>0</v>
      </c>
      <c r="AY282" s="14">
        <v>0</v>
      </c>
      <c r="AZ282" s="14">
        <v>0</v>
      </c>
      <c r="BA282" s="14">
        <v>0</v>
      </c>
      <c r="BD282" s="6">
        <v>45422</v>
      </c>
      <c r="BJ282" s="6">
        <v>45489</v>
      </c>
      <c r="BK282" s="13">
        <v>0</v>
      </c>
      <c r="BP282" s="3" t="s">
        <v>726</v>
      </c>
      <c r="BR282" s="15">
        <v>0</v>
      </c>
      <c r="BS282" s="15">
        <v>0</v>
      </c>
      <c r="BT282" s="15">
        <v>0</v>
      </c>
      <c r="BU282" s="13">
        <v>0</v>
      </c>
      <c r="BV282" s="13">
        <v>0</v>
      </c>
      <c r="BW282" s="18">
        <v>0</v>
      </c>
      <c r="BZ282" s="17">
        <v>0</v>
      </c>
      <c r="CB282" s="3" t="s">
        <v>276</v>
      </c>
      <c r="CC282" s="3" t="s">
        <v>225</v>
      </c>
      <c r="CE282" s="3">
        <v>0</v>
      </c>
      <c r="CH282" s="3">
        <v>0</v>
      </c>
      <c r="CM282" s="3" t="s">
        <v>232</v>
      </c>
      <c r="CP282" s="3" t="s">
        <v>233</v>
      </c>
      <c r="CQ282" s="3" t="s">
        <v>233</v>
      </c>
      <c r="CR282" s="3" t="s">
        <v>234</v>
      </c>
      <c r="CS282" s="3" t="s">
        <v>2046</v>
      </c>
      <c r="CY282" s="3" t="s">
        <v>382</v>
      </c>
      <c r="CZ282" s="3" t="s">
        <v>238</v>
      </c>
      <c r="DA282" s="3" t="s">
        <v>2039</v>
      </c>
      <c r="DF282" s="3" t="s">
        <v>2047</v>
      </c>
      <c r="DG282" s="15">
        <v>0</v>
      </c>
      <c r="DH282" s="15">
        <v>0</v>
      </c>
      <c r="DJ282" s="13">
        <v>0</v>
      </c>
      <c r="DP282" s="13">
        <v>0</v>
      </c>
      <c r="DT282" s="3" t="s">
        <v>191</v>
      </c>
      <c r="DX282" s="13">
        <v>2</v>
      </c>
      <c r="DY282" s="3" t="s">
        <v>245</v>
      </c>
      <c r="EA282" s="3">
        <v>0</v>
      </c>
      <c r="EB282" s="17">
        <v>0</v>
      </c>
      <c r="ED282" s="3">
        <v>0</v>
      </c>
      <c r="EG282" s="3">
        <v>0</v>
      </c>
      <c r="EH282" s="13">
        <v>0</v>
      </c>
      <c r="EI282" s="3" t="s">
        <v>474</v>
      </c>
      <c r="EK282" s="3">
        <v>1000201153</v>
      </c>
      <c r="EN282" s="3" t="s">
        <v>279</v>
      </c>
      <c r="EO282" s="3" t="s">
        <v>279</v>
      </c>
      <c r="EQ282" s="3">
        <v>0</v>
      </c>
      <c r="ET282" s="3">
        <v>0</v>
      </c>
      <c r="EU282" s="13">
        <v>0</v>
      </c>
      <c r="EW282" s="13">
        <v>0</v>
      </c>
      <c r="FB282" s="3" t="s">
        <v>729</v>
      </c>
      <c r="FG282" s="3">
        <v>0</v>
      </c>
      <c r="FL282" s="3" t="s">
        <v>253</v>
      </c>
      <c r="FM282" s="13">
        <v>0</v>
      </c>
      <c r="FP282" s="3" t="s">
        <v>254</v>
      </c>
      <c r="FQ282" s="3" t="s">
        <v>255</v>
      </c>
      <c r="FR282" s="3" t="s">
        <v>256</v>
      </c>
      <c r="FS282" s="6">
        <v>45290</v>
      </c>
      <c r="FT282" s="3">
        <v>0</v>
      </c>
      <c r="FU282" s="3">
        <v>0</v>
      </c>
      <c r="FV282" s="3" t="s">
        <v>257</v>
      </c>
      <c r="FX282" s="3" t="s">
        <v>276</v>
      </c>
      <c r="GA282" s="3" t="s">
        <v>258</v>
      </c>
      <c r="GB282" s="3" t="s">
        <v>1583</v>
      </c>
      <c r="GC282" s="6">
        <v>45455</v>
      </c>
      <c r="GD282" s="6">
        <v>45412</v>
      </c>
      <c r="GE282" s="6">
        <v>45412</v>
      </c>
      <c r="GF282" s="3" t="s">
        <v>632</v>
      </c>
      <c r="GG282" s="3" t="s">
        <v>477</v>
      </c>
    </row>
    <row r="283" spans="1:191" s="2" customFormat="1" ht="11.25" hidden="1" x14ac:dyDescent="0.2">
      <c r="A283" s="11" t="str">
        <f t="shared" si="4"/>
        <v>Remote Stock - Stock Available</v>
      </c>
      <c r="B283" s="11" t="str">
        <f>IF(OR(A283="No Stock at Base",A283="Low Stock at Base",A283="Remote Pick - Low Stock"),_xlfn.XLOOKUP(O283,PO!M:M,PO!N:N,"No PO",0,1),"-")</f>
        <v>-</v>
      </c>
      <c r="C283" s="11" t="str">
        <f>IF(OR(A283="No Stock at Base",A283="Low Stock at Base",A283="Remote Stock - Low Stock"),_xlfn.XLOOKUP(O283,PR!K:K,PR!L:L,"No Req or Processed",0,1),"-")</f>
        <v>-</v>
      </c>
      <c r="D283" s="12"/>
      <c r="E283" s="32" t="s">
        <v>462</v>
      </c>
      <c r="F283" s="3" t="s">
        <v>1583</v>
      </c>
      <c r="G283" s="3" t="s">
        <v>191</v>
      </c>
      <c r="H283" s="3" t="s">
        <v>2031</v>
      </c>
      <c r="I283" s="3" t="s">
        <v>2032</v>
      </c>
      <c r="J283" s="3" t="s">
        <v>194</v>
      </c>
      <c r="K283" s="6">
        <v>45293</v>
      </c>
      <c r="L283" s="30">
        <v>45422</v>
      </c>
      <c r="M283" s="6">
        <v>45412</v>
      </c>
      <c r="N283" s="6">
        <v>45455</v>
      </c>
      <c r="O283" s="3" t="s">
        <v>2048</v>
      </c>
      <c r="P283" s="3" t="s">
        <v>2049</v>
      </c>
      <c r="Q283" s="3">
        <v>5</v>
      </c>
      <c r="R283" s="3">
        <v>10</v>
      </c>
      <c r="S283" s="4">
        <v>1</v>
      </c>
      <c r="T283" s="13">
        <v>12</v>
      </c>
      <c r="U283" s="13">
        <v>0</v>
      </c>
      <c r="X283" s="3" t="s">
        <v>274</v>
      </c>
      <c r="AB283" s="3">
        <v>0</v>
      </c>
      <c r="AI283" s="3" t="s">
        <v>206</v>
      </c>
      <c r="AJ283" s="3" t="s">
        <v>462</v>
      </c>
      <c r="AK283" s="3" t="s">
        <v>207</v>
      </c>
      <c r="AL283" s="3" t="s">
        <v>648</v>
      </c>
      <c r="AM283" s="3" t="s">
        <v>649</v>
      </c>
      <c r="AN283" s="3" t="s">
        <v>2035</v>
      </c>
      <c r="AO283" s="3" t="s">
        <v>2036</v>
      </c>
      <c r="AP283" s="3" t="s">
        <v>2037</v>
      </c>
      <c r="AQ283" s="3">
        <v>19</v>
      </c>
      <c r="AT283" s="3" t="s">
        <v>406</v>
      </c>
      <c r="AX283" s="3">
        <v>0</v>
      </c>
      <c r="AY283" s="14">
        <v>0</v>
      </c>
      <c r="AZ283" s="14">
        <v>0</v>
      </c>
      <c r="BA283" s="14">
        <v>0</v>
      </c>
      <c r="BD283" s="6">
        <v>45422</v>
      </c>
      <c r="BJ283" s="6">
        <v>45489</v>
      </c>
      <c r="BK283" s="13">
        <v>0</v>
      </c>
      <c r="BP283" s="3" t="s">
        <v>726</v>
      </c>
      <c r="BR283" s="15">
        <v>0</v>
      </c>
      <c r="BS283" s="15">
        <v>0</v>
      </c>
      <c r="BT283" s="15">
        <v>0</v>
      </c>
      <c r="BU283" s="13">
        <v>0</v>
      </c>
      <c r="BV283" s="13">
        <v>0</v>
      </c>
      <c r="BW283" s="18">
        <v>0</v>
      </c>
      <c r="BZ283" s="17">
        <v>0</v>
      </c>
      <c r="CB283" s="3" t="s">
        <v>276</v>
      </c>
      <c r="CC283" s="3" t="s">
        <v>225</v>
      </c>
      <c r="CE283" s="3">
        <v>0</v>
      </c>
      <c r="CH283" s="3">
        <v>0</v>
      </c>
      <c r="CM283" s="3" t="s">
        <v>232</v>
      </c>
      <c r="CP283" s="3" t="s">
        <v>233</v>
      </c>
      <c r="CQ283" s="3" t="s">
        <v>233</v>
      </c>
      <c r="CR283" s="3" t="s">
        <v>234</v>
      </c>
      <c r="CS283" s="3" t="s">
        <v>2050</v>
      </c>
      <c r="CY283" s="3" t="s">
        <v>382</v>
      </c>
      <c r="CZ283" s="3" t="s">
        <v>238</v>
      </c>
      <c r="DA283" s="3" t="s">
        <v>2039</v>
      </c>
      <c r="DF283" s="3" t="s">
        <v>278</v>
      </c>
      <c r="DG283" s="15">
        <v>0</v>
      </c>
      <c r="DH283" s="15">
        <v>0</v>
      </c>
      <c r="DJ283" s="13">
        <v>0</v>
      </c>
      <c r="DP283" s="13">
        <v>0</v>
      </c>
      <c r="DT283" s="3" t="s">
        <v>191</v>
      </c>
      <c r="DX283" s="13">
        <v>1</v>
      </c>
      <c r="DY283" s="3" t="s">
        <v>245</v>
      </c>
      <c r="EA283" s="3">
        <v>0</v>
      </c>
      <c r="EB283" s="17">
        <v>0</v>
      </c>
      <c r="ED283" s="3">
        <v>0</v>
      </c>
      <c r="EG283" s="3">
        <v>0</v>
      </c>
      <c r="EH283" s="13">
        <v>0</v>
      </c>
      <c r="EI283" s="3" t="s">
        <v>474</v>
      </c>
      <c r="EK283" s="3">
        <v>1000201153</v>
      </c>
      <c r="EN283" s="3" t="s">
        <v>279</v>
      </c>
      <c r="EO283" s="3" t="s">
        <v>279</v>
      </c>
      <c r="EQ283" s="3">
        <v>0</v>
      </c>
      <c r="ET283" s="3">
        <v>0</v>
      </c>
      <c r="EU283" s="13">
        <v>0</v>
      </c>
      <c r="EW283" s="13">
        <v>0</v>
      </c>
      <c r="FB283" s="3" t="s">
        <v>729</v>
      </c>
      <c r="FG283" s="3">
        <v>0</v>
      </c>
      <c r="FL283" s="3" t="s">
        <v>253</v>
      </c>
      <c r="FM283" s="13">
        <v>0</v>
      </c>
      <c r="FP283" s="3" t="s">
        <v>254</v>
      </c>
      <c r="FQ283" s="3" t="s">
        <v>255</v>
      </c>
      <c r="FR283" s="3" t="s">
        <v>256</v>
      </c>
      <c r="FS283" s="6">
        <v>45290</v>
      </c>
      <c r="FT283" s="3">
        <v>0</v>
      </c>
      <c r="FU283" s="3">
        <v>0</v>
      </c>
      <c r="FV283" s="3" t="s">
        <v>257</v>
      </c>
      <c r="FX283" s="3" t="s">
        <v>276</v>
      </c>
      <c r="GA283" s="3" t="s">
        <v>258</v>
      </c>
      <c r="GB283" s="3" t="s">
        <v>1583</v>
      </c>
      <c r="GC283" s="6">
        <v>45455</v>
      </c>
      <c r="GD283" s="6">
        <v>45412</v>
      </c>
      <c r="GE283" s="6">
        <v>45412</v>
      </c>
      <c r="GF283" s="3" t="s">
        <v>632</v>
      </c>
      <c r="GG283" s="3" t="s">
        <v>477</v>
      </c>
    </row>
    <row r="284" spans="1:191" s="2" customFormat="1" ht="11.25" hidden="1" x14ac:dyDescent="0.2">
      <c r="A284" s="11" t="str">
        <f t="shared" si="4"/>
        <v>Remote Stock - Stock Available</v>
      </c>
      <c r="B284" s="11" t="str">
        <f>IF(OR(A284="No Stock at Base",A284="Low Stock at Base",A284="Remote Pick - Low Stock"),_xlfn.XLOOKUP(O284,PO!M:M,PO!N:N,"No PO",0,1),"-")</f>
        <v>-</v>
      </c>
      <c r="C284" s="11" t="str">
        <f>IF(OR(A284="No Stock at Base",A284="Low Stock at Base",A284="Remote Stock - Low Stock"),_xlfn.XLOOKUP(O284,PR!K:K,PR!L:L,"No Req or Processed",0,1),"-")</f>
        <v>-</v>
      </c>
      <c r="D284" s="12"/>
      <c r="E284" s="32" t="s">
        <v>462</v>
      </c>
      <c r="F284" s="3" t="s">
        <v>1583</v>
      </c>
      <c r="G284" s="3" t="s">
        <v>191</v>
      </c>
      <c r="H284" s="3" t="s">
        <v>2031</v>
      </c>
      <c r="I284" s="3" t="s">
        <v>2032</v>
      </c>
      <c r="J284" s="3" t="s">
        <v>194</v>
      </c>
      <c r="K284" s="6">
        <v>45293</v>
      </c>
      <c r="L284" s="30">
        <v>45422</v>
      </c>
      <c r="M284" s="6">
        <v>45412</v>
      </c>
      <c r="N284" s="6">
        <v>45455</v>
      </c>
      <c r="O284" s="3" t="s">
        <v>2051</v>
      </c>
      <c r="P284" s="3" t="s">
        <v>2052</v>
      </c>
      <c r="Q284" s="3">
        <v>5</v>
      </c>
      <c r="R284" s="3">
        <v>10</v>
      </c>
      <c r="S284" s="4">
        <v>2</v>
      </c>
      <c r="T284" s="13">
        <v>13</v>
      </c>
      <c r="U284" s="13">
        <v>0</v>
      </c>
      <c r="X284" s="3" t="s">
        <v>274</v>
      </c>
      <c r="AB284" s="3">
        <v>0</v>
      </c>
      <c r="AI284" s="3" t="s">
        <v>206</v>
      </c>
      <c r="AJ284" s="3" t="s">
        <v>462</v>
      </c>
      <c r="AK284" s="3" t="s">
        <v>207</v>
      </c>
      <c r="AL284" s="3" t="s">
        <v>648</v>
      </c>
      <c r="AM284" s="3" t="s">
        <v>649</v>
      </c>
      <c r="AN284" s="3" t="s">
        <v>2035</v>
      </c>
      <c r="AO284" s="3" t="s">
        <v>2036</v>
      </c>
      <c r="AP284" s="3" t="s">
        <v>2037</v>
      </c>
      <c r="AQ284" s="3">
        <v>20</v>
      </c>
      <c r="AT284" s="3" t="s">
        <v>1023</v>
      </c>
      <c r="AX284" s="3">
        <v>0</v>
      </c>
      <c r="AY284" s="14">
        <v>0</v>
      </c>
      <c r="AZ284" s="14">
        <v>0</v>
      </c>
      <c r="BA284" s="14">
        <v>0</v>
      </c>
      <c r="BD284" s="6">
        <v>45422</v>
      </c>
      <c r="BJ284" s="6">
        <v>45489</v>
      </c>
      <c r="BK284" s="13">
        <v>0</v>
      </c>
      <c r="BP284" s="3" t="s">
        <v>726</v>
      </c>
      <c r="BR284" s="15">
        <v>0</v>
      </c>
      <c r="BS284" s="15">
        <v>0</v>
      </c>
      <c r="BT284" s="15">
        <v>0</v>
      </c>
      <c r="BU284" s="13">
        <v>0</v>
      </c>
      <c r="BV284" s="13">
        <v>0</v>
      </c>
      <c r="BW284" s="18">
        <v>0</v>
      </c>
      <c r="BZ284" s="17">
        <v>0</v>
      </c>
      <c r="CB284" s="3" t="s">
        <v>276</v>
      </c>
      <c r="CC284" s="3" t="s">
        <v>225</v>
      </c>
      <c r="CE284" s="3">
        <v>0</v>
      </c>
      <c r="CH284" s="3">
        <v>0</v>
      </c>
      <c r="CM284" s="3" t="s">
        <v>232</v>
      </c>
      <c r="CP284" s="3" t="s">
        <v>233</v>
      </c>
      <c r="CQ284" s="3" t="s">
        <v>233</v>
      </c>
      <c r="CR284" s="3" t="s">
        <v>234</v>
      </c>
      <c r="CS284" s="3" t="s">
        <v>2053</v>
      </c>
      <c r="CY284" s="3" t="s">
        <v>382</v>
      </c>
      <c r="CZ284" s="3" t="s">
        <v>238</v>
      </c>
      <c r="DA284" s="3" t="s">
        <v>2039</v>
      </c>
      <c r="DF284" s="3" t="s">
        <v>677</v>
      </c>
      <c r="DG284" s="15">
        <v>0</v>
      </c>
      <c r="DH284" s="15">
        <v>0</v>
      </c>
      <c r="DJ284" s="13">
        <v>0</v>
      </c>
      <c r="DP284" s="13">
        <v>0</v>
      </c>
      <c r="DT284" s="3" t="s">
        <v>191</v>
      </c>
      <c r="DX284" s="13">
        <v>2</v>
      </c>
      <c r="DY284" s="3" t="s">
        <v>245</v>
      </c>
      <c r="EA284" s="3">
        <v>0</v>
      </c>
      <c r="EB284" s="17">
        <v>0</v>
      </c>
      <c r="ED284" s="3">
        <v>0</v>
      </c>
      <c r="EG284" s="3">
        <v>0</v>
      </c>
      <c r="EH284" s="13">
        <v>0</v>
      </c>
      <c r="EI284" s="3" t="s">
        <v>474</v>
      </c>
      <c r="EK284" s="3">
        <v>1000201153</v>
      </c>
      <c r="EN284" s="3" t="s">
        <v>279</v>
      </c>
      <c r="EO284" s="3" t="s">
        <v>279</v>
      </c>
      <c r="EQ284" s="3">
        <v>0</v>
      </c>
      <c r="ET284" s="3">
        <v>0</v>
      </c>
      <c r="EU284" s="13">
        <v>0</v>
      </c>
      <c r="EW284" s="13">
        <v>0</v>
      </c>
      <c r="FB284" s="3" t="s">
        <v>729</v>
      </c>
      <c r="FG284" s="3">
        <v>0</v>
      </c>
      <c r="FL284" s="3" t="s">
        <v>253</v>
      </c>
      <c r="FM284" s="13">
        <v>0</v>
      </c>
      <c r="FP284" s="3" t="s">
        <v>254</v>
      </c>
      <c r="FQ284" s="3" t="s">
        <v>255</v>
      </c>
      <c r="FR284" s="3" t="s">
        <v>256</v>
      </c>
      <c r="FS284" s="6">
        <v>45290</v>
      </c>
      <c r="FT284" s="3">
        <v>0</v>
      </c>
      <c r="FU284" s="3">
        <v>0</v>
      </c>
      <c r="FV284" s="3" t="s">
        <v>257</v>
      </c>
      <c r="FX284" s="3" t="s">
        <v>276</v>
      </c>
      <c r="GA284" s="3" t="s">
        <v>258</v>
      </c>
      <c r="GB284" s="3" t="s">
        <v>1583</v>
      </c>
      <c r="GC284" s="6">
        <v>45455</v>
      </c>
      <c r="GD284" s="6">
        <v>45412</v>
      </c>
      <c r="GE284" s="6">
        <v>45412</v>
      </c>
      <c r="GF284" s="3" t="s">
        <v>632</v>
      </c>
      <c r="GG284" s="3" t="s">
        <v>477</v>
      </c>
    </row>
    <row r="285" spans="1:191" s="2" customFormat="1" ht="11.25" hidden="1" x14ac:dyDescent="0.2">
      <c r="A285" s="11" t="str">
        <f t="shared" si="4"/>
        <v>Remote Stock - Stock Available</v>
      </c>
      <c r="B285" s="11" t="str">
        <f>IF(OR(A285="No Stock at Base",A285="Low Stock at Base",A285="Remote Pick - Low Stock"),_xlfn.XLOOKUP(O285,PO!M:M,PO!N:N,"No PO",0,1),"-")</f>
        <v>-</v>
      </c>
      <c r="C285" s="11" t="str">
        <f>IF(OR(A285="No Stock at Base",A285="Low Stock at Base",A285="Remote Stock - Low Stock"),_xlfn.XLOOKUP(O285,PR!K:K,PR!L:L,"No Req or Processed",0,1),"-")</f>
        <v>-</v>
      </c>
      <c r="D285" s="12"/>
      <c r="E285" s="32" t="s">
        <v>462</v>
      </c>
      <c r="F285" s="3" t="s">
        <v>1583</v>
      </c>
      <c r="G285" s="3" t="s">
        <v>191</v>
      </c>
      <c r="H285" s="3" t="s">
        <v>2031</v>
      </c>
      <c r="I285" s="3" t="s">
        <v>2032</v>
      </c>
      <c r="J285" s="3" t="s">
        <v>194</v>
      </c>
      <c r="K285" s="6">
        <v>45293</v>
      </c>
      <c r="L285" s="30">
        <v>45422</v>
      </c>
      <c r="M285" s="6">
        <v>45412</v>
      </c>
      <c r="N285" s="6">
        <v>45455</v>
      </c>
      <c r="O285" s="3" t="s">
        <v>565</v>
      </c>
      <c r="P285" s="3" t="s">
        <v>566</v>
      </c>
      <c r="Q285" s="3">
        <v>5</v>
      </c>
      <c r="R285" s="3">
        <v>10</v>
      </c>
      <c r="S285" s="4">
        <v>1</v>
      </c>
      <c r="T285" s="13">
        <v>1</v>
      </c>
      <c r="U285" s="13">
        <v>0</v>
      </c>
      <c r="X285" s="3" t="s">
        <v>274</v>
      </c>
      <c r="AB285" s="3">
        <v>0</v>
      </c>
      <c r="AI285" s="3" t="s">
        <v>206</v>
      </c>
      <c r="AJ285" s="3" t="s">
        <v>462</v>
      </c>
      <c r="AK285" s="3" t="s">
        <v>207</v>
      </c>
      <c r="AL285" s="3" t="s">
        <v>648</v>
      </c>
      <c r="AM285" s="3" t="s">
        <v>649</v>
      </c>
      <c r="AN285" s="3" t="s">
        <v>2035</v>
      </c>
      <c r="AO285" s="3" t="s">
        <v>2036</v>
      </c>
      <c r="AP285" s="3" t="s">
        <v>2037</v>
      </c>
      <c r="AQ285" s="3">
        <v>21</v>
      </c>
      <c r="AT285" s="3" t="s">
        <v>1012</v>
      </c>
      <c r="AX285" s="3">
        <v>0</v>
      </c>
      <c r="AY285" s="14">
        <v>0</v>
      </c>
      <c r="AZ285" s="14">
        <v>0</v>
      </c>
      <c r="BA285" s="14">
        <v>0</v>
      </c>
      <c r="BD285" s="6">
        <v>45422</v>
      </c>
      <c r="BJ285" s="6">
        <v>45489</v>
      </c>
      <c r="BK285" s="13">
        <v>0</v>
      </c>
      <c r="BP285" s="3" t="s">
        <v>726</v>
      </c>
      <c r="BR285" s="15">
        <v>0</v>
      </c>
      <c r="BS285" s="15">
        <v>0</v>
      </c>
      <c r="BT285" s="15">
        <v>0</v>
      </c>
      <c r="BU285" s="13">
        <v>0</v>
      </c>
      <c r="BV285" s="13">
        <v>0</v>
      </c>
      <c r="BW285" s="18">
        <v>0</v>
      </c>
      <c r="BZ285" s="17">
        <v>0</v>
      </c>
      <c r="CB285" s="3" t="s">
        <v>276</v>
      </c>
      <c r="CC285" s="3" t="s">
        <v>225</v>
      </c>
      <c r="CE285" s="3">
        <v>0</v>
      </c>
      <c r="CH285" s="3">
        <v>0</v>
      </c>
      <c r="CM285" s="3" t="s">
        <v>232</v>
      </c>
      <c r="CP285" s="3" t="s">
        <v>233</v>
      </c>
      <c r="CQ285" s="3" t="s">
        <v>233</v>
      </c>
      <c r="CR285" s="3" t="s">
        <v>234</v>
      </c>
      <c r="CS285" s="3" t="s">
        <v>567</v>
      </c>
      <c r="CY285" s="3" t="s">
        <v>382</v>
      </c>
      <c r="CZ285" s="3" t="s">
        <v>238</v>
      </c>
      <c r="DA285" s="3" t="s">
        <v>2039</v>
      </c>
      <c r="DF285" s="3" t="s">
        <v>568</v>
      </c>
      <c r="DG285" s="15">
        <v>0</v>
      </c>
      <c r="DH285" s="15">
        <v>0</v>
      </c>
      <c r="DJ285" s="13">
        <v>0</v>
      </c>
      <c r="DP285" s="13">
        <v>0</v>
      </c>
      <c r="DT285" s="3" t="s">
        <v>191</v>
      </c>
      <c r="DX285" s="13">
        <v>1</v>
      </c>
      <c r="DY285" s="3" t="s">
        <v>245</v>
      </c>
      <c r="EA285" s="3">
        <v>0</v>
      </c>
      <c r="EB285" s="17">
        <v>0</v>
      </c>
      <c r="ED285" s="3">
        <v>0</v>
      </c>
      <c r="EG285" s="3">
        <v>0</v>
      </c>
      <c r="EH285" s="13">
        <v>0</v>
      </c>
      <c r="EI285" s="3" t="s">
        <v>474</v>
      </c>
      <c r="EK285" s="3">
        <v>1000201153</v>
      </c>
      <c r="EN285" s="3" t="s">
        <v>279</v>
      </c>
      <c r="EO285" s="3" t="s">
        <v>279</v>
      </c>
      <c r="EQ285" s="3">
        <v>0</v>
      </c>
      <c r="ET285" s="3">
        <v>0</v>
      </c>
      <c r="EU285" s="13">
        <v>0</v>
      </c>
      <c r="EW285" s="13">
        <v>0</v>
      </c>
      <c r="FB285" s="3" t="s">
        <v>729</v>
      </c>
      <c r="FG285" s="3">
        <v>0</v>
      </c>
      <c r="FL285" s="3" t="s">
        <v>253</v>
      </c>
      <c r="FM285" s="13">
        <v>0</v>
      </c>
      <c r="FP285" s="3" t="s">
        <v>254</v>
      </c>
      <c r="FQ285" s="3" t="s">
        <v>255</v>
      </c>
      <c r="FR285" s="3" t="s">
        <v>256</v>
      </c>
      <c r="FS285" s="6">
        <v>45290</v>
      </c>
      <c r="FT285" s="3">
        <v>0</v>
      </c>
      <c r="FU285" s="3">
        <v>0</v>
      </c>
      <c r="FV285" s="3" t="s">
        <v>257</v>
      </c>
      <c r="FX285" s="3" t="s">
        <v>276</v>
      </c>
      <c r="GA285" s="3" t="s">
        <v>258</v>
      </c>
      <c r="GB285" s="3" t="s">
        <v>1583</v>
      </c>
      <c r="GC285" s="6">
        <v>45455</v>
      </c>
      <c r="GD285" s="6">
        <v>45412</v>
      </c>
      <c r="GE285" s="6">
        <v>45412</v>
      </c>
      <c r="GF285" s="3" t="s">
        <v>632</v>
      </c>
      <c r="GG285" s="3" t="s">
        <v>477</v>
      </c>
    </row>
    <row r="286" spans="1:191" s="2" customFormat="1" ht="11.25" hidden="1" x14ac:dyDescent="0.2">
      <c r="A286" s="11" t="str">
        <f t="shared" si="4"/>
        <v>Remote Stock - Stock Available</v>
      </c>
      <c r="B286" s="11" t="str">
        <f>IF(OR(A286="No Stock at Base",A286="Low Stock at Base",A286="Remote Pick - Low Stock"),_xlfn.XLOOKUP(O286,PO!M:M,PO!N:N,"No PO",0,1),"-")</f>
        <v>-</v>
      </c>
      <c r="C286" s="11" t="str">
        <f>IF(OR(A286="No Stock at Base",A286="Low Stock at Base",A286="Remote Stock - Low Stock"),_xlfn.XLOOKUP(O286,PR!K:K,PR!L:L,"No Req or Processed",0,1),"-")</f>
        <v>-</v>
      </c>
      <c r="D286" s="12"/>
      <c r="E286" s="32" t="s">
        <v>462</v>
      </c>
      <c r="F286" s="3" t="s">
        <v>1583</v>
      </c>
      <c r="G286" s="3" t="s">
        <v>191</v>
      </c>
      <c r="H286" s="3" t="s">
        <v>2031</v>
      </c>
      <c r="I286" s="3" t="s">
        <v>2032</v>
      </c>
      <c r="J286" s="3" t="s">
        <v>194</v>
      </c>
      <c r="K286" s="6">
        <v>45293</v>
      </c>
      <c r="L286" s="30">
        <v>45422</v>
      </c>
      <c r="M286" s="6">
        <v>45412</v>
      </c>
      <c r="N286" s="6">
        <v>45455</v>
      </c>
      <c r="O286" s="3" t="s">
        <v>2054</v>
      </c>
      <c r="P286" s="3" t="s">
        <v>2055</v>
      </c>
      <c r="Q286" s="3">
        <v>5</v>
      </c>
      <c r="R286" s="3">
        <v>10</v>
      </c>
      <c r="S286" s="4">
        <v>2</v>
      </c>
      <c r="T286" s="13">
        <v>4</v>
      </c>
      <c r="U286" s="13">
        <v>0</v>
      </c>
      <c r="X286" s="3" t="s">
        <v>274</v>
      </c>
      <c r="AB286" s="3">
        <v>0</v>
      </c>
      <c r="AI286" s="3" t="s">
        <v>206</v>
      </c>
      <c r="AJ286" s="3" t="s">
        <v>462</v>
      </c>
      <c r="AK286" s="3" t="s">
        <v>207</v>
      </c>
      <c r="AL286" s="3" t="s">
        <v>648</v>
      </c>
      <c r="AM286" s="3" t="s">
        <v>649</v>
      </c>
      <c r="AN286" s="3" t="s">
        <v>2035</v>
      </c>
      <c r="AO286" s="3" t="s">
        <v>2036</v>
      </c>
      <c r="AP286" s="3" t="s">
        <v>2037</v>
      </c>
      <c r="AQ286" s="3">
        <v>2</v>
      </c>
      <c r="AT286" s="3" t="s">
        <v>434</v>
      </c>
      <c r="AX286" s="3">
        <v>0</v>
      </c>
      <c r="AY286" s="14">
        <v>0</v>
      </c>
      <c r="AZ286" s="14">
        <v>0</v>
      </c>
      <c r="BA286" s="14">
        <v>0</v>
      </c>
      <c r="BD286" s="6">
        <v>45422</v>
      </c>
      <c r="BJ286" s="6">
        <v>45489</v>
      </c>
      <c r="BK286" s="13">
        <v>0</v>
      </c>
      <c r="BP286" s="3" t="s">
        <v>726</v>
      </c>
      <c r="BR286" s="15">
        <v>0</v>
      </c>
      <c r="BS286" s="15">
        <v>0</v>
      </c>
      <c r="BT286" s="15">
        <v>0</v>
      </c>
      <c r="BU286" s="13">
        <v>0</v>
      </c>
      <c r="BV286" s="13">
        <v>0</v>
      </c>
      <c r="BW286" s="18">
        <v>0</v>
      </c>
      <c r="BZ286" s="17">
        <v>0</v>
      </c>
      <c r="CB286" s="3" t="s">
        <v>276</v>
      </c>
      <c r="CC286" s="3" t="s">
        <v>225</v>
      </c>
      <c r="CE286" s="3">
        <v>0</v>
      </c>
      <c r="CH286" s="3">
        <v>0</v>
      </c>
      <c r="CM286" s="3" t="s">
        <v>232</v>
      </c>
      <c r="CP286" s="3" t="s">
        <v>233</v>
      </c>
      <c r="CQ286" s="3" t="s">
        <v>233</v>
      </c>
      <c r="CR286" s="3" t="s">
        <v>234</v>
      </c>
      <c r="CS286" s="3" t="s">
        <v>2056</v>
      </c>
      <c r="CY286" s="3" t="s">
        <v>382</v>
      </c>
      <c r="CZ286" s="3" t="s">
        <v>238</v>
      </c>
      <c r="DA286" s="3" t="s">
        <v>2039</v>
      </c>
      <c r="DF286" s="3" t="s">
        <v>2057</v>
      </c>
      <c r="DG286" s="15">
        <v>0</v>
      </c>
      <c r="DH286" s="15">
        <v>0</v>
      </c>
      <c r="DJ286" s="13">
        <v>0</v>
      </c>
      <c r="DP286" s="13">
        <v>0</v>
      </c>
      <c r="DT286" s="3" t="s">
        <v>191</v>
      </c>
      <c r="DX286" s="13">
        <v>2</v>
      </c>
      <c r="DY286" s="3" t="s">
        <v>245</v>
      </c>
      <c r="EA286" s="3">
        <v>0</v>
      </c>
      <c r="EB286" s="17">
        <v>0</v>
      </c>
      <c r="ED286" s="3">
        <v>0</v>
      </c>
      <c r="EG286" s="3">
        <v>0</v>
      </c>
      <c r="EH286" s="13">
        <v>0</v>
      </c>
      <c r="EI286" s="3" t="s">
        <v>474</v>
      </c>
      <c r="EK286" s="3">
        <v>1000201153</v>
      </c>
      <c r="EN286" s="3" t="s">
        <v>279</v>
      </c>
      <c r="EO286" s="3" t="s">
        <v>279</v>
      </c>
      <c r="EQ286" s="3">
        <v>0</v>
      </c>
      <c r="ET286" s="3">
        <v>0</v>
      </c>
      <c r="EU286" s="13">
        <v>0</v>
      </c>
      <c r="EW286" s="13">
        <v>0</v>
      </c>
      <c r="FB286" s="3" t="s">
        <v>729</v>
      </c>
      <c r="FG286" s="3">
        <v>0</v>
      </c>
      <c r="FL286" s="3" t="s">
        <v>253</v>
      </c>
      <c r="FM286" s="13">
        <v>0</v>
      </c>
      <c r="FP286" s="3" t="s">
        <v>254</v>
      </c>
      <c r="FQ286" s="3" t="s">
        <v>255</v>
      </c>
      <c r="FR286" s="3" t="s">
        <v>256</v>
      </c>
      <c r="FS286" s="6">
        <v>45290</v>
      </c>
      <c r="FT286" s="3">
        <v>0</v>
      </c>
      <c r="FU286" s="3">
        <v>0</v>
      </c>
      <c r="FV286" s="3" t="s">
        <v>257</v>
      </c>
      <c r="FX286" s="3" t="s">
        <v>276</v>
      </c>
      <c r="GA286" s="3" t="s">
        <v>258</v>
      </c>
      <c r="GB286" s="3" t="s">
        <v>1583</v>
      </c>
      <c r="GC286" s="6">
        <v>45455</v>
      </c>
      <c r="GD286" s="6">
        <v>45412</v>
      </c>
      <c r="GE286" s="6">
        <v>45412</v>
      </c>
      <c r="GF286" s="3" t="s">
        <v>632</v>
      </c>
      <c r="GG286" s="3" t="s">
        <v>477</v>
      </c>
    </row>
    <row r="287" spans="1:191" s="66" customFormat="1" ht="11.25" hidden="1" x14ac:dyDescent="0.2">
      <c r="A287" s="11" t="str">
        <f t="shared" si="4"/>
        <v>Remote Stock - Stock Available</v>
      </c>
      <c r="B287" s="11" t="str">
        <f>IF(OR(A287="No Stock at Base",A287="Low Stock at Base",A287="Remote Pick - Low Stock"),_xlfn.XLOOKUP(O287,PO!M:M,PO!N:N,"No PO",0,1),"-")</f>
        <v>-</v>
      </c>
      <c r="C287" s="11" t="str">
        <f>IF(OR(A287="No Stock at Base",A287="Low Stock at Base",A287="Remote Stock - Low Stock"),_xlfn.XLOOKUP(O287,PR!K:K,PR!L:L,"No Req or Processed",0,1),"-")</f>
        <v>-</v>
      </c>
      <c r="D287" s="12"/>
      <c r="E287" s="58" t="s">
        <v>462</v>
      </c>
      <c r="F287" s="32" t="s">
        <v>1583</v>
      </c>
      <c r="G287" s="3" t="s">
        <v>191</v>
      </c>
      <c r="H287" s="32" t="s">
        <v>2031</v>
      </c>
      <c r="I287" s="32" t="s">
        <v>2032</v>
      </c>
      <c r="J287" s="3" t="s">
        <v>194</v>
      </c>
      <c r="K287" s="6">
        <v>45293</v>
      </c>
      <c r="L287" s="79">
        <v>45422</v>
      </c>
      <c r="M287" s="6">
        <v>45412</v>
      </c>
      <c r="N287" s="6">
        <v>45455</v>
      </c>
      <c r="O287" s="58" t="s">
        <v>2058</v>
      </c>
      <c r="P287" s="32" t="s">
        <v>2059</v>
      </c>
      <c r="Q287" s="3">
        <v>5</v>
      </c>
      <c r="R287" s="3">
        <v>10</v>
      </c>
      <c r="S287" s="82">
        <v>2</v>
      </c>
      <c r="T287" s="13">
        <v>27</v>
      </c>
      <c r="U287" s="13">
        <v>0</v>
      </c>
      <c r="V287" s="2"/>
      <c r="W287" s="2"/>
      <c r="X287" s="3" t="s">
        <v>274</v>
      </c>
      <c r="Y287" s="2"/>
      <c r="Z287" s="2"/>
      <c r="AA287" s="33"/>
      <c r="AB287" s="32">
        <v>0</v>
      </c>
      <c r="AC287" s="33"/>
      <c r="AD287" s="33"/>
      <c r="AE287" s="33"/>
      <c r="AF287" s="2"/>
      <c r="AG287" s="2"/>
      <c r="AH287" s="2"/>
      <c r="AI287" s="3" t="s">
        <v>206</v>
      </c>
      <c r="AJ287" s="3" t="s">
        <v>462</v>
      </c>
      <c r="AK287" s="3" t="s">
        <v>207</v>
      </c>
      <c r="AL287" s="3" t="s">
        <v>648</v>
      </c>
      <c r="AM287" s="3" t="s">
        <v>649</v>
      </c>
      <c r="AN287" s="3" t="s">
        <v>2035</v>
      </c>
      <c r="AO287" s="3" t="s">
        <v>2036</v>
      </c>
      <c r="AP287" s="3" t="s">
        <v>2037</v>
      </c>
      <c r="AQ287" s="3">
        <v>5</v>
      </c>
      <c r="AR287" s="2"/>
      <c r="AS287" s="2"/>
      <c r="AT287" s="3" t="s">
        <v>292</v>
      </c>
      <c r="AU287" s="2"/>
      <c r="AV287" s="2"/>
      <c r="AW287" s="2"/>
      <c r="AX287" s="3">
        <v>0</v>
      </c>
      <c r="AY287" s="14">
        <v>0</v>
      </c>
      <c r="AZ287" s="14">
        <v>0</v>
      </c>
      <c r="BA287" s="14">
        <v>0</v>
      </c>
      <c r="BB287" s="2"/>
      <c r="BC287" s="2"/>
      <c r="BD287" s="6">
        <v>45422</v>
      </c>
      <c r="BE287" s="2"/>
      <c r="BF287" s="2"/>
      <c r="BG287" s="2"/>
      <c r="BH287" s="2"/>
      <c r="BI287" s="2"/>
      <c r="BJ287" s="6">
        <v>45489</v>
      </c>
      <c r="BK287" s="13">
        <v>0</v>
      </c>
      <c r="BL287" s="2"/>
      <c r="BM287" s="2"/>
      <c r="BN287" s="2"/>
      <c r="BO287" s="2"/>
      <c r="BP287" s="3" t="s">
        <v>726</v>
      </c>
      <c r="BQ287" s="2"/>
      <c r="BR287" s="15">
        <v>0</v>
      </c>
      <c r="BS287" s="15">
        <v>0</v>
      </c>
      <c r="BT287" s="15">
        <v>0</v>
      </c>
      <c r="BU287" s="13">
        <v>0</v>
      </c>
      <c r="BV287" s="13">
        <v>0</v>
      </c>
      <c r="BW287" s="18">
        <v>0</v>
      </c>
      <c r="BX287" s="2"/>
      <c r="BY287" s="2"/>
      <c r="BZ287" s="17">
        <v>0</v>
      </c>
      <c r="CA287" s="2"/>
      <c r="CB287" s="3" t="s">
        <v>276</v>
      </c>
      <c r="CC287" s="3" t="s">
        <v>225</v>
      </c>
      <c r="CD287" s="2"/>
      <c r="CE287" s="3">
        <v>0</v>
      </c>
      <c r="CF287" s="2"/>
      <c r="CG287" s="2"/>
      <c r="CH287" s="3">
        <v>0</v>
      </c>
      <c r="CI287" s="2"/>
      <c r="CJ287" s="2"/>
      <c r="CK287" s="2"/>
      <c r="CL287" s="2"/>
      <c r="CM287" s="3" t="s">
        <v>232</v>
      </c>
      <c r="CN287" s="2"/>
      <c r="CO287" s="2"/>
      <c r="CP287" s="3" t="s">
        <v>233</v>
      </c>
      <c r="CQ287" s="3" t="s">
        <v>233</v>
      </c>
      <c r="CR287" s="3" t="s">
        <v>234</v>
      </c>
      <c r="CS287" s="3" t="s">
        <v>2060</v>
      </c>
      <c r="CT287" s="2"/>
      <c r="CU287" s="2"/>
      <c r="CV287" s="2"/>
      <c r="CW287" s="2"/>
      <c r="CX287" s="2"/>
      <c r="CY287" s="3" t="s">
        <v>382</v>
      </c>
      <c r="CZ287" s="3" t="s">
        <v>238</v>
      </c>
      <c r="DA287" s="3" t="s">
        <v>2039</v>
      </c>
      <c r="DB287" s="2"/>
      <c r="DC287" s="2"/>
      <c r="DD287" s="2"/>
      <c r="DE287" s="2"/>
      <c r="DF287" s="3" t="s">
        <v>2061</v>
      </c>
      <c r="DG287" s="15">
        <v>0</v>
      </c>
      <c r="DH287" s="15">
        <v>0</v>
      </c>
      <c r="DI287" s="2"/>
      <c r="DJ287" s="13">
        <v>0</v>
      </c>
      <c r="DK287" s="2"/>
      <c r="DL287" s="2"/>
      <c r="DM287" s="2"/>
      <c r="DN287" s="2"/>
      <c r="DO287" s="2"/>
      <c r="DP287" s="13">
        <v>0</v>
      </c>
      <c r="DQ287" s="2"/>
      <c r="DR287" s="2"/>
      <c r="DS287" s="2"/>
      <c r="DT287" s="3" t="s">
        <v>191</v>
      </c>
      <c r="DU287" s="2"/>
      <c r="DV287" s="2"/>
      <c r="DW287" s="2"/>
      <c r="DX287" s="13">
        <v>2</v>
      </c>
      <c r="DY287" s="3" t="s">
        <v>245</v>
      </c>
      <c r="DZ287" s="2"/>
      <c r="EA287" s="3">
        <v>0</v>
      </c>
      <c r="EB287" s="17">
        <v>0</v>
      </c>
      <c r="EC287" s="2"/>
      <c r="ED287" s="3">
        <v>0</v>
      </c>
      <c r="EE287" s="2"/>
      <c r="EF287" s="2"/>
      <c r="EG287" s="3">
        <v>0</v>
      </c>
      <c r="EH287" s="13">
        <v>0</v>
      </c>
      <c r="EI287" s="3" t="s">
        <v>474</v>
      </c>
      <c r="EJ287" s="2"/>
      <c r="EK287" s="3">
        <v>1000201153</v>
      </c>
      <c r="EL287" s="2"/>
      <c r="EM287" s="2"/>
      <c r="EN287" s="3" t="s">
        <v>279</v>
      </c>
      <c r="EO287" s="3" t="s">
        <v>279</v>
      </c>
      <c r="EP287" s="2"/>
      <c r="EQ287" s="3">
        <v>0</v>
      </c>
      <c r="ER287" s="2"/>
      <c r="ES287" s="2"/>
      <c r="ET287" s="3">
        <v>0</v>
      </c>
      <c r="EU287" s="13">
        <v>0</v>
      </c>
      <c r="EV287" s="2"/>
      <c r="EW287" s="13">
        <v>0</v>
      </c>
      <c r="EX287" s="2"/>
      <c r="EY287" s="2"/>
      <c r="EZ287" s="2"/>
      <c r="FA287" s="2"/>
      <c r="FB287" s="3" t="s">
        <v>729</v>
      </c>
      <c r="FC287" s="2"/>
      <c r="FD287" s="2"/>
      <c r="FE287" s="2"/>
      <c r="FF287" s="2"/>
      <c r="FG287" s="3">
        <v>0</v>
      </c>
      <c r="FH287" s="2"/>
      <c r="FI287" s="2"/>
      <c r="FJ287" s="2"/>
      <c r="FK287" s="2"/>
      <c r="FL287" s="3" t="s">
        <v>253</v>
      </c>
      <c r="FM287" s="13">
        <v>0</v>
      </c>
      <c r="FN287" s="2"/>
      <c r="FO287" s="2"/>
      <c r="FP287" s="3" t="s">
        <v>254</v>
      </c>
      <c r="FQ287" s="3" t="s">
        <v>255</v>
      </c>
      <c r="FR287" s="3" t="s">
        <v>256</v>
      </c>
      <c r="FS287" s="6">
        <v>45290</v>
      </c>
      <c r="FT287" s="3">
        <v>0</v>
      </c>
      <c r="FU287" s="3">
        <v>0</v>
      </c>
      <c r="FV287" s="3" t="s">
        <v>257</v>
      </c>
      <c r="FW287" s="2"/>
      <c r="FX287" s="3" t="s">
        <v>276</v>
      </c>
      <c r="FY287" s="2"/>
      <c r="FZ287" s="2"/>
      <c r="GA287" s="3" t="s">
        <v>258</v>
      </c>
      <c r="GB287" s="3" t="s">
        <v>1583</v>
      </c>
      <c r="GC287" s="6">
        <v>45455</v>
      </c>
      <c r="GD287" s="6">
        <v>45412</v>
      </c>
      <c r="GE287" s="6">
        <v>45412</v>
      </c>
      <c r="GF287" s="3" t="s">
        <v>632</v>
      </c>
      <c r="GG287" s="3" t="s">
        <v>477</v>
      </c>
      <c r="GH287" s="2"/>
      <c r="GI287" s="2"/>
    </row>
    <row r="288" spans="1:191" s="2" customFormat="1" ht="11.25" hidden="1" x14ac:dyDescent="0.2">
      <c r="A288" s="11" t="str">
        <f t="shared" si="4"/>
        <v>Remote Stock - Stock Available</v>
      </c>
      <c r="B288" s="11" t="str">
        <f>IF(OR(A288="No Stock at Base",A288="Low Stock at Base",A288="Remote Pick - Low Stock"),_xlfn.XLOOKUP(O288,PO!M:M,PO!N:N,"No PO",0,1),"-")</f>
        <v>-</v>
      </c>
      <c r="C288" s="11" t="str">
        <f>IF(OR(A288="No Stock at Base",A288="Low Stock at Base",A288="Remote Stock - Low Stock"),_xlfn.XLOOKUP(O288,PR!K:K,PR!L:L,"No Req or Processed",0,1),"-")</f>
        <v>-</v>
      </c>
      <c r="D288" s="12"/>
      <c r="E288" s="32" t="s">
        <v>462</v>
      </c>
      <c r="F288" s="3" t="s">
        <v>1583</v>
      </c>
      <c r="G288" s="3" t="s">
        <v>191</v>
      </c>
      <c r="H288" s="3" t="s">
        <v>2031</v>
      </c>
      <c r="I288" s="3" t="s">
        <v>2032</v>
      </c>
      <c r="J288" s="3" t="s">
        <v>194</v>
      </c>
      <c r="K288" s="6">
        <v>45293</v>
      </c>
      <c r="L288" s="30">
        <v>45422</v>
      </c>
      <c r="M288" s="6">
        <v>45412</v>
      </c>
      <c r="N288" s="6">
        <v>45455</v>
      </c>
      <c r="O288" s="3" t="s">
        <v>2062</v>
      </c>
      <c r="P288" s="3" t="s">
        <v>2063</v>
      </c>
      <c r="Q288" s="3">
        <v>5</v>
      </c>
      <c r="R288" s="3">
        <v>10</v>
      </c>
      <c r="S288" s="4">
        <v>1</v>
      </c>
      <c r="T288" s="13">
        <v>11</v>
      </c>
      <c r="U288" s="13">
        <v>0</v>
      </c>
      <c r="X288" s="3" t="s">
        <v>274</v>
      </c>
      <c r="AB288" s="3">
        <v>0</v>
      </c>
      <c r="AI288" s="3" t="s">
        <v>206</v>
      </c>
      <c r="AJ288" s="3" t="s">
        <v>462</v>
      </c>
      <c r="AK288" s="3" t="s">
        <v>207</v>
      </c>
      <c r="AL288" s="3" t="s">
        <v>648</v>
      </c>
      <c r="AM288" s="3" t="s">
        <v>649</v>
      </c>
      <c r="AN288" s="3" t="s">
        <v>2035</v>
      </c>
      <c r="AO288" s="3" t="s">
        <v>2036</v>
      </c>
      <c r="AP288" s="3" t="s">
        <v>2037</v>
      </c>
      <c r="AQ288" s="3">
        <v>14</v>
      </c>
      <c r="AT288" s="3" t="s">
        <v>523</v>
      </c>
      <c r="AX288" s="3">
        <v>0</v>
      </c>
      <c r="AY288" s="14">
        <v>0</v>
      </c>
      <c r="AZ288" s="14">
        <v>0</v>
      </c>
      <c r="BA288" s="14">
        <v>0</v>
      </c>
      <c r="BD288" s="6">
        <v>45422</v>
      </c>
      <c r="BJ288" s="6">
        <v>45489</v>
      </c>
      <c r="BK288" s="13">
        <v>0</v>
      </c>
      <c r="BP288" s="3" t="s">
        <v>726</v>
      </c>
      <c r="BR288" s="15">
        <v>0</v>
      </c>
      <c r="BS288" s="15">
        <v>0</v>
      </c>
      <c r="BT288" s="15">
        <v>0</v>
      </c>
      <c r="BU288" s="13">
        <v>0</v>
      </c>
      <c r="BV288" s="13">
        <v>0</v>
      </c>
      <c r="BW288" s="18">
        <v>0</v>
      </c>
      <c r="BZ288" s="17">
        <v>0</v>
      </c>
      <c r="CB288" s="3" t="s">
        <v>276</v>
      </c>
      <c r="CC288" s="3" t="s">
        <v>225</v>
      </c>
      <c r="CE288" s="3">
        <v>0</v>
      </c>
      <c r="CH288" s="3">
        <v>0</v>
      </c>
      <c r="CM288" s="3" t="s">
        <v>232</v>
      </c>
      <c r="CP288" s="3" t="s">
        <v>233</v>
      </c>
      <c r="CQ288" s="3" t="s">
        <v>233</v>
      </c>
      <c r="CR288" s="3" t="s">
        <v>234</v>
      </c>
      <c r="CS288" s="3" t="s">
        <v>2064</v>
      </c>
      <c r="CY288" s="3" t="s">
        <v>382</v>
      </c>
      <c r="CZ288" s="3" t="s">
        <v>238</v>
      </c>
      <c r="DA288" s="3" t="s">
        <v>2039</v>
      </c>
      <c r="DF288" s="3" t="s">
        <v>2065</v>
      </c>
      <c r="DG288" s="15">
        <v>0</v>
      </c>
      <c r="DH288" s="15">
        <v>0</v>
      </c>
      <c r="DJ288" s="13">
        <v>0</v>
      </c>
      <c r="DP288" s="13">
        <v>0</v>
      </c>
      <c r="DT288" s="3" t="s">
        <v>191</v>
      </c>
      <c r="DX288" s="13">
        <v>1</v>
      </c>
      <c r="DY288" s="3" t="s">
        <v>245</v>
      </c>
      <c r="EA288" s="3">
        <v>0</v>
      </c>
      <c r="EB288" s="17">
        <v>0</v>
      </c>
      <c r="ED288" s="3">
        <v>0</v>
      </c>
      <c r="EG288" s="3">
        <v>0</v>
      </c>
      <c r="EH288" s="13">
        <v>0</v>
      </c>
      <c r="EI288" s="3" t="s">
        <v>474</v>
      </c>
      <c r="EK288" s="3">
        <v>1000201153</v>
      </c>
      <c r="EN288" s="3" t="s">
        <v>279</v>
      </c>
      <c r="EO288" s="3" t="s">
        <v>279</v>
      </c>
      <c r="EQ288" s="3">
        <v>0</v>
      </c>
      <c r="ET288" s="3">
        <v>0</v>
      </c>
      <c r="EU288" s="13">
        <v>0</v>
      </c>
      <c r="EW288" s="13">
        <v>0</v>
      </c>
      <c r="FB288" s="3" t="s">
        <v>729</v>
      </c>
      <c r="FG288" s="3">
        <v>0</v>
      </c>
      <c r="FL288" s="3" t="s">
        <v>253</v>
      </c>
      <c r="FM288" s="13">
        <v>0</v>
      </c>
      <c r="FP288" s="3" t="s">
        <v>254</v>
      </c>
      <c r="FQ288" s="3" t="s">
        <v>255</v>
      </c>
      <c r="FR288" s="3" t="s">
        <v>256</v>
      </c>
      <c r="FS288" s="6">
        <v>45290</v>
      </c>
      <c r="FT288" s="3">
        <v>0</v>
      </c>
      <c r="FU288" s="3">
        <v>0</v>
      </c>
      <c r="FV288" s="3" t="s">
        <v>257</v>
      </c>
      <c r="FX288" s="3" t="s">
        <v>276</v>
      </c>
      <c r="GA288" s="3" t="s">
        <v>258</v>
      </c>
      <c r="GB288" s="3" t="s">
        <v>1583</v>
      </c>
      <c r="GC288" s="6">
        <v>45455</v>
      </c>
      <c r="GD288" s="6">
        <v>45412</v>
      </c>
      <c r="GE288" s="6">
        <v>45412</v>
      </c>
      <c r="GF288" s="3" t="s">
        <v>632</v>
      </c>
      <c r="GG288" s="3" t="s">
        <v>477</v>
      </c>
    </row>
    <row r="289" spans="1:191" s="2" customFormat="1" ht="11.25" hidden="1" x14ac:dyDescent="0.2">
      <c r="A289" s="11" t="str">
        <f t="shared" si="4"/>
        <v>Remote Stock - Stock Available</v>
      </c>
      <c r="B289" s="11" t="str">
        <f>IF(OR(A289="No Stock at Base",A289="Low Stock at Base",A289="Remote Pick - Low Stock"),_xlfn.XLOOKUP(O289,PO!M:M,PO!N:N,"No PO",0,1),"-")</f>
        <v>-</v>
      </c>
      <c r="C289" s="11" t="str">
        <f>IF(OR(A289="No Stock at Base",A289="Low Stock at Base",A289="Remote Stock - Low Stock"),_xlfn.XLOOKUP(O289,PR!K:K,PR!L:L,"No Req or Processed",0,1),"-")</f>
        <v>-</v>
      </c>
      <c r="D289" s="12"/>
      <c r="E289" s="32" t="s">
        <v>462</v>
      </c>
      <c r="F289" s="3" t="s">
        <v>1583</v>
      </c>
      <c r="G289" s="3" t="s">
        <v>191</v>
      </c>
      <c r="H289" s="3" t="s">
        <v>2031</v>
      </c>
      <c r="I289" s="3" t="s">
        <v>2032</v>
      </c>
      <c r="J289" s="3" t="s">
        <v>194</v>
      </c>
      <c r="K289" s="6">
        <v>45293</v>
      </c>
      <c r="L289" s="30">
        <v>45422</v>
      </c>
      <c r="M289" s="6">
        <v>45412</v>
      </c>
      <c r="N289" s="6">
        <v>45455</v>
      </c>
      <c r="O289" s="3" t="s">
        <v>2066</v>
      </c>
      <c r="P289" s="3" t="s">
        <v>2067</v>
      </c>
      <c r="Q289" s="3">
        <v>5</v>
      </c>
      <c r="R289" s="3">
        <v>10</v>
      </c>
      <c r="S289" s="4">
        <v>1</v>
      </c>
      <c r="T289" s="13">
        <v>3</v>
      </c>
      <c r="U289" s="13">
        <v>0</v>
      </c>
      <c r="X289" s="3" t="s">
        <v>274</v>
      </c>
      <c r="AB289" s="3">
        <v>0</v>
      </c>
      <c r="AI289" s="3" t="s">
        <v>206</v>
      </c>
      <c r="AJ289" s="3" t="s">
        <v>462</v>
      </c>
      <c r="AK289" s="3" t="s">
        <v>207</v>
      </c>
      <c r="AL289" s="3" t="s">
        <v>648</v>
      </c>
      <c r="AM289" s="3" t="s">
        <v>649</v>
      </c>
      <c r="AN289" s="3" t="s">
        <v>2035</v>
      </c>
      <c r="AO289" s="3" t="s">
        <v>2036</v>
      </c>
      <c r="AP289" s="3" t="s">
        <v>2037</v>
      </c>
      <c r="AQ289" s="3">
        <v>13</v>
      </c>
      <c r="AT289" s="3" t="s">
        <v>268</v>
      </c>
      <c r="AX289" s="3">
        <v>0</v>
      </c>
      <c r="AY289" s="14">
        <v>0</v>
      </c>
      <c r="AZ289" s="14">
        <v>0</v>
      </c>
      <c r="BA289" s="14">
        <v>0</v>
      </c>
      <c r="BD289" s="6">
        <v>45422</v>
      </c>
      <c r="BJ289" s="6">
        <v>45489</v>
      </c>
      <c r="BK289" s="13">
        <v>0</v>
      </c>
      <c r="BP289" s="3" t="s">
        <v>726</v>
      </c>
      <c r="BR289" s="15">
        <v>0</v>
      </c>
      <c r="BS289" s="15">
        <v>0</v>
      </c>
      <c r="BT289" s="15">
        <v>0</v>
      </c>
      <c r="BU289" s="13">
        <v>0</v>
      </c>
      <c r="BV289" s="13">
        <v>0</v>
      </c>
      <c r="BW289" s="18">
        <v>0</v>
      </c>
      <c r="BZ289" s="17">
        <v>0</v>
      </c>
      <c r="CB289" s="3" t="s">
        <v>276</v>
      </c>
      <c r="CC289" s="3" t="s">
        <v>225</v>
      </c>
      <c r="CE289" s="3">
        <v>0</v>
      </c>
      <c r="CH289" s="3">
        <v>0</v>
      </c>
      <c r="CM289" s="3" t="s">
        <v>232</v>
      </c>
      <c r="CP289" s="3" t="s">
        <v>233</v>
      </c>
      <c r="CQ289" s="3" t="s">
        <v>233</v>
      </c>
      <c r="CR289" s="3" t="s">
        <v>234</v>
      </c>
      <c r="CS289" s="3" t="s">
        <v>2068</v>
      </c>
      <c r="CY289" s="3" t="s">
        <v>382</v>
      </c>
      <c r="CZ289" s="3" t="s">
        <v>238</v>
      </c>
      <c r="DA289" s="3" t="s">
        <v>2039</v>
      </c>
      <c r="DF289" s="3" t="s">
        <v>2069</v>
      </c>
      <c r="DG289" s="15">
        <v>0</v>
      </c>
      <c r="DH289" s="15">
        <v>0</v>
      </c>
      <c r="DJ289" s="13">
        <v>0</v>
      </c>
      <c r="DP289" s="13">
        <v>0</v>
      </c>
      <c r="DT289" s="3" t="s">
        <v>191</v>
      </c>
      <c r="DX289" s="13">
        <v>1</v>
      </c>
      <c r="DY289" s="3" t="s">
        <v>245</v>
      </c>
      <c r="EA289" s="3">
        <v>0</v>
      </c>
      <c r="EB289" s="17">
        <v>0</v>
      </c>
      <c r="ED289" s="3">
        <v>0</v>
      </c>
      <c r="EG289" s="3">
        <v>0</v>
      </c>
      <c r="EH289" s="13">
        <v>0</v>
      </c>
      <c r="EI289" s="3" t="s">
        <v>474</v>
      </c>
      <c r="EK289" s="3">
        <v>1000201153</v>
      </c>
      <c r="EN289" s="3" t="s">
        <v>279</v>
      </c>
      <c r="EO289" s="3" t="s">
        <v>279</v>
      </c>
      <c r="EQ289" s="3">
        <v>0</v>
      </c>
      <c r="ET289" s="3">
        <v>0</v>
      </c>
      <c r="EU289" s="13">
        <v>0</v>
      </c>
      <c r="EW289" s="13">
        <v>0</v>
      </c>
      <c r="FB289" s="3" t="s">
        <v>729</v>
      </c>
      <c r="FG289" s="3">
        <v>0</v>
      </c>
      <c r="FL289" s="3" t="s">
        <v>253</v>
      </c>
      <c r="FM289" s="13">
        <v>0</v>
      </c>
      <c r="FP289" s="3" t="s">
        <v>254</v>
      </c>
      <c r="FQ289" s="3" t="s">
        <v>255</v>
      </c>
      <c r="FR289" s="3" t="s">
        <v>256</v>
      </c>
      <c r="FS289" s="6">
        <v>45290</v>
      </c>
      <c r="FT289" s="3">
        <v>0</v>
      </c>
      <c r="FU289" s="3">
        <v>0</v>
      </c>
      <c r="FV289" s="3" t="s">
        <v>257</v>
      </c>
      <c r="FX289" s="3" t="s">
        <v>276</v>
      </c>
      <c r="GA289" s="3" t="s">
        <v>258</v>
      </c>
      <c r="GB289" s="3" t="s">
        <v>1583</v>
      </c>
      <c r="GC289" s="6">
        <v>45455</v>
      </c>
      <c r="GD289" s="6">
        <v>45412</v>
      </c>
      <c r="GE289" s="6">
        <v>45412</v>
      </c>
      <c r="GF289" s="3" t="s">
        <v>632</v>
      </c>
      <c r="GG289" s="3" t="s">
        <v>477</v>
      </c>
    </row>
    <row r="290" spans="1:191" s="2" customFormat="1" ht="11.25" hidden="1" x14ac:dyDescent="0.2">
      <c r="A290" s="11" t="str">
        <f t="shared" si="4"/>
        <v>Remote Stock - Stock Available</v>
      </c>
      <c r="B290" s="11" t="str">
        <f>IF(OR(A290="No Stock at Base",A290="Low Stock at Base",A290="Remote Pick - Low Stock"),_xlfn.XLOOKUP(O290,PO!M:M,PO!N:N,"No PO",0,1),"-")</f>
        <v>-</v>
      </c>
      <c r="C290" s="11" t="str">
        <f>IF(OR(A290="No Stock at Base",A290="Low Stock at Base",A290="Remote Stock - Low Stock"),_xlfn.XLOOKUP(O290,PR!K:K,PR!L:L,"No Req or Processed",0,1),"-")</f>
        <v>-</v>
      </c>
      <c r="D290" s="12"/>
      <c r="E290" s="32" t="s">
        <v>462</v>
      </c>
      <c r="F290" s="3" t="s">
        <v>1583</v>
      </c>
      <c r="G290" s="3" t="s">
        <v>191</v>
      </c>
      <c r="H290" s="3" t="s">
        <v>2031</v>
      </c>
      <c r="I290" s="3" t="s">
        <v>2032</v>
      </c>
      <c r="J290" s="3" t="s">
        <v>194</v>
      </c>
      <c r="K290" s="6">
        <v>45293</v>
      </c>
      <c r="L290" s="30">
        <v>45422</v>
      </c>
      <c r="M290" s="6">
        <v>45412</v>
      </c>
      <c r="N290" s="6">
        <v>45455</v>
      </c>
      <c r="O290" s="3" t="s">
        <v>2070</v>
      </c>
      <c r="P290" s="3" t="s">
        <v>2071</v>
      </c>
      <c r="Q290" s="3">
        <v>5</v>
      </c>
      <c r="R290" s="3">
        <v>10</v>
      </c>
      <c r="S290" s="4">
        <v>1</v>
      </c>
      <c r="T290" s="13">
        <v>2</v>
      </c>
      <c r="U290" s="13">
        <v>0</v>
      </c>
      <c r="X290" s="3" t="s">
        <v>274</v>
      </c>
      <c r="AB290" s="3">
        <v>0</v>
      </c>
      <c r="AI290" s="3" t="s">
        <v>206</v>
      </c>
      <c r="AJ290" s="3" t="s">
        <v>462</v>
      </c>
      <c r="AK290" s="3" t="s">
        <v>207</v>
      </c>
      <c r="AL290" s="3" t="s">
        <v>648</v>
      </c>
      <c r="AM290" s="3" t="s">
        <v>649</v>
      </c>
      <c r="AN290" s="3" t="s">
        <v>2035</v>
      </c>
      <c r="AO290" s="3" t="s">
        <v>2036</v>
      </c>
      <c r="AP290" s="3" t="s">
        <v>2037</v>
      </c>
      <c r="AQ290" s="3">
        <v>12</v>
      </c>
      <c r="AT290" s="3" t="s">
        <v>454</v>
      </c>
      <c r="AX290" s="3">
        <v>0</v>
      </c>
      <c r="AY290" s="14">
        <v>0</v>
      </c>
      <c r="AZ290" s="14">
        <v>0</v>
      </c>
      <c r="BA290" s="14">
        <v>0</v>
      </c>
      <c r="BD290" s="6">
        <v>45422</v>
      </c>
      <c r="BJ290" s="6">
        <v>45489</v>
      </c>
      <c r="BK290" s="13">
        <v>0</v>
      </c>
      <c r="BP290" s="3" t="s">
        <v>726</v>
      </c>
      <c r="BR290" s="15">
        <v>0</v>
      </c>
      <c r="BS290" s="15">
        <v>0</v>
      </c>
      <c r="BT290" s="15">
        <v>0</v>
      </c>
      <c r="BU290" s="13">
        <v>0</v>
      </c>
      <c r="BV290" s="13">
        <v>0</v>
      </c>
      <c r="BW290" s="18">
        <v>0</v>
      </c>
      <c r="BZ290" s="17">
        <v>0</v>
      </c>
      <c r="CB290" s="3" t="s">
        <v>276</v>
      </c>
      <c r="CC290" s="3" t="s">
        <v>225</v>
      </c>
      <c r="CE290" s="3">
        <v>0</v>
      </c>
      <c r="CH290" s="3">
        <v>0</v>
      </c>
      <c r="CM290" s="3" t="s">
        <v>232</v>
      </c>
      <c r="CP290" s="3" t="s">
        <v>233</v>
      </c>
      <c r="CQ290" s="3" t="s">
        <v>233</v>
      </c>
      <c r="CR290" s="3" t="s">
        <v>234</v>
      </c>
      <c r="CS290" s="3" t="s">
        <v>2072</v>
      </c>
      <c r="CY290" s="3" t="s">
        <v>382</v>
      </c>
      <c r="CZ290" s="3" t="s">
        <v>238</v>
      </c>
      <c r="DA290" s="3" t="s">
        <v>2039</v>
      </c>
      <c r="DF290" s="3" t="s">
        <v>2069</v>
      </c>
      <c r="DG290" s="15">
        <v>0</v>
      </c>
      <c r="DH290" s="15">
        <v>0</v>
      </c>
      <c r="DJ290" s="13">
        <v>0</v>
      </c>
      <c r="DP290" s="13">
        <v>0</v>
      </c>
      <c r="DT290" s="3" t="s">
        <v>191</v>
      </c>
      <c r="DX290" s="13">
        <v>1</v>
      </c>
      <c r="DY290" s="3" t="s">
        <v>245</v>
      </c>
      <c r="EA290" s="3">
        <v>0</v>
      </c>
      <c r="EB290" s="17">
        <v>0</v>
      </c>
      <c r="ED290" s="3">
        <v>0</v>
      </c>
      <c r="EG290" s="3">
        <v>0</v>
      </c>
      <c r="EH290" s="13">
        <v>0</v>
      </c>
      <c r="EI290" s="3" t="s">
        <v>474</v>
      </c>
      <c r="EK290" s="3">
        <v>1000201153</v>
      </c>
      <c r="EN290" s="3" t="s">
        <v>279</v>
      </c>
      <c r="EO290" s="3" t="s">
        <v>279</v>
      </c>
      <c r="EQ290" s="3">
        <v>0</v>
      </c>
      <c r="ET290" s="3">
        <v>0</v>
      </c>
      <c r="EU290" s="13">
        <v>0</v>
      </c>
      <c r="EW290" s="13">
        <v>0</v>
      </c>
      <c r="FB290" s="3" t="s">
        <v>729</v>
      </c>
      <c r="FG290" s="3">
        <v>0</v>
      </c>
      <c r="FL290" s="3" t="s">
        <v>253</v>
      </c>
      <c r="FM290" s="13">
        <v>0</v>
      </c>
      <c r="FP290" s="3" t="s">
        <v>254</v>
      </c>
      <c r="FQ290" s="3" t="s">
        <v>255</v>
      </c>
      <c r="FR290" s="3" t="s">
        <v>256</v>
      </c>
      <c r="FS290" s="6">
        <v>45290</v>
      </c>
      <c r="FT290" s="3">
        <v>0</v>
      </c>
      <c r="FU290" s="3">
        <v>0</v>
      </c>
      <c r="FV290" s="3" t="s">
        <v>257</v>
      </c>
      <c r="FX290" s="3" t="s">
        <v>276</v>
      </c>
      <c r="GA290" s="3" t="s">
        <v>258</v>
      </c>
      <c r="GB290" s="3" t="s">
        <v>1583</v>
      </c>
      <c r="GC290" s="6">
        <v>45455</v>
      </c>
      <c r="GD290" s="6">
        <v>45412</v>
      </c>
      <c r="GE290" s="6">
        <v>45412</v>
      </c>
      <c r="GF290" s="3" t="s">
        <v>632</v>
      </c>
      <c r="GG290" s="3" t="s">
        <v>477</v>
      </c>
    </row>
    <row r="291" spans="1:191" s="2" customFormat="1" ht="11.25" hidden="1" x14ac:dyDescent="0.2">
      <c r="A291" s="11" t="str">
        <f t="shared" si="4"/>
        <v>Remote Stock - Stock Available</v>
      </c>
      <c r="B291" s="11" t="str">
        <f>IF(OR(A291="No Stock at Base",A291="Low Stock at Base",A291="Remote Pick - Low Stock"),_xlfn.XLOOKUP(O291,PO!M:M,PO!N:N,"No PO",0,1),"-")</f>
        <v>-</v>
      </c>
      <c r="C291" s="11" t="str">
        <f>IF(OR(A291="No Stock at Base",A291="Low Stock at Base",A291="Remote Stock - Low Stock"),_xlfn.XLOOKUP(O291,PR!K:K,PR!L:L,"No Req or Processed",0,1),"-")</f>
        <v>-</v>
      </c>
      <c r="D291" s="12"/>
      <c r="E291" s="32" t="s">
        <v>462</v>
      </c>
      <c r="F291" s="3" t="s">
        <v>1583</v>
      </c>
      <c r="G291" s="3" t="s">
        <v>191</v>
      </c>
      <c r="H291" s="3" t="s">
        <v>2031</v>
      </c>
      <c r="I291" s="3" t="s">
        <v>2032</v>
      </c>
      <c r="J291" s="3" t="s">
        <v>194</v>
      </c>
      <c r="K291" s="6">
        <v>45293</v>
      </c>
      <c r="L291" s="30">
        <v>45422</v>
      </c>
      <c r="M291" s="6">
        <v>45412</v>
      </c>
      <c r="N291" s="6">
        <v>45455</v>
      </c>
      <c r="O291" s="3" t="s">
        <v>2073</v>
      </c>
      <c r="P291" s="3" t="s">
        <v>2074</v>
      </c>
      <c r="Q291" s="3">
        <v>5</v>
      </c>
      <c r="R291" s="3">
        <v>10</v>
      </c>
      <c r="S291" s="4">
        <v>2</v>
      </c>
      <c r="T291" s="13">
        <v>5</v>
      </c>
      <c r="U291" s="13">
        <v>0</v>
      </c>
      <c r="X291" s="3" t="s">
        <v>274</v>
      </c>
      <c r="AB291" s="3">
        <v>0</v>
      </c>
      <c r="AI291" s="3" t="s">
        <v>206</v>
      </c>
      <c r="AJ291" s="3" t="s">
        <v>462</v>
      </c>
      <c r="AK291" s="3" t="s">
        <v>207</v>
      </c>
      <c r="AL291" s="3" t="s">
        <v>648</v>
      </c>
      <c r="AM291" s="3" t="s">
        <v>649</v>
      </c>
      <c r="AN291" s="3" t="s">
        <v>2035</v>
      </c>
      <c r="AO291" s="3" t="s">
        <v>2036</v>
      </c>
      <c r="AP291" s="3" t="s">
        <v>2037</v>
      </c>
      <c r="AQ291" s="3">
        <v>11</v>
      </c>
      <c r="AT291" s="3" t="s">
        <v>446</v>
      </c>
      <c r="AX291" s="3">
        <v>0</v>
      </c>
      <c r="AY291" s="14">
        <v>0</v>
      </c>
      <c r="AZ291" s="14">
        <v>0</v>
      </c>
      <c r="BA291" s="14">
        <v>0</v>
      </c>
      <c r="BD291" s="6">
        <v>45422</v>
      </c>
      <c r="BJ291" s="6">
        <v>45489</v>
      </c>
      <c r="BK291" s="13">
        <v>0</v>
      </c>
      <c r="BP291" s="3" t="s">
        <v>726</v>
      </c>
      <c r="BR291" s="15">
        <v>0</v>
      </c>
      <c r="BS291" s="15">
        <v>0</v>
      </c>
      <c r="BT291" s="15">
        <v>0</v>
      </c>
      <c r="BU291" s="13">
        <v>0</v>
      </c>
      <c r="BV291" s="13">
        <v>0</v>
      </c>
      <c r="BW291" s="18">
        <v>0</v>
      </c>
      <c r="BZ291" s="17">
        <v>0</v>
      </c>
      <c r="CB291" s="3" t="s">
        <v>276</v>
      </c>
      <c r="CC291" s="3" t="s">
        <v>225</v>
      </c>
      <c r="CE291" s="3">
        <v>0</v>
      </c>
      <c r="CH291" s="3">
        <v>0</v>
      </c>
      <c r="CM291" s="3" t="s">
        <v>232</v>
      </c>
      <c r="CP291" s="3" t="s">
        <v>233</v>
      </c>
      <c r="CQ291" s="3" t="s">
        <v>233</v>
      </c>
      <c r="CR291" s="3" t="s">
        <v>234</v>
      </c>
      <c r="CS291" s="3" t="s">
        <v>2075</v>
      </c>
      <c r="CY291" s="3" t="s">
        <v>382</v>
      </c>
      <c r="CZ291" s="3" t="s">
        <v>238</v>
      </c>
      <c r="DA291" s="3" t="s">
        <v>2039</v>
      </c>
      <c r="DF291" s="3" t="s">
        <v>2076</v>
      </c>
      <c r="DG291" s="15">
        <v>0</v>
      </c>
      <c r="DH291" s="15">
        <v>0</v>
      </c>
      <c r="DJ291" s="13">
        <v>0</v>
      </c>
      <c r="DP291" s="13">
        <v>0</v>
      </c>
      <c r="DT291" s="3" t="s">
        <v>191</v>
      </c>
      <c r="DX291" s="13">
        <v>2</v>
      </c>
      <c r="DY291" s="3" t="s">
        <v>245</v>
      </c>
      <c r="EA291" s="3">
        <v>0</v>
      </c>
      <c r="EB291" s="17">
        <v>0</v>
      </c>
      <c r="ED291" s="3">
        <v>0</v>
      </c>
      <c r="EG291" s="3">
        <v>0</v>
      </c>
      <c r="EH291" s="13">
        <v>0</v>
      </c>
      <c r="EI291" s="3" t="s">
        <v>474</v>
      </c>
      <c r="EK291" s="3">
        <v>1000201153</v>
      </c>
      <c r="EN291" s="3" t="s">
        <v>279</v>
      </c>
      <c r="EO291" s="3" t="s">
        <v>279</v>
      </c>
      <c r="EQ291" s="3">
        <v>0</v>
      </c>
      <c r="ET291" s="3">
        <v>0</v>
      </c>
      <c r="EU291" s="13">
        <v>0</v>
      </c>
      <c r="EW291" s="13">
        <v>0</v>
      </c>
      <c r="FB291" s="3" t="s">
        <v>729</v>
      </c>
      <c r="FG291" s="3">
        <v>0</v>
      </c>
      <c r="FL291" s="3" t="s">
        <v>253</v>
      </c>
      <c r="FM291" s="13">
        <v>0</v>
      </c>
      <c r="FP291" s="3" t="s">
        <v>254</v>
      </c>
      <c r="FQ291" s="3" t="s">
        <v>255</v>
      </c>
      <c r="FR291" s="3" t="s">
        <v>256</v>
      </c>
      <c r="FS291" s="6">
        <v>45290</v>
      </c>
      <c r="FT291" s="3">
        <v>0</v>
      </c>
      <c r="FU291" s="3">
        <v>0</v>
      </c>
      <c r="FV291" s="3" t="s">
        <v>257</v>
      </c>
      <c r="FX291" s="3" t="s">
        <v>276</v>
      </c>
      <c r="GA291" s="3" t="s">
        <v>258</v>
      </c>
      <c r="GB291" s="3" t="s">
        <v>1583</v>
      </c>
      <c r="GC291" s="6">
        <v>45455</v>
      </c>
      <c r="GD291" s="6">
        <v>45412</v>
      </c>
      <c r="GE291" s="6">
        <v>45412</v>
      </c>
      <c r="GF291" s="3" t="s">
        <v>632</v>
      </c>
      <c r="GG291" s="3" t="s">
        <v>477</v>
      </c>
    </row>
    <row r="292" spans="1:191" s="2" customFormat="1" ht="11.25" hidden="1" x14ac:dyDescent="0.2">
      <c r="A292" s="11" t="str">
        <f t="shared" si="4"/>
        <v>Remote Stock - Stock Available</v>
      </c>
      <c r="B292" s="11" t="str">
        <f>IF(OR(A292="No Stock at Base",A292="Low Stock at Base",A292="Remote Pick - Low Stock"),_xlfn.XLOOKUP(O292,PO!M:M,PO!N:N,"No PO",0,1),"-")</f>
        <v>-</v>
      </c>
      <c r="C292" s="11" t="str">
        <f>IF(OR(A292="No Stock at Base",A292="Low Stock at Base",A292="Remote Stock - Low Stock"),_xlfn.XLOOKUP(O292,PR!K:K,PR!L:L,"No Req or Processed",0,1),"-")</f>
        <v>-</v>
      </c>
      <c r="D292" s="12"/>
      <c r="E292" s="32" t="s">
        <v>462</v>
      </c>
      <c r="F292" s="3" t="s">
        <v>1583</v>
      </c>
      <c r="G292" s="3" t="s">
        <v>191</v>
      </c>
      <c r="H292" s="3" t="s">
        <v>2031</v>
      </c>
      <c r="I292" s="3" t="s">
        <v>2032</v>
      </c>
      <c r="J292" s="3" t="s">
        <v>194</v>
      </c>
      <c r="K292" s="6">
        <v>45293</v>
      </c>
      <c r="L292" s="30">
        <v>45422</v>
      </c>
      <c r="M292" s="6">
        <v>45412</v>
      </c>
      <c r="N292" s="6">
        <v>45455</v>
      </c>
      <c r="O292" s="3" t="s">
        <v>2077</v>
      </c>
      <c r="P292" s="3" t="s">
        <v>2078</v>
      </c>
      <c r="Q292" s="3">
        <v>5</v>
      </c>
      <c r="R292" s="3">
        <v>10</v>
      </c>
      <c r="S292" s="4">
        <v>1</v>
      </c>
      <c r="T292" s="13">
        <v>3</v>
      </c>
      <c r="U292" s="13">
        <v>0</v>
      </c>
      <c r="X292" s="3" t="s">
        <v>274</v>
      </c>
      <c r="AB292" s="3">
        <v>0</v>
      </c>
      <c r="AI292" s="3" t="s">
        <v>206</v>
      </c>
      <c r="AJ292" s="3" t="s">
        <v>462</v>
      </c>
      <c r="AK292" s="3" t="s">
        <v>207</v>
      </c>
      <c r="AL292" s="3" t="s">
        <v>648</v>
      </c>
      <c r="AM292" s="3" t="s">
        <v>649</v>
      </c>
      <c r="AN292" s="3" t="s">
        <v>2035</v>
      </c>
      <c r="AO292" s="3" t="s">
        <v>2036</v>
      </c>
      <c r="AP292" s="3" t="s">
        <v>2037</v>
      </c>
      <c r="AQ292" s="3">
        <v>10</v>
      </c>
      <c r="AT292" s="3" t="s">
        <v>335</v>
      </c>
      <c r="AX292" s="3">
        <v>0</v>
      </c>
      <c r="AY292" s="14">
        <v>0</v>
      </c>
      <c r="AZ292" s="14">
        <v>0</v>
      </c>
      <c r="BA292" s="14">
        <v>0</v>
      </c>
      <c r="BD292" s="6">
        <v>45422</v>
      </c>
      <c r="BJ292" s="6">
        <v>45489</v>
      </c>
      <c r="BK292" s="13">
        <v>0</v>
      </c>
      <c r="BP292" s="3" t="s">
        <v>726</v>
      </c>
      <c r="BR292" s="15">
        <v>0</v>
      </c>
      <c r="BS292" s="15">
        <v>0</v>
      </c>
      <c r="BT292" s="15">
        <v>0</v>
      </c>
      <c r="BU292" s="13">
        <v>0</v>
      </c>
      <c r="BV292" s="13">
        <v>0</v>
      </c>
      <c r="BW292" s="18">
        <v>0</v>
      </c>
      <c r="BZ292" s="17">
        <v>0</v>
      </c>
      <c r="CB292" s="3" t="s">
        <v>276</v>
      </c>
      <c r="CC292" s="3" t="s">
        <v>225</v>
      </c>
      <c r="CE292" s="3">
        <v>0</v>
      </c>
      <c r="CH292" s="3">
        <v>0</v>
      </c>
      <c r="CM292" s="3" t="s">
        <v>232</v>
      </c>
      <c r="CP292" s="3" t="s">
        <v>233</v>
      </c>
      <c r="CQ292" s="3" t="s">
        <v>233</v>
      </c>
      <c r="CR292" s="3" t="s">
        <v>234</v>
      </c>
      <c r="CS292" s="3" t="s">
        <v>2079</v>
      </c>
      <c r="CY292" s="3" t="s">
        <v>382</v>
      </c>
      <c r="CZ292" s="3" t="s">
        <v>238</v>
      </c>
      <c r="DA292" s="3" t="s">
        <v>2039</v>
      </c>
      <c r="DF292" s="3" t="s">
        <v>2080</v>
      </c>
      <c r="DG292" s="15">
        <v>0</v>
      </c>
      <c r="DH292" s="15">
        <v>0</v>
      </c>
      <c r="DJ292" s="13">
        <v>0</v>
      </c>
      <c r="DP292" s="13">
        <v>0</v>
      </c>
      <c r="DT292" s="3" t="s">
        <v>191</v>
      </c>
      <c r="DX292" s="13">
        <v>1</v>
      </c>
      <c r="DY292" s="3" t="s">
        <v>245</v>
      </c>
      <c r="EA292" s="3">
        <v>0</v>
      </c>
      <c r="EB292" s="17">
        <v>0</v>
      </c>
      <c r="ED292" s="3">
        <v>0</v>
      </c>
      <c r="EG292" s="3">
        <v>0</v>
      </c>
      <c r="EH292" s="13">
        <v>0</v>
      </c>
      <c r="EI292" s="3" t="s">
        <v>474</v>
      </c>
      <c r="EK292" s="3">
        <v>1000201153</v>
      </c>
      <c r="EN292" s="3" t="s">
        <v>279</v>
      </c>
      <c r="EO292" s="3" t="s">
        <v>279</v>
      </c>
      <c r="EQ292" s="3">
        <v>0</v>
      </c>
      <c r="ET292" s="3">
        <v>0</v>
      </c>
      <c r="EU292" s="13">
        <v>0</v>
      </c>
      <c r="EW292" s="13">
        <v>0</v>
      </c>
      <c r="FB292" s="3" t="s">
        <v>729</v>
      </c>
      <c r="FG292" s="3">
        <v>0</v>
      </c>
      <c r="FL292" s="3" t="s">
        <v>253</v>
      </c>
      <c r="FM292" s="13">
        <v>0</v>
      </c>
      <c r="FP292" s="3" t="s">
        <v>254</v>
      </c>
      <c r="FQ292" s="3" t="s">
        <v>255</v>
      </c>
      <c r="FR292" s="3" t="s">
        <v>256</v>
      </c>
      <c r="FS292" s="6">
        <v>45290</v>
      </c>
      <c r="FT292" s="3">
        <v>0</v>
      </c>
      <c r="FU292" s="3">
        <v>0</v>
      </c>
      <c r="FV292" s="3" t="s">
        <v>257</v>
      </c>
      <c r="FX292" s="3" t="s">
        <v>276</v>
      </c>
      <c r="GA292" s="3" t="s">
        <v>258</v>
      </c>
      <c r="GB292" s="3" t="s">
        <v>1583</v>
      </c>
      <c r="GC292" s="6">
        <v>45455</v>
      </c>
      <c r="GD292" s="6">
        <v>45412</v>
      </c>
      <c r="GE292" s="6">
        <v>45412</v>
      </c>
      <c r="GF292" s="3" t="s">
        <v>632</v>
      </c>
      <c r="GG292" s="3" t="s">
        <v>477</v>
      </c>
    </row>
    <row r="293" spans="1:191" s="2" customFormat="1" ht="11.25" hidden="1" x14ac:dyDescent="0.2">
      <c r="A293" s="11" t="str">
        <f t="shared" si="4"/>
        <v>Remote Stock - Stock Available</v>
      </c>
      <c r="B293" s="11" t="str">
        <f>IF(OR(A293="No Stock at Base",A293="Low Stock at Base",A293="Remote Pick - Low Stock"),_xlfn.XLOOKUP(O293,PO!M:M,PO!N:N,"No PO",0,1),"-")</f>
        <v>-</v>
      </c>
      <c r="C293" s="11" t="str">
        <f>IF(OR(A293="No Stock at Base",A293="Low Stock at Base",A293="Remote Stock - Low Stock"),_xlfn.XLOOKUP(O293,PR!K:K,PR!L:L,"No Req or Processed",0,1),"-")</f>
        <v>-</v>
      </c>
      <c r="D293" s="12"/>
      <c r="E293" s="32" t="s">
        <v>462</v>
      </c>
      <c r="F293" s="3" t="s">
        <v>1583</v>
      </c>
      <c r="G293" s="3" t="s">
        <v>191</v>
      </c>
      <c r="H293" s="3" t="s">
        <v>2031</v>
      </c>
      <c r="I293" s="3" t="s">
        <v>2032</v>
      </c>
      <c r="J293" s="3" t="s">
        <v>194</v>
      </c>
      <c r="K293" s="6">
        <v>45293</v>
      </c>
      <c r="L293" s="30">
        <v>45422</v>
      </c>
      <c r="M293" s="6">
        <v>45412</v>
      </c>
      <c r="N293" s="6">
        <v>45455</v>
      </c>
      <c r="O293" s="3" t="s">
        <v>2081</v>
      </c>
      <c r="P293" s="3" t="s">
        <v>2082</v>
      </c>
      <c r="Q293" s="3">
        <v>5</v>
      </c>
      <c r="R293" s="3">
        <v>10</v>
      </c>
      <c r="S293" s="4">
        <v>8</v>
      </c>
      <c r="T293" s="13">
        <v>39</v>
      </c>
      <c r="U293" s="13">
        <v>0</v>
      </c>
      <c r="X293" s="3" t="s">
        <v>274</v>
      </c>
      <c r="AB293" s="3">
        <v>0</v>
      </c>
      <c r="AI293" s="3" t="s">
        <v>206</v>
      </c>
      <c r="AJ293" s="3" t="s">
        <v>462</v>
      </c>
      <c r="AK293" s="3" t="s">
        <v>207</v>
      </c>
      <c r="AL293" s="3" t="s">
        <v>648</v>
      </c>
      <c r="AM293" s="3" t="s">
        <v>649</v>
      </c>
      <c r="AN293" s="3" t="s">
        <v>2035</v>
      </c>
      <c r="AO293" s="3" t="s">
        <v>2036</v>
      </c>
      <c r="AP293" s="3" t="s">
        <v>2037</v>
      </c>
      <c r="AQ293" s="3">
        <v>3</v>
      </c>
      <c r="AT293" s="3" t="s">
        <v>213</v>
      </c>
      <c r="AX293" s="3">
        <v>0</v>
      </c>
      <c r="AY293" s="14">
        <v>0</v>
      </c>
      <c r="AZ293" s="14">
        <v>0</v>
      </c>
      <c r="BA293" s="14">
        <v>0</v>
      </c>
      <c r="BD293" s="6">
        <v>45422</v>
      </c>
      <c r="BJ293" s="6">
        <v>45489</v>
      </c>
      <c r="BK293" s="13">
        <v>0</v>
      </c>
      <c r="BP293" s="3" t="s">
        <v>726</v>
      </c>
      <c r="BR293" s="15">
        <v>0</v>
      </c>
      <c r="BS293" s="15">
        <v>0</v>
      </c>
      <c r="BT293" s="15">
        <v>0</v>
      </c>
      <c r="BU293" s="13">
        <v>0</v>
      </c>
      <c r="BV293" s="13">
        <v>0</v>
      </c>
      <c r="BW293" s="18">
        <v>0</v>
      </c>
      <c r="BZ293" s="17">
        <v>0</v>
      </c>
      <c r="CB293" s="3" t="s">
        <v>276</v>
      </c>
      <c r="CC293" s="3" t="s">
        <v>225</v>
      </c>
      <c r="CE293" s="3">
        <v>0</v>
      </c>
      <c r="CH293" s="3">
        <v>0</v>
      </c>
      <c r="CM293" s="3" t="s">
        <v>232</v>
      </c>
      <c r="CP293" s="3" t="s">
        <v>233</v>
      </c>
      <c r="CQ293" s="3" t="s">
        <v>233</v>
      </c>
      <c r="CR293" s="3" t="s">
        <v>234</v>
      </c>
      <c r="CS293" s="3" t="s">
        <v>2083</v>
      </c>
      <c r="CY293" s="3" t="s">
        <v>382</v>
      </c>
      <c r="CZ293" s="3" t="s">
        <v>238</v>
      </c>
      <c r="DA293" s="3" t="s">
        <v>2039</v>
      </c>
      <c r="DF293" s="3" t="s">
        <v>2084</v>
      </c>
      <c r="DG293" s="15">
        <v>0</v>
      </c>
      <c r="DH293" s="15">
        <v>0</v>
      </c>
      <c r="DJ293" s="13">
        <v>0</v>
      </c>
      <c r="DP293" s="13">
        <v>0</v>
      </c>
      <c r="DT293" s="3" t="s">
        <v>191</v>
      </c>
      <c r="DX293" s="13">
        <v>8</v>
      </c>
      <c r="DY293" s="3" t="s">
        <v>245</v>
      </c>
      <c r="EA293" s="3">
        <v>0</v>
      </c>
      <c r="EB293" s="17">
        <v>0</v>
      </c>
      <c r="ED293" s="3">
        <v>0</v>
      </c>
      <c r="EG293" s="3">
        <v>0</v>
      </c>
      <c r="EH293" s="13">
        <v>0</v>
      </c>
      <c r="EI293" s="3" t="s">
        <v>474</v>
      </c>
      <c r="EK293" s="3">
        <v>1000201153</v>
      </c>
      <c r="EN293" s="3" t="s">
        <v>279</v>
      </c>
      <c r="EO293" s="3" t="s">
        <v>279</v>
      </c>
      <c r="EQ293" s="3">
        <v>0</v>
      </c>
      <c r="ET293" s="3">
        <v>0</v>
      </c>
      <c r="EU293" s="13">
        <v>0</v>
      </c>
      <c r="EW293" s="13">
        <v>0</v>
      </c>
      <c r="FB293" s="3" t="s">
        <v>729</v>
      </c>
      <c r="FG293" s="3">
        <v>0</v>
      </c>
      <c r="FL293" s="3" t="s">
        <v>253</v>
      </c>
      <c r="FM293" s="13">
        <v>0</v>
      </c>
      <c r="FP293" s="3" t="s">
        <v>254</v>
      </c>
      <c r="FQ293" s="3" t="s">
        <v>255</v>
      </c>
      <c r="FR293" s="3" t="s">
        <v>256</v>
      </c>
      <c r="FS293" s="6">
        <v>45290</v>
      </c>
      <c r="FT293" s="3">
        <v>0</v>
      </c>
      <c r="FU293" s="3">
        <v>0</v>
      </c>
      <c r="FV293" s="3" t="s">
        <v>257</v>
      </c>
      <c r="FX293" s="3" t="s">
        <v>276</v>
      </c>
      <c r="GA293" s="3" t="s">
        <v>258</v>
      </c>
      <c r="GB293" s="3" t="s">
        <v>1583</v>
      </c>
      <c r="GC293" s="6">
        <v>45455</v>
      </c>
      <c r="GD293" s="6">
        <v>45412</v>
      </c>
      <c r="GE293" s="6">
        <v>45412</v>
      </c>
      <c r="GF293" s="3" t="s">
        <v>632</v>
      </c>
      <c r="GG293" s="3" t="s">
        <v>477</v>
      </c>
    </row>
    <row r="294" spans="1:191" s="2" customFormat="1" ht="11.25" hidden="1" x14ac:dyDescent="0.2">
      <c r="A294" s="11" t="str">
        <f t="shared" si="4"/>
        <v>Remote Stock - Stock Available</v>
      </c>
      <c r="B294" s="11" t="str">
        <f>IF(OR(A294="No Stock at Base",A294="Low Stock at Base",A294="Remote Pick - Low Stock"),_xlfn.XLOOKUP(O294,PO!M:M,PO!N:N,"No PO",0,1),"-")</f>
        <v>-</v>
      </c>
      <c r="C294" s="11" t="str">
        <f>IF(OR(A294="No Stock at Base",A294="Low Stock at Base",A294="Remote Stock - Low Stock"),_xlfn.XLOOKUP(O294,PR!K:K,PR!L:L,"No Req or Processed",0,1),"-")</f>
        <v>-</v>
      </c>
      <c r="D294" s="12"/>
      <c r="E294" s="32" t="s">
        <v>462</v>
      </c>
      <c r="F294" s="3" t="s">
        <v>1583</v>
      </c>
      <c r="G294" s="3" t="s">
        <v>191</v>
      </c>
      <c r="H294" s="3" t="s">
        <v>2031</v>
      </c>
      <c r="I294" s="3" t="s">
        <v>2032</v>
      </c>
      <c r="J294" s="3" t="s">
        <v>194</v>
      </c>
      <c r="K294" s="6">
        <v>45293</v>
      </c>
      <c r="L294" s="30">
        <v>45422</v>
      </c>
      <c r="M294" s="6">
        <v>45412</v>
      </c>
      <c r="N294" s="6">
        <v>45455</v>
      </c>
      <c r="O294" s="3" t="s">
        <v>2085</v>
      </c>
      <c r="P294" s="3" t="s">
        <v>2086</v>
      </c>
      <c r="Q294" s="3">
        <v>5</v>
      </c>
      <c r="R294" s="3">
        <v>10</v>
      </c>
      <c r="S294" s="4">
        <v>4</v>
      </c>
      <c r="T294" s="13">
        <v>27</v>
      </c>
      <c r="U294" s="13">
        <v>0</v>
      </c>
      <c r="X294" s="3" t="s">
        <v>274</v>
      </c>
      <c r="AB294" s="3">
        <v>0</v>
      </c>
      <c r="AI294" s="3" t="s">
        <v>206</v>
      </c>
      <c r="AJ294" s="3" t="s">
        <v>462</v>
      </c>
      <c r="AK294" s="3" t="s">
        <v>207</v>
      </c>
      <c r="AL294" s="3" t="s">
        <v>648</v>
      </c>
      <c r="AM294" s="3" t="s">
        <v>649</v>
      </c>
      <c r="AN294" s="3" t="s">
        <v>2035</v>
      </c>
      <c r="AO294" s="3" t="s">
        <v>2036</v>
      </c>
      <c r="AP294" s="3" t="s">
        <v>2037</v>
      </c>
      <c r="AQ294" s="3">
        <v>4</v>
      </c>
      <c r="AT294" s="3" t="s">
        <v>372</v>
      </c>
      <c r="AX294" s="3">
        <v>0</v>
      </c>
      <c r="AY294" s="14">
        <v>0</v>
      </c>
      <c r="AZ294" s="14">
        <v>0</v>
      </c>
      <c r="BA294" s="14">
        <v>0</v>
      </c>
      <c r="BD294" s="6">
        <v>45422</v>
      </c>
      <c r="BJ294" s="6">
        <v>45489</v>
      </c>
      <c r="BK294" s="13">
        <v>0</v>
      </c>
      <c r="BP294" s="3" t="s">
        <v>726</v>
      </c>
      <c r="BR294" s="15">
        <v>0</v>
      </c>
      <c r="BS294" s="15">
        <v>0</v>
      </c>
      <c r="BT294" s="15">
        <v>0</v>
      </c>
      <c r="BU294" s="13">
        <v>0</v>
      </c>
      <c r="BV294" s="13">
        <v>0</v>
      </c>
      <c r="BW294" s="18">
        <v>0</v>
      </c>
      <c r="BZ294" s="17">
        <v>0</v>
      </c>
      <c r="CB294" s="3" t="s">
        <v>276</v>
      </c>
      <c r="CC294" s="3" t="s">
        <v>225</v>
      </c>
      <c r="CE294" s="3">
        <v>0</v>
      </c>
      <c r="CH294" s="3">
        <v>0</v>
      </c>
      <c r="CM294" s="3" t="s">
        <v>232</v>
      </c>
      <c r="CP294" s="3" t="s">
        <v>233</v>
      </c>
      <c r="CQ294" s="3" t="s">
        <v>233</v>
      </c>
      <c r="CR294" s="3" t="s">
        <v>234</v>
      </c>
      <c r="CS294" s="3" t="s">
        <v>2087</v>
      </c>
      <c r="CY294" s="3" t="s">
        <v>382</v>
      </c>
      <c r="CZ294" s="3" t="s">
        <v>238</v>
      </c>
      <c r="DA294" s="3" t="s">
        <v>2039</v>
      </c>
      <c r="DF294" s="3" t="s">
        <v>2088</v>
      </c>
      <c r="DG294" s="15">
        <v>0</v>
      </c>
      <c r="DH294" s="15">
        <v>0</v>
      </c>
      <c r="DJ294" s="13">
        <v>0</v>
      </c>
      <c r="DP294" s="13">
        <v>0</v>
      </c>
      <c r="DT294" s="3" t="s">
        <v>191</v>
      </c>
      <c r="DX294" s="13">
        <v>4</v>
      </c>
      <c r="DY294" s="3" t="s">
        <v>245</v>
      </c>
      <c r="EA294" s="3">
        <v>0</v>
      </c>
      <c r="EB294" s="17">
        <v>0</v>
      </c>
      <c r="ED294" s="3">
        <v>0</v>
      </c>
      <c r="EG294" s="3">
        <v>0</v>
      </c>
      <c r="EH294" s="13">
        <v>0</v>
      </c>
      <c r="EI294" s="3" t="s">
        <v>474</v>
      </c>
      <c r="EK294" s="3">
        <v>1000201153</v>
      </c>
      <c r="EN294" s="3" t="s">
        <v>279</v>
      </c>
      <c r="EO294" s="3" t="s">
        <v>279</v>
      </c>
      <c r="EQ294" s="3">
        <v>0</v>
      </c>
      <c r="ET294" s="3">
        <v>0</v>
      </c>
      <c r="EU294" s="13">
        <v>0</v>
      </c>
      <c r="EW294" s="13">
        <v>0</v>
      </c>
      <c r="FB294" s="3" t="s">
        <v>729</v>
      </c>
      <c r="FG294" s="3">
        <v>0</v>
      </c>
      <c r="FL294" s="3" t="s">
        <v>253</v>
      </c>
      <c r="FM294" s="13">
        <v>0</v>
      </c>
      <c r="FP294" s="3" t="s">
        <v>254</v>
      </c>
      <c r="FQ294" s="3" t="s">
        <v>255</v>
      </c>
      <c r="FR294" s="3" t="s">
        <v>256</v>
      </c>
      <c r="FS294" s="6">
        <v>45290</v>
      </c>
      <c r="FT294" s="3">
        <v>0</v>
      </c>
      <c r="FU294" s="3">
        <v>0</v>
      </c>
      <c r="FV294" s="3" t="s">
        <v>257</v>
      </c>
      <c r="FX294" s="3" t="s">
        <v>276</v>
      </c>
      <c r="GA294" s="3" t="s">
        <v>258</v>
      </c>
      <c r="GB294" s="3" t="s">
        <v>1583</v>
      </c>
      <c r="GC294" s="6">
        <v>45455</v>
      </c>
      <c r="GD294" s="6">
        <v>45412</v>
      </c>
      <c r="GE294" s="6">
        <v>45412</v>
      </c>
      <c r="GF294" s="3" t="s">
        <v>632</v>
      </c>
      <c r="GG294" s="3" t="s">
        <v>477</v>
      </c>
    </row>
    <row r="295" spans="1:191" s="2" customFormat="1" ht="11.25" hidden="1" x14ac:dyDescent="0.2">
      <c r="A295" s="11" t="str">
        <f t="shared" si="4"/>
        <v>Remote Stock - Stock Available</v>
      </c>
      <c r="B295" s="11" t="str">
        <f>IF(OR(A295="No Stock at Base",A295="Low Stock at Base",A295="Remote Pick - Low Stock"),_xlfn.XLOOKUP(O295,PO!M:M,PO!N:N,"No PO",0,1),"-")</f>
        <v>-</v>
      </c>
      <c r="C295" s="11" t="str">
        <f>IF(OR(A295="No Stock at Base",A295="Low Stock at Base",A295="Remote Stock - Low Stock"),_xlfn.XLOOKUP(O295,PR!K:K,PR!L:L,"No Req or Processed",0,1),"-")</f>
        <v>-</v>
      </c>
      <c r="D295" s="12"/>
      <c r="E295" s="32" t="s">
        <v>462</v>
      </c>
      <c r="F295" s="3" t="s">
        <v>1583</v>
      </c>
      <c r="G295" s="3" t="s">
        <v>191</v>
      </c>
      <c r="H295" s="3" t="s">
        <v>2031</v>
      </c>
      <c r="I295" s="3" t="s">
        <v>2032</v>
      </c>
      <c r="J295" s="3" t="s">
        <v>194</v>
      </c>
      <c r="K295" s="6">
        <v>45293</v>
      </c>
      <c r="L295" s="30">
        <v>45422</v>
      </c>
      <c r="M295" s="6">
        <v>45412</v>
      </c>
      <c r="N295" s="6">
        <v>45455</v>
      </c>
      <c r="O295" s="3" t="s">
        <v>2089</v>
      </c>
      <c r="P295" s="3" t="s">
        <v>2090</v>
      </c>
      <c r="Q295" s="3">
        <v>5</v>
      </c>
      <c r="R295" s="3">
        <v>10</v>
      </c>
      <c r="S295" s="4">
        <v>2</v>
      </c>
      <c r="T295" s="13">
        <v>8</v>
      </c>
      <c r="U295" s="13">
        <v>0</v>
      </c>
      <c r="X295" s="3" t="s">
        <v>274</v>
      </c>
      <c r="AB295" s="3">
        <v>0</v>
      </c>
      <c r="AI295" s="3" t="s">
        <v>206</v>
      </c>
      <c r="AJ295" s="3" t="s">
        <v>462</v>
      </c>
      <c r="AK295" s="3" t="s">
        <v>207</v>
      </c>
      <c r="AL295" s="3" t="s">
        <v>648</v>
      </c>
      <c r="AM295" s="3" t="s">
        <v>649</v>
      </c>
      <c r="AN295" s="3" t="s">
        <v>2035</v>
      </c>
      <c r="AO295" s="3" t="s">
        <v>2036</v>
      </c>
      <c r="AP295" s="3" t="s">
        <v>2037</v>
      </c>
      <c r="AQ295" s="3">
        <v>9</v>
      </c>
      <c r="AT295" s="3" t="s">
        <v>368</v>
      </c>
      <c r="AX295" s="3">
        <v>0</v>
      </c>
      <c r="AY295" s="14">
        <v>0</v>
      </c>
      <c r="AZ295" s="14">
        <v>0</v>
      </c>
      <c r="BA295" s="14">
        <v>0</v>
      </c>
      <c r="BD295" s="6">
        <v>45422</v>
      </c>
      <c r="BJ295" s="6">
        <v>45489</v>
      </c>
      <c r="BK295" s="13">
        <v>0</v>
      </c>
      <c r="BP295" s="3" t="s">
        <v>726</v>
      </c>
      <c r="BR295" s="15">
        <v>0</v>
      </c>
      <c r="BS295" s="15">
        <v>0</v>
      </c>
      <c r="BT295" s="15">
        <v>0</v>
      </c>
      <c r="BU295" s="13">
        <v>0</v>
      </c>
      <c r="BV295" s="13">
        <v>0</v>
      </c>
      <c r="BW295" s="18">
        <v>0</v>
      </c>
      <c r="BZ295" s="17">
        <v>0</v>
      </c>
      <c r="CB295" s="3" t="s">
        <v>276</v>
      </c>
      <c r="CC295" s="3" t="s">
        <v>225</v>
      </c>
      <c r="CE295" s="3">
        <v>0</v>
      </c>
      <c r="CH295" s="3">
        <v>0</v>
      </c>
      <c r="CM295" s="3" t="s">
        <v>232</v>
      </c>
      <c r="CP295" s="3" t="s">
        <v>233</v>
      </c>
      <c r="CQ295" s="3" t="s">
        <v>233</v>
      </c>
      <c r="CR295" s="3" t="s">
        <v>234</v>
      </c>
      <c r="CS295" s="3" t="s">
        <v>2091</v>
      </c>
      <c r="CY295" s="3" t="s">
        <v>382</v>
      </c>
      <c r="CZ295" s="3" t="s">
        <v>238</v>
      </c>
      <c r="DA295" s="3" t="s">
        <v>2039</v>
      </c>
      <c r="DF295" s="3" t="s">
        <v>2092</v>
      </c>
      <c r="DG295" s="15">
        <v>0</v>
      </c>
      <c r="DH295" s="15">
        <v>0</v>
      </c>
      <c r="DJ295" s="13">
        <v>0</v>
      </c>
      <c r="DP295" s="13">
        <v>0</v>
      </c>
      <c r="DT295" s="3" t="s">
        <v>191</v>
      </c>
      <c r="DX295" s="13">
        <v>2</v>
      </c>
      <c r="DY295" s="3" t="s">
        <v>245</v>
      </c>
      <c r="EA295" s="3">
        <v>0</v>
      </c>
      <c r="EB295" s="17">
        <v>0</v>
      </c>
      <c r="ED295" s="3">
        <v>0</v>
      </c>
      <c r="EG295" s="3">
        <v>0</v>
      </c>
      <c r="EH295" s="13">
        <v>0</v>
      </c>
      <c r="EI295" s="3" t="s">
        <v>474</v>
      </c>
      <c r="EK295" s="3">
        <v>1000201153</v>
      </c>
      <c r="EN295" s="3" t="s">
        <v>279</v>
      </c>
      <c r="EO295" s="3" t="s">
        <v>279</v>
      </c>
      <c r="EQ295" s="3">
        <v>0</v>
      </c>
      <c r="ET295" s="3">
        <v>0</v>
      </c>
      <c r="EU295" s="13">
        <v>0</v>
      </c>
      <c r="EW295" s="13">
        <v>0</v>
      </c>
      <c r="FB295" s="3" t="s">
        <v>729</v>
      </c>
      <c r="FG295" s="3">
        <v>0</v>
      </c>
      <c r="FL295" s="3" t="s">
        <v>253</v>
      </c>
      <c r="FM295" s="13">
        <v>0</v>
      </c>
      <c r="FP295" s="3" t="s">
        <v>254</v>
      </c>
      <c r="FQ295" s="3" t="s">
        <v>255</v>
      </c>
      <c r="FR295" s="3" t="s">
        <v>256</v>
      </c>
      <c r="FS295" s="6">
        <v>45290</v>
      </c>
      <c r="FT295" s="3">
        <v>0</v>
      </c>
      <c r="FU295" s="3">
        <v>0</v>
      </c>
      <c r="FV295" s="3" t="s">
        <v>257</v>
      </c>
      <c r="FX295" s="3" t="s">
        <v>276</v>
      </c>
      <c r="GA295" s="3" t="s">
        <v>258</v>
      </c>
      <c r="GB295" s="3" t="s">
        <v>1583</v>
      </c>
      <c r="GC295" s="6">
        <v>45455</v>
      </c>
      <c r="GD295" s="6">
        <v>45412</v>
      </c>
      <c r="GE295" s="6">
        <v>45412</v>
      </c>
      <c r="GF295" s="3" t="s">
        <v>632</v>
      </c>
      <c r="GG295" s="3" t="s">
        <v>477</v>
      </c>
    </row>
    <row r="296" spans="1:191" s="2" customFormat="1" ht="11.25" hidden="1" x14ac:dyDescent="0.2">
      <c r="A296" s="11" t="str">
        <f t="shared" si="4"/>
        <v>Remote Stock - Stock Available</v>
      </c>
      <c r="B296" s="11" t="str">
        <f>IF(OR(A296="No Stock at Base",A296="Low Stock at Base",A296="Remote Pick - Low Stock"),_xlfn.XLOOKUP(O296,PO!M:M,PO!N:N,"No PO",0,1),"-")</f>
        <v>-</v>
      </c>
      <c r="C296" s="11" t="str">
        <f>IF(OR(A296="No Stock at Base",A296="Low Stock at Base",A296="Remote Stock - Low Stock"),_xlfn.XLOOKUP(O296,PR!K:K,PR!L:L,"No Req or Processed",0,1),"-")</f>
        <v>-</v>
      </c>
      <c r="D296" s="12"/>
      <c r="E296" s="32" t="s">
        <v>462</v>
      </c>
      <c r="F296" s="3" t="s">
        <v>1583</v>
      </c>
      <c r="G296" s="3" t="s">
        <v>191</v>
      </c>
      <c r="H296" s="3" t="s">
        <v>2031</v>
      </c>
      <c r="I296" s="3" t="s">
        <v>2032</v>
      </c>
      <c r="J296" s="3" t="s">
        <v>194</v>
      </c>
      <c r="K296" s="6">
        <v>45293</v>
      </c>
      <c r="L296" s="30">
        <v>45422</v>
      </c>
      <c r="M296" s="6">
        <v>45412</v>
      </c>
      <c r="N296" s="6">
        <v>45455</v>
      </c>
      <c r="O296" s="3" t="s">
        <v>2093</v>
      </c>
      <c r="P296" s="3" t="s">
        <v>2094</v>
      </c>
      <c r="Q296" s="3">
        <v>5</v>
      </c>
      <c r="R296" s="3">
        <v>10</v>
      </c>
      <c r="S296" s="4">
        <v>1</v>
      </c>
      <c r="T296" s="13">
        <v>3</v>
      </c>
      <c r="U296" s="13">
        <v>0</v>
      </c>
      <c r="X296" s="3" t="s">
        <v>274</v>
      </c>
      <c r="AB296" s="3">
        <v>0</v>
      </c>
      <c r="AI296" s="3" t="s">
        <v>206</v>
      </c>
      <c r="AJ296" s="3" t="s">
        <v>462</v>
      </c>
      <c r="AK296" s="3" t="s">
        <v>207</v>
      </c>
      <c r="AL296" s="3" t="s">
        <v>648</v>
      </c>
      <c r="AM296" s="3" t="s">
        <v>649</v>
      </c>
      <c r="AN296" s="3" t="s">
        <v>2035</v>
      </c>
      <c r="AO296" s="3" t="s">
        <v>2036</v>
      </c>
      <c r="AP296" s="3" t="s">
        <v>2037</v>
      </c>
      <c r="AQ296" s="3">
        <v>8</v>
      </c>
      <c r="AT296" s="3" t="s">
        <v>275</v>
      </c>
      <c r="AX296" s="3">
        <v>0</v>
      </c>
      <c r="AY296" s="14">
        <v>0</v>
      </c>
      <c r="AZ296" s="14">
        <v>0</v>
      </c>
      <c r="BA296" s="14">
        <v>0</v>
      </c>
      <c r="BD296" s="6">
        <v>45422</v>
      </c>
      <c r="BJ296" s="6">
        <v>45489</v>
      </c>
      <c r="BK296" s="13">
        <v>0</v>
      </c>
      <c r="BP296" s="3" t="s">
        <v>726</v>
      </c>
      <c r="BR296" s="15">
        <v>0</v>
      </c>
      <c r="BS296" s="15">
        <v>0</v>
      </c>
      <c r="BT296" s="15">
        <v>0</v>
      </c>
      <c r="BU296" s="13">
        <v>0</v>
      </c>
      <c r="BV296" s="13">
        <v>0</v>
      </c>
      <c r="BW296" s="18">
        <v>0</v>
      </c>
      <c r="BZ296" s="17">
        <v>0</v>
      </c>
      <c r="CB296" s="3" t="s">
        <v>276</v>
      </c>
      <c r="CC296" s="3" t="s">
        <v>225</v>
      </c>
      <c r="CE296" s="3">
        <v>0</v>
      </c>
      <c r="CH296" s="3">
        <v>0</v>
      </c>
      <c r="CM296" s="3" t="s">
        <v>232</v>
      </c>
      <c r="CP296" s="3" t="s">
        <v>233</v>
      </c>
      <c r="CQ296" s="3" t="s">
        <v>233</v>
      </c>
      <c r="CR296" s="3" t="s">
        <v>234</v>
      </c>
      <c r="CS296" s="3" t="s">
        <v>2095</v>
      </c>
      <c r="CY296" s="3" t="s">
        <v>382</v>
      </c>
      <c r="CZ296" s="3" t="s">
        <v>238</v>
      </c>
      <c r="DA296" s="3" t="s">
        <v>2039</v>
      </c>
      <c r="DF296" s="3" t="s">
        <v>742</v>
      </c>
      <c r="DG296" s="15">
        <v>0</v>
      </c>
      <c r="DH296" s="15">
        <v>0</v>
      </c>
      <c r="DJ296" s="13">
        <v>0</v>
      </c>
      <c r="DP296" s="13">
        <v>0</v>
      </c>
      <c r="DT296" s="3" t="s">
        <v>191</v>
      </c>
      <c r="DX296" s="13">
        <v>1</v>
      </c>
      <c r="DY296" s="3" t="s">
        <v>245</v>
      </c>
      <c r="EA296" s="3">
        <v>0</v>
      </c>
      <c r="EB296" s="17">
        <v>0</v>
      </c>
      <c r="ED296" s="3">
        <v>0</v>
      </c>
      <c r="EG296" s="3">
        <v>0</v>
      </c>
      <c r="EH296" s="13">
        <v>0</v>
      </c>
      <c r="EI296" s="3" t="s">
        <v>474</v>
      </c>
      <c r="EK296" s="3">
        <v>1000201153</v>
      </c>
      <c r="EN296" s="3" t="s">
        <v>279</v>
      </c>
      <c r="EO296" s="3" t="s">
        <v>279</v>
      </c>
      <c r="EQ296" s="3">
        <v>0</v>
      </c>
      <c r="ET296" s="3">
        <v>0</v>
      </c>
      <c r="EU296" s="13">
        <v>0</v>
      </c>
      <c r="EW296" s="13">
        <v>0</v>
      </c>
      <c r="FB296" s="3" t="s">
        <v>729</v>
      </c>
      <c r="FG296" s="3">
        <v>0</v>
      </c>
      <c r="FL296" s="3" t="s">
        <v>253</v>
      </c>
      <c r="FM296" s="13">
        <v>0</v>
      </c>
      <c r="FP296" s="3" t="s">
        <v>254</v>
      </c>
      <c r="FQ296" s="3" t="s">
        <v>255</v>
      </c>
      <c r="FR296" s="3" t="s">
        <v>256</v>
      </c>
      <c r="FS296" s="6">
        <v>45290</v>
      </c>
      <c r="FT296" s="3">
        <v>0</v>
      </c>
      <c r="FU296" s="3">
        <v>0</v>
      </c>
      <c r="FV296" s="3" t="s">
        <v>257</v>
      </c>
      <c r="FX296" s="3" t="s">
        <v>276</v>
      </c>
      <c r="GA296" s="3" t="s">
        <v>258</v>
      </c>
      <c r="GB296" s="3" t="s">
        <v>1583</v>
      </c>
      <c r="GC296" s="6">
        <v>45455</v>
      </c>
      <c r="GD296" s="6">
        <v>45412</v>
      </c>
      <c r="GE296" s="6">
        <v>45412</v>
      </c>
      <c r="GF296" s="3" t="s">
        <v>632</v>
      </c>
      <c r="GG296" s="3" t="s">
        <v>477</v>
      </c>
    </row>
    <row r="297" spans="1:191" s="2" customFormat="1" ht="11.25" hidden="1" x14ac:dyDescent="0.2">
      <c r="A297" s="11" t="str">
        <f t="shared" si="4"/>
        <v>Remote Stock - Stock Available</v>
      </c>
      <c r="B297" s="11" t="str">
        <f>IF(OR(A297="No Stock at Base",A297="Low Stock at Base",A297="Remote Pick - Low Stock"),_xlfn.XLOOKUP(O297,PO!M:M,PO!N:N,"No PO",0,1),"-")</f>
        <v>-</v>
      </c>
      <c r="C297" s="11" t="str">
        <f>IF(OR(A297="No Stock at Base",A297="Low Stock at Base",A297="Remote Stock - Low Stock"),_xlfn.XLOOKUP(O297,PR!K:K,PR!L:L,"No Req or Processed",0,1),"-")</f>
        <v>-</v>
      </c>
      <c r="D297" s="12"/>
      <c r="E297" s="32" t="s">
        <v>462</v>
      </c>
      <c r="F297" s="3" t="s">
        <v>1583</v>
      </c>
      <c r="G297" s="3" t="s">
        <v>191</v>
      </c>
      <c r="H297" s="3" t="s">
        <v>2031</v>
      </c>
      <c r="I297" s="3" t="s">
        <v>2032</v>
      </c>
      <c r="J297" s="3" t="s">
        <v>194</v>
      </c>
      <c r="K297" s="6">
        <v>45293</v>
      </c>
      <c r="L297" s="30">
        <v>45422</v>
      </c>
      <c r="M297" s="6">
        <v>45412</v>
      </c>
      <c r="N297" s="6">
        <v>45455</v>
      </c>
      <c r="O297" s="3" t="s">
        <v>2096</v>
      </c>
      <c r="P297" s="3" t="s">
        <v>2097</v>
      </c>
      <c r="Q297" s="3">
        <v>5</v>
      </c>
      <c r="R297" s="3">
        <v>10</v>
      </c>
      <c r="S297" s="4">
        <v>2</v>
      </c>
      <c r="T297" s="13">
        <v>14</v>
      </c>
      <c r="U297" s="13">
        <v>0</v>
      </c>
      <c r="X297" s="3" t="s">
        <v>274</v>
      </c>
      <c r="AB297" s="3">
        <v>0</v>
      </c>
      <c r="AI297" s="3" t="s">
        <v>206</v>
      </c>
      <c r="AJ297" s="3" t="s">
        <v>462</v>
      </c>
      <c r="AK297" s="3" t="s">
        <v>207</v>
      </c>
      <c r="AL297" s="3" t="s">
        <v>648</v>
      </c>
      <c r="AM297" s="3" t="s">
        <v>649</v>
      </c>
      <c r="AN297" s="3" t="s">
        <v>2035</v>
      </c>
      <c r="AO297" s="3" t="s">
        <v>2036</v>
      </c>
      <c r="AP297" s="3" t="s">
        <v>2037</v>
      </c>
      <c r="AQ297" s="3">
        <v>6</v>
      </c>
      <c r="AT297" s="3" t="s">
        <v>356</v>
      </c>
      <c r="AX297" s="3">
        <v>0</v>
      </c>
      <c r="AY297" s="14">
        <v>0</v>
      </c>
      <c r="AZ297" s="14">
        <v>0</v>
      </c>
      <c r="BA297" s="14">
        <v>0</v>
      </c>
      <c r="BD297" s="6">
        <v>45422</v>
      </c>
      <c r="BJ297" s="6">
        <v>45489</v>
      </c>
      <c r="BK297" s="13">
        <v>0</v>
      </c>
      <c r="BP297" s="3" t="s">
        <v>726</v>
      </c>
      <c r="BR297" s="15">
        <v>0</v>
      </c>
      <c r="BS297" s="15">
        <v>0</v>
      </c>
      <c r="BT297" s="15">
        <v>0</v>
      </c>
      <c r="BU297" s="13">
        <v>0</v>
      </c>
      <c r="BV297" s="13">
        <v>0</v>
      </c>
      <c r="BW297" s="18">
        <v>0</v>
      </c>
      <c r="BZ297" s="17">
        <v>0</v>
      </c>
      <c r="CB297" s="3" t="s">
        <v>276</v>
      </c>
      <c r="CC297" s="3" t="s">
        <v>225</v>
      </c>
      <c r="CE297" s="3">
        <v>0</v>
      </c>
      <c r="CH297" s="3">
        <v>0</v>
      </c>
      <c r="CM297" s="3" t="s">
        <v>232</v>
      </c>
      <c r="CP297" s="3" t="s">
        <v>233</v>
      </c>
      <c r="CQ297" s="3" t="s">
        <v>233</v>
      </c>
      <c r="CR297" s="3" t="s">
        <v>234</v>
      </c>
      <c r="CS297" s="3" t="s">
        <v>2098</v>
      </c>
      <c r="CY297" s="3" t="s">
        <v>382</v>
      </c>
      <c r="CZ297" s="3" t="s">
        <v>238</v>
      </c>
      <c r="DA297" s="3" t="s">
        <v>2039</v>
      </c>
      <c r="DF297" s="3" t="s">
        <v>2099</v>
      </c>
      <c r="DG297" s="15">
        <v>0</v>
      </c>
      <c r="DH297" s="15">
        <v>0</v>
      </c>
      <c r="DJ297" s="13">
        <v>0</v>
      </c>
      <c r="DP297" s="13">
        <v>0</v>
      </c>
      <c r="DT297" s="3" t="s">
        <v>191</v>
      </c>
      <c r="DX297" s="13">
        <v>2</v>
      </c>
      <c r="DY297" s="3" t="s">
        <v>245</v>
      </c>
      <c r="EA297" s="3">
        <v>0</v>
      </c>
      <c r="EB297" s="17">
        <v>0</v>
      </c>
      <c r="ED297" s="3">
        <v>0</v>
      </c>
      <c r="EG297" s="3">
        <v>0</v>
      </c>
      <c r="EH297" s="13">
        <v>0</v>
      </c>
      <c r="EI297" s="3" t="s">
        <v>474</v>
      </c>
      <c r="EK297" s="3">
        <v>1000201153</v>
      </c>
      <c r="EN297" s="3" t="s">
        <v>279</v>
      </c>
      <c r="EO297" s="3" t="s">
        <v>279</v>
      </c>
      <c r="EQ297" s="3">
        <v>0</v>
      </c>
      <c r="ET297" s="3">
        <v>0</v>
      </c>
      <c r="EU297" s="13">
        <v>0</v>
      </c>
      <c r="EW297" s="13">
        <v>0</v>
      </c>
      <c r="FB297" s="3" t="s">
        <v>729</v>
      </c>
      <c r="FG297" s="3">
        <v>0</v>
      </c>
      <c r="FL297" s="3" t="s">
        <v>253</v>
      </c>
      <c r="FM297" s="13">
        <v>0</v>
      </c>
      <c r="FP297" s="3" t="s">
        <v>254</v>
      </c>
      <c r="FQ297" s="3" t="s">
        <v>255</v>
      </c>
      <c r="FR297" s="3" t="s">
        <v>256</v>
      </c>
      <c r="FS297" s="6">
        <v>45290</v>
      </c>
      <c r="FT297" s="3">
        <v>0</v>
      </c>
      <c r="FU297" s="3">
        <v>0</v>
      </c>
      <c r="FV297" s="3" t="s">
        <v>257</v>
      </c>
      <c r="FX297" s="3" t="s">
        <v>276</v>
      </c>
      <c r="GA297" s="3" t="s">
        <v>258</v>
      </c>
      <c r="GB297" s="3" t="s">
        <v>1583</v>
      </c>
      <c r="GC297" s="6">
        <v>45455</v>
      </c>
      <c r="GD297" s="6">
        <v>45412</v>
      </c>
      <c r="GE297" s="6">
        <v>45412</v>
      </c>
      <c r="GF297" s="3" t="s">
        <v>632</v>
      </c>
      <c r="GG297" s="3" t="s">
        <v>477</v>
      </c>
    </row>
    <row r="298" spans="1:191" s="2" customFormat="1" ht="11.25" hidden="1" x14ac:dyDescent="0.2">
      <c r="A298" s="11" t="str">
        <f t="shared" si="4"/>
        <v>Remote Stock - Stock Available</v>
      </c>
      <c r="B298" s="11" t="str">
        <f>IF(OR(A298="No Stock at Base",A298="Low Stock at Base",A298="Remote Pick - Low Stock"),_xlfn.XLOOKUP(O298,PO!M:M,PO!N:N,"No PO",0,1),"-")</f>
        <v>-</v>
      </c>
      <c r="C298" s="11" t="str">
        <f>IF(OR(A298="No Stock at Base",A298="Low Stock at Base",A298="Remote Stock - Low Stock"),_xlfn.XLOOKUP(O298,PR!K:K,PR!L:L,"No Req or Processed",0,1),"-")</f>
        <v>-</v>
      </c>
      <c r="D298" s="12"/>
      <c r="E298" s="32" t="s">
        <v>462</v>
      </c>
      <c r="F298" s="3" t="s">
        <v>1583</v>
      </c>
      <c r="G298" s="3" t="s">
        <v>191</v>
      </c>
      <c r="H298" s="3" t="s">
        <v>2031</v>
      </c>
      <c r="I298" s="3" t="s">
        <v>2032</v>
      </c>
      <c r="J298" s="3" t="s">
        <v>194</v>
      </c>
      <c r="K298" s="6">
        <v>45293</v>
      </c>
      <c r="L298" s="30">
        <v>45422</v>
      </c>
      <c r="M298" s="6">
        <v>45412</v>
      </c>
      <c r="N298" s="6">
        <v>45455</v>
      </c>
      <c r="O298" s="3" t="s">
        <v>2100</v>
      </c>
      <c r="P298" s="3" t="s">
        <v>2101</v>
      </c>
      <c r="Q298" s="3">
        <v>5</v>
      </c>
      <c r="R298" s="3">
        <v>10</v>
      </c>
      <c r="S298" s="4">
        <v>1</v>
      </c>
      <c r="T298" s="13">
        <v>3</v>
      </c>
      <c r="U298" s="13">
        <v>0</v>
      </c>
      <c r="X298" s="3" t="s">
        <v>274</v>
      </c>
      <c r="AB298" s="3">
        <v>0</v>
      </c>
      <c r="AI298" s="3" t="s">
        <v>206</v>
      </c>
      <c r="AJ298" s="3" t="s">
        <v>462</v>
      </c>
      <c r="AK298" s="3" t="s">
        <v>207</v>
      </c>
      <c r="AL298" s="3" t="s">
        <v>648</v>
      </c>
      <c r="AM298" s="3" t="s">
        <v>649</v>
      </c>
      <c r="AN298" s="3" t="s">
        <v>2035</v>
      </c>
      <c r="AO298" s="3" t="s">
        <v>2036</v>
      </c>
      <c r="AP298" s="3" t="s">
        <v>2037</v>
      </c>
      <c r="AQ298" s="3">
        <v>7</v>
      </c>
      <c r="AT298" s="3" t="s">
        <v>282</v>
      </c>
      <c r="AX298" s="3">
        <v>0</v>
      </c>
      <c r="AY298" s="14">
        <v>0</v>
      </c>
      <c r="AZ298" s="14">
        <v>0</v>
      </c>
      <c r="BA298" s="14">
        <v>0</v>
      </c>
      <c r="BD298" s="6">
        <v>45422</v>
      </c>
      <c r="BJ298" s="6">
        <v>45489</v>
      </c>
      <c r="BK298" s="13">
        <v>0</v>
      </c>
      <c r="BP298" s="3" t="s">
        <v>726</v>
      </c>
      <c r="BR298" s="15">
        <v>0</v>
      </c>
      <c r="BS298" s="15">
        <v>0</v>
      </c>
      <c r="BT298" s="15">
        <v>0</v>
      </c>
      <c r="BU298" s="13">
        <v>0</v>
      </c>
      <c r="BV298" s="13">
        <v>0</v>
      </c>
      <c r="BW298" s="18">
        <v>0</v>
      </c>
      <c r="BZ298" s="17">
        <v>0</v>
      </c>
      <c r="CB298" s="3" t="s">
        <v>276</v>
      </c>
      <c r="CC298" s="3" t="s">
        <v>225</v>
      </c>
      <c r="CE298" s="3">
        <v>0</v>
      </c>
      <c r="CH298" s="3">
        <v>0</v>
      </c>
      <c r="CM298" s="3" t="s">
        <v>232</v>
      </c>
      <c r="CP298" s="3" t="s">
        <v>233</v>
      </c>
      <c r="CQ298" s="3" t="s">
        <v>233</v>
      </c>
      <c r="CR298" s="3" t="s">
        <v>234</v>
      </c>
      <c r="CS298" s="3" t="s">
        <v>2102</v>
      </c>
      <c r="CY298" s="3" t="s">
        <v>382</v>
      </c>
      <c r="CZ298" s="3" t="s">
        <v>238</v>
      </c>
      <c r="DA298" s="3" t="s">
        <v>2039</v>
      </c>
      <c r="DF298" s="3" t="s">
        <v>2103</v>
      </c>
      <c r="DG298" s="15">
        <v>0</v>
      </c>
      <c r="DH298" s="15">
        <v>0</v>
      </c>
      <c r="DJ298" s="13">
        <v>0</v>
      </c>
      <c r="DP298" s="13">
        <v>0</v>
      </c>
      <c r="DT298" s="3" t="s">
        <v>191</v>
      </c>
      <c r="DX298" s="13">
        <v>1</v>
      </c>
      <c r="DY298" s="3" t="s">
        <v>245</v>
      </c>
      <c r="EA298" s="3">
        <v>0</v>
      </c>
      <c r="EB298" s="17">
        <v>0</v>
      </c>
      <c r="ED298" s="3">
        <v>0</v>
      </c>
      <c r="EG298" s="3">
        <v>0</v>
      </c>
      <c r="EH298" s="13">
        <v>0</v>
      </c>
      <c r="EI298" s="3" t="s">
        <v>474</v>
      </c>
      <c r="EK298" s="3">
        <v>1000201153</v>
      </c>
      <c r="EN298" s="3" t="s">
        <v>279</v>
      </c>
      <c r="EO298" s="3" t="s">
        <v>279</v>
      </c>
      <c r="EQ298" s="3">
        <v>0</v>
      </c>
      <c r="ET298" s="3">
        <v>0</v>
      </c>
      <c r="EU298" s="13">
        <v>0</v>
      </c>
      <c r="EW298" s="13">
        <v>0</v>
      </c>
      <c r="FB298" s="3" t="s">
        <v>729</v>
      </c>
      <c r="FG298" s="3">
        <v>0</v>
      </c>
      <c r="FL298" s="3" t="s">
        <v>253</v>
      </c>
      <c r="FM298" s="13">
        <v>0</v>
      </c>
      <c r="FP298" s="3" t="s">
        <v>254</v>
      </c>
      <c r="FQ298" s="3" t="s">
        <v>255</v>
      </c>
      <c r="FR298" s="3" t="s">
        <v>256</v>
      </c>
      <c r="FS298" s="6">
        <v>45290</v>
      </c>
      <c r="FT298" s="3">
        <v>0</v>
      </c>
      <c r="FU298" s="3">
        <v>0</v>
      </c>
      <c r="FV298" s="3" t="s">
        <v>257</v>
      </c>
      <c r="FX298" s="3" t="s">
        <v>276</v>
      </c>
      <c r="GA298" s="3" t="s">
        <v>258</v>
      </c>
      <c r="GB298" s="3" t="s">
        <v>1583</v>
      </c>
      <c r="GC298" s="6">
        <v>45455</v>
      </c>
      <c r="GD298" s="6">
        <v>45412</v>
      </c>
      <c r="GE298" s="6">
        <v>45412</v>
      </c>
      <c r="GF298" s="3" t="s">
        <v>632</v>
      </c>
      <c r="GG298" s="3" t="s">
        <v>477</v>
      </c>
    </row>
    <row r="299" spans="1:191" s="2" customFormat="1" ht="11.25" hidden="1" x14ac:dyDescent="0.2">
      <c r="A299" s="43" t="str">
        <f t="shared" si="4"/>
        <v>Remote Pick - Low Stock</v>
      </c>
      <c r="B299" s="43" t="str">
        <f>IF(OR(A299="No Stock at Base",A299="Low Stock at Base",A299="Remote Pick - Low Stock"),_xlfn.XLOOKUP(O299,PO!M:M,PO!N:N,"No PO",0,1),"-")</f>
        <v xml:space="preserve">4500003180/00030 - Due Date </v>
      </c>
      <c r="C299" s="43" t="str">
        <f>IF(OR(A299="No Stock at Base",A299="Low Stock at Base",A299="Remote Stock - Low Stock"),_xlfn.XLOOKUP(O299,PR!K:K,PR!L:L,"No Req or Processed",0,1),"-")</f>
        <v>-</v>
      </c>
      <c r="D299" s="44"/>
      <c r="E299" s="32" t="s">
        <v>2104</v>
      </c>
      <c r="F299" s="3" t="s">
        <v>1583</v>
      </c>
      <c r="G299" s="3" t="s">
        <v>191</v>
      </c>
      <c r="H299" s="3" t="s">
        <v>2031</v>
      </c>
      <c r="I299" s="3" t="s">
        <v>2032</v>
      </c>
      <c r="J299" s="3" t="s">
        <v>194</v>
      </c>
      <c r="K299" s="6">
        <v>45293</v>
      </c>
      <c r="L299" s="50">
        <v>45422</v>
      </c>
      <c r="M299" s="6">
        <v>45412</v>
      </c>
      <c r="N299" s="6">
        <v>45455</v>
      </c>
      <c r="O299" s="3" t="s">
        <v>2105</v>
      </c>
      <c r="P299" s="3" t="s">
        <v>2106</v>
      </c>
      <c r="Q299" s="3">
        <v>5</v>
      </c>
      <c r="R299" s="3">
        <v>10</v>
      </c>
      <c r="S299" s="45">
        <v>2</v>
      </c>
      <c r="T299" s="13">
        <v>0</v>
      </c>
      <c r="U299" s="13">
        <v>0</v>
      </c>
      <c r="X299" s="3" t="s">
        <v>274</v>
      </c>
      <c r="Z299" s="3"/>
      <c r="AA299" s="3"/>
      <c r="AB299" s="3">
        <v>0</v>
      </c>
      <c r="AC299" s="3"/>
      <c r="AD299" s="3"/>
      <c r="AE299" s="50"/>
      <c r="AF299" s="3"/>
      <c r="AG299" s="3"/>
      <c r="AH299" s="3"/>
      <c r="AI299" s="3" t="s">
        <v>206</v>
      </c>
      <c r="AJ299" s="3" t="s">
        <v>2104</v>
      </c>
      <c r="AK299" s="3" t="s">
        <v>207</v>
      </c>
      <c r="AL299" s="3" t="s">
        <v>648</v>
      </c>
      <c r="AM299" s="3" t="s">
        <v>649</v>
      </c>
      <c r="AN299" s="3" t="s">
        <v>2035</v>
      </c>
      <c r="AO299" s="3" t="s">
        <v>2036</v>
      </c>
      <c r="AP299" s="3" t="s">
        <v>2037</v>
      </c>
      <c r="AQ299" s="3">
        <v>24</v>
      </c>
      <c r="AR299" s="3"/>
      <c r="AS299" s="3"/>
      <c r="AT299" s="3" t="s">
        <v>1135</v>
      </c>
      <c r="AU299" s="3"/>
      <c r="AV299" s="3"/>
      <c r="AW299" s="3"/>
      <c r="AX299" s="3">
        <v>0</v>
      </c>
      <c r="AY299" s="3">
        <v>0</v>
      </c>
      <c r="AZ299" s="3">
        <v>0</v>
      </c>
      <c r="BA299" s="3">
        <v>0</v>
      </c>
      <c r="BB299" s="3"/>
      <c r="BC299" s="3"/>
      <c r="BD299" s="46">
        <v>45422</v>
      </c>
      <c r="BE299" s="3"/>
      <c r="BF299" s="3"/>
      <c r="BG299" s="3"/>
      <c r="BH299" s="3"/>
      <c r="BI299" s="3"/>
      <c r="BJ299" s="46">
        <v>45489</v>
      </c>
      <c r="BK299" s="47">
        <v>0</v>
      </c>
      <c r="BL299" s="3"/>
      <c r="BM299" s="3"/>
      <c r="BN299" s="3"/>
      <c r="BO299" s="3"/>
      <c r="BP299" s="3" t="s">
        <v>726</v>
      </c>
      <c r="BQ299" s="3"/>
      <c r="BR299" s="48">
        <v>0</v>
      </c>
      <c r="BS299" s="48">
        <v>0</v>
      </c>
      <c r="BT299" s="48">
        <v>0</v>
      </c>
      <c r="BU299" s="47">
        <v>0</v>
      </c>
      <c r="BV299" s="47">
        <v>0</v>
      </c>
      <c r="BW299" s="49">
        <v>0</v>
      </c>
      <c r="BX299" s="3"/>
      <c r="BY299" s="3"/>
      <c r="BZ299" s="17">
        <v>0</v>
      </c>
      <c r="CA299" s="3"/>
      <c r="CB299" s="3" t="s">
        <v>276</v>
      </c>
      <c r="CC299" s="3" t="s">
        <v>225</v>
      </c>
      <c r="CD299" s="3"/>
      <c r="CE299" s="3">
        <v>0</v>
      </c>
      <c r="CF299" s="3"/>
      <c r="CG299" s="3"/>
      <c r="CH299" s="3">
        <v>0</v>
      </c>
      <c r="CI299" s="3"/>
      <c r="CJ299" s="3"/>
      <c r="CK299" s="3"/>
      <c r="CL299" s="3"/>
      <c r="CM299" s="3" t="s">
        <v>232</v>
      </c>
      <c r="CN299" s="3"/>
      <c r="CO299" s="3"/>
      <c r="CP299" s="3" t="s">
        <v>233</v>
      </c>
      <c r="CQ299" s="3" t="s">
        <v>233</v>
      </c>
      <c r="CR299" s="3" t="s">
        <v>234</v>
      </c>
      <c r="CS299" s="3" t="s">
        <v>2107</v>
      </c>
      <c r="CT299" s="3"/>
      <c r="CU299" s="3"/>
      <c r="CV299" s="3"/>
      <c r="CW299" s="3"/>
      <c r="CX299" s="3"/>
      <c r="CY299" s="3" t="s">
        <v>382</v>
      </c>
      <c r="CZ299" s="3" t="s">
        <v>238</v>
      </c>
      <c r="DA299" s="3" t="s">
        <v>2039</v>
      </c>
      <c r="DB299" s="3"/>
      <c r="DC299" s="3"/>
      <c r="DD299" s="3"/>
      <c r="DE299" s="3"/>
      <c r="DF299" s="3"/>
      <c r="DG299" s="48">
        <v>0</v>
      </c>
      <c r="DH299" s="48">
        <v>0</v>
      </c>
      <c r="DI299" s="3"/>
      <c r="DJ299" s="47">
        <v>0</v>
      </c>
      <c r="DK299" s="3"/>
      <c r="DL299" s="3"/>
      <c r="DM299" s="3"/>
      <c r="DN299" s="3"/>
      <c r="DO299" s="3"/>
      <c r="DP299" s="47">
        <v>0</v>
      </c>
      <c r="DQ299" s="3"/>
      <c r="DR299" s="3"/>
      <c r="DS299" s="3"/>
      <c r="DT299" s="3" t="s">
        <v>191</v>
      </c>
      <c r="DU299" s="3"/>
      <c r="DV299" s="3"/>
      <c r="DW299" s="3"/>
      <c r="DX299" s="47">
        <v>2</v>
      </c>
      <c r="DY299" s="3" t="s">
        <v>245</v>
      </c>
      <c r="DZ299" s="3"/>
      <c r="EA299" s="3">
        <v>0</v>
      </c>
      <c r="EB299" s="17">
        <v>0</v>
      </c>
      <c r="EC299" s="3"/>
      <c r="ED299" s="3">
        <v>0</v>
      </c>
      <c r="EE299" s="3"/>
      <c r="EF299" s="3"/>
      <c r="EG299" s="3">
        <v>0</v>
      </c>
      <c r="EH299" s="47">
        <v>0</v>
      </c>
      <c r="EI299" s="3" t="s">
        <v>474</v>
      </c>
      <c r="EJ299" s="3"/>
      <c r="EK299" s="3">
        <v>1000201153</v>
      </c>
      <c r="EL299" s="3"/>
      <c r="EM299" s="3"/>
      <c r="EN299" s="3" t="s">
        <v>279</v>
      </c>
      <c r="EO299" s="3" t="s">
        <v>279</v>
      </c>
      <c r="EP299" s="3"/>
      <c r="EQ299" s="3">
        <v>0</v>
      </c>
      <c r="ER299" s="3"/>
      <c r="ES299" s="3"/>
      <c r="ET299" s="3">
        <v>0</v>
      </c>
      <c r="EU299" s="47">
        <v>0</v>
      </c>
      <c r="EV299" s="3"/>
      <c r="EW299" s="47">
        <v>12</v>
      </c>
      <c r="EX299" s="3"/>
      <c r="EY299" s="3"/>
      <c r="EZ299" s="3"/>
      <c r="FA299" s="3"/>
      <c r="FB299" s="3" t="s">
        <v>729</v>
      </c>
      <c r="FC299" s="3"/>
      <c r="FD299" s="3"/>
      <c r="FE299" s="3"/>
      <c r="FF299" s="3"/>
      <c r="FG299" s="3">
        <v>0</v>
      </c>
      <c r="FH299" s="3"/>
      <c r="FI299" s="3"/>
      <c r="FJ299" s="3"/>
      <c r="FK299" s="3"/>
      <c r="FL299" s="3" t="s">
        <v>253</v>
      </c>
      <c r="FM299" s="47">
        <v>0</v>
      </c>
      <c r="FN299" s="3"/>
      <c r="FO299" s="3"/>
      <c r="FP299" s="3" t="s">
        <v>254</v>
      </c>
      <c r="FQ299" s="3" t="s">
        <v>255</v>
      </c>
      <c r="FR299" s="3" t="s">
        <v>256</v>
      </c>
      <c r="FS299" s="46">
        <v>45290</v>
      </c>
      <c r="FT299" s="3">
        <v>0</v>
      </c>
      <c r="FU299" s="3">
        <v>0</v>
      </c>
      <c r="FV299" s="3" t="s">
        <v>257</v>
      </c>
      <c r="FW299" s="3"/>
      <c r="FX299" s="3" t="s">
        <v>276</v>
      </c>
      <c r="FY299" s="3"/>
      <c r="FZ299" s="3"/>
      <c r="GA299" s="3" t="s">
        <v>258</v>
      </c>
      <c r="GB299" s="3" t="s">
        <v>1583</v>
      </c>
      <c r="GC299" s="46">
        <v>45455</v>
      </c>
      <c r="GD299" s="46">
        <v>45412</v>
      </c>
      <c r="GE299" s="46">
        <v>45412</v>
      </c>
      <c r="GF299" s="3" t="s">
        <v>632</v>
      </c>
      <c r="GG299" s="3" t="s">
        <v>477</v>
      </c>
      <c r="GH299" s="3"/>
      <c r="GI299" s="3"/>
    </row>
    <row r="300" spans="1:191" s="66" customFormat="1" ht="11.25" hidden="1" x14ac:dyDescent="0.2">
      <c r="A300" s="11" t="str">
        <f t="shared" si="4"/>
        <v>Remote Stock - Stock Available</v>
      </c>
      <c r="B300" s="11" t="str">
        <f>IF(OR(A300="No Stock at Base",A300="Low Stock at Base",A300="Remote Pick - Low Stock"),_xlfn.XLOOKUP(O300,PO!M:M,PO!N:N,"No PO",0,1),"-")</f>
        <v>-</v>
      </c>
      <c r="C300" s="11" t="str">
        <f>IF(OR(A300="No Stock at Base",A300="Low Stock at Base",A300="Remote Stock - Low Stock"),_xlfn.XLOOKUP(O300,PR!K:K,PR!L:L,"No Req or Processed",0,1),"-")</f>
        <v>-</v>
      </c>
      <c r="D300" s="12"/>
      <c r="E300" s="58" t="s">
        <v>462</v>
      </c>
      <c r="F300" s="32" t="s">
        <v>1583</v>
      </c>
      <c r="G300" s="3" t="s">
        <v>191</v>
      </c>
      <c r="H300" s="32" t="s">
        <v>2031</v>
      </c>
      <c r="I300" s="32" t="s">
        <v>2032</v>
      </c>
      <c r="J300" s="3" t="s">
        <v>194</v>
      </c>
      <c r="K300" s="6">
        <v>45293</v>
      </c>
      <c r="L300" s="79">
        <v>45422</v>
      </c>
      <c r="M300" s="6">
        <v>45412</v>
      </c>
      <c r="N300" s="6">
        <v>45455</v>
      </c>
      <c r="O300" s="58" t="s">
        <v>2108</v>
      </c>
      <c r="P300" s="32" t="s">
        <v>2109</v>
      </c>
      <c r="Q300" s="3">
        <v>5</v>
      </c>
      <c r="R300" s="3">
        <v>10</v>
      </c>
      <c r="S300" s="82">
        <v>8</v>
      </c>
      <c r="T300" s="13">
        <v>92</v>
      </c>
      <c r="U300" s="13">
        <v>0</v>
      </c>
      <c r="V300" s="2"/>
      <c r="W300" s="2"/>
      <c r="X300" s="3" t="s">
        <v>274</v>
      </c>
      <c r="Y300" s="2"/>
      <c r="Z300" s="2"/>
      <c r="AA300" s="33"/>
      <c r="AB300" s="32">
        <v>0</v>
      </c>
      <c r="AC300" s="33"/>
      <c r="AD300" s="33"/>
      <c r="AE300" s="33"/>
      <c r="AF300" s="2"/>
      <c r="AG300" s="2"/>
      <c r="AH300" s="2"/>
      <c r="AI300" s="3" t="s">
        <v>206</v>
      </c>
      <c r="AJ300" s="3" t="s">
        <v>462</v>
      </c>
      <c r="AK300" s="3" t="s">
        <v>207</v>
      </c>
      <c r="AL300" s="3" t="s">
        <v>648</v>
      </c>
      <c r="AM300" s="3" t="s">
        <v>649</v>
      </c>
      <c r="AN300" s="3" t="s">
        <v>2035</v>
      </c>
      <c r="AO300" s="3" t="s">
        <v>2036</v>
      </c>
      <c r="AP300" s="3" t="s">
        <v>2037</v>
      </c>
      <c r="AQ300" s="3">
        <v>43</v>
      </c>
      <c r="AR300" s="2"/>
      <c r="AS300" s="2"/>
      <c r="AT300" s="3" t="s">
        <v>1280</v>
      </c>
      <c r="AU300" s="2"/>
      <c r="AV300" s="2"/>
      <c r="AW300" s="2"/>
      <c r="AX300" s="3">
        <v>0</v>
      </c>
      <c r="AY300" s="14">
        <v>0</v>
      </c>
      <c r="AZ300" s="14">
        <v>0</v>
      </c>
      <c r="BA300" s="14">
        <v>0</v>
      </c>
      <c r="BB300" s="2"/>
      <c r="BC300" s="2"/>
      <c r="BD300" s="6">
        <v>45422</v>
      </c>
      <c r="BE300" s="2"/>
      <c r="BF300" s="2"/>
      <c r="BG300" s="2"/>
      <c r="BH300" s="2"/>
      <c r="BI300" s="2"/>
      <c r="BJ300" s="6">
        <v>45489</v>
      </c>
      <c r="BK300" s="13">
        <v>0</v>
      </c>
      <c r="BL300" s="2"/>
      <c r="BM300" s="2"/>
      <c r="BN300" s="2"/>
      <c r="BO300" s="2"/>
      <c r="BP300" s="3" t="s">
        <v>726</v>
      </c>
      <c r="BQ300" s="2"/>
      <c r="BR300" s="15">
        <v>0</v>
      </c>
      <c r="BS300" s="15">
        <v>0</v>
      </c>
      <c r="BT300" s="15">
        <v>0</v>
      </c>
      <c r="BU300" s="13">
        <v>0</v>
      </c>
      <c r="BV300" s="13">
        <v>0</v>
      </c>
      <c r="BW300" s="18">
        <v>0</v>
      </c>
      <c r="BX300" s="2"/>
      <c r="BY300" s="2"/>
      <c r="BZ300" s="17">
        <v>0</v>
      </c>
      <c r="CA300" s="2"/>
      <c r="CB300" s="3" t="s">
        <v>276</v>
      </c>
      <c r="CC300" s="3" t="s">
        <v>225</v>
      </c>
      <c r="CD300" s="2"/>
      <c r="CE300" s="3">
        <v>0</v>
      </c>
      <c r="CF300" s="2"/>
      <c r="CG300" s="2"/>
      <c r="CH300" s="3">
        <v>0</v>
      </c>
      <c r="CI300" s="2"/>
      <c r="CJ300" s="2"/>
      <c r="CK300" s="2"/>
      <c r="CL300" s="2"/>
      <c r="CM300" s="3" t="s">
        <v>232</v>
      </c>
      <c r="CN300" s="2"/>
      <c r="CO300" s="2"/>
      <c r="CP300" s="3" t="s">
        <v>233</v>
      </c>
      <c r="CQ300" s="3" t="s">
        <v>233</v>
      </c>
      <c r="CR300" s="3" t="s">
        <v>234</v>
      </c>
      <c r="CS300" s="3" t="s">
        <v>2110</v>
      </c>
      <c r="CT300" s="2"/>
      <c r="CU300" s="2"/>
      <c r="CV300" s="2"/>
      <c r="CW300" s="2"/>
      <c r="CX300" s="2"/>
      <c r="CY300" s="3" t="s">
        <v>382</v>
      </c>
      <c r="CZ300" s="3" t="s">
        <v>238</v>
      </c>
      <c r="DA300" s="3" t="s">
        <v>2039</v>
      </c>
      <c r="DB300" s="2"/>
      <c r="DC300" s="2"/>
      <c r="DD300" s="2"/>
      <c r="DE300" s="2"/>
      <c r="DF300" s="3" t="s">
        <v>2111</v>
      </c>
      <c r="DG300" s="15">
        <v>0</v>
      </c>
      <c r="DH300" s="15">
        <v>0</v>
      </c>
      <c r="DI300" s="2"/>
      <c r="DJ300" s="13">
        <v>0</v>
      </c>
      <c r="DK300" s="2"/>
      <c r="DL300" s="2"/>
      <c r="DM300" s="2"/>
      <c r="DN300" s="2"/>
      <c r="DO300" s="2"/>
      <c r="DP300" s="13">
        <v>0</v>
      </c>
      <c r="DQ300" s="2"/>
      <c r="DR300" s="2"/>
      <c r="DS300" s="2"/>
      <c r="DT300" s="3" t="s">
        <v>191</v>
      </c>
      <c r="DU300" s="2"/>
      <c r="DV300" s="2"/>
      <c r="DW300" s="2"/>
      <c r="DX300" s="13">
        <v>8</v>
      </c>
      <c r="DY300" s="3" t="s">
        <v>245</v>
      </c>
      <c r="DZ300" s="2"/>
      <c r="EA300" s="3">
        <v>0</v>
      </c>
      <c r="EB300" s="17">
        <v>0</v>
      </c>
      <c r="EC300" s="2"/>
      <c r="ED300" s="3">
        <v>0</v>
      </c>
      <c r="EE300" s="2"/>
      <c r="EF300" s="2"/>
      <c r="EG300" s="3">
        <v>0</v>
      </c>
      <c r="EH300" s="13">
        <v>0</v>
      </c>
      <c r="EI300" s="3" t="s">
        <v>474</v>
      </c>
      <c r="EJ300" s="2"/>
      <c r="EK300" s="3">
        <v>1000201153</v>
      </c>
      <c r="EL300" s="2"/>
      <c r="EM300" s="2"/>
      <c r="EN300" s="3" t="s">
        <v>279</v>
      </c>
      <c r="EO300" s="3" t="s">
        <v>279</v>
      </c>
      <c r="EP300" s="2"/>
      <c r="EQ300" s="3">
        <v>0</v>
      </c>
      <c r="ER300" s="2"/>
      <c r="ES300" s="2"/>
      <c r="ET300" s="3">
        <v>0</v>
      </c>
      <c r="EU300" s="13">
        <v>0</v>
      </c>
      <c r="EV300" s="2"/>
      <c r="EW300" s="13">
        <v>0</v>
      </c>
      <c r="EX300" s="2"/>
      <c r="EY300" s="2"/>
      <c r="EZ300" s="2"/>
      <c r="FA300" s="2"/>
      <c r="FB300" s="3" t="s">
        <v>729</v>
      </c>
      <c r="FC300" s="2"/>
      <c r="FD300" s="2"/>
      <c r="FE300" s="2"/>
      <c r="FF300" s="2"/>
      <c r="FG300" s="3">
        <v>0</v>
      </c>
      <c r="FH300" s="2"/>
      <c r="FI300" s="2"/>
      <c r="FJ300" s="2"/>
      <c r="FK300" s="2"/>
      <c r="FL300" s="3" t="s">
        <v>253</v>
      </c>
      <c r="FM300" s="13">
        <v>0</v>
      </c>
      <c r="FN300" s="2"/>
      <c r="FO300" s="2"/>
      <c r="FP300" s="3" t="s">
        <v>254</v>
      </c>
      <c r="FQ300" s="3" t="s">
        <v>255</v>
      </c>
      <c r="FR300" s="3" t="s">
        <v>256</v>
      </c>
      <c r="FS300" s="6">
        <v>45290</v>
      </c>
      <c r="FT300" s="3">
        <v>0</v>
      </c>
      <c r="FU300" s="3">
        <v>0</v>
      </c>
      <c r="FV300" s="3" t="s">
        <v>257</v>
      </c>
      <c r="FW300" s="2"/>
      <c r="FX300" s="3" t="s">
        <v>276</v>
      </c>
      <c r="FY300" s="2"/>
      <c r="FZ300" s="2"/>
      <c r="GA300" s="3" t="s">
        <v>258</v>
      </c>
      <c r="GB300" s="3" t="s">
        <v>1583</v>
      </c>
      <c r="GC300" s="6">
        <v>45455</v>
      </c>
      <c r="GD300" s="6">
        <v>45412</v>
      </c>
      <c r="GE300" s="6">
        <v>45412</v>
      </c>
      <c r="GF300" s="3" t="s">
        <v>632</v>
      </c>
      <c r="GG300" s="3" t="s">
        <v>477</v>
      </c>
      <c r="GH300" s="2"/>
      <c r="GI300" s="2"/>
    </row>
    <row r="301" spans="1:191" s="3" customFormat="1" ht="11.25" hidden="1" x14ac:dyDescent="0.2">
      <c r="A301" s="11" t="str">
        <f t="shared" si="4"/>
        <v>Remote Stock - Stock Available</v>
      </c>
      <c r="B301" s="11" t="str">
        <f>IF(OR(A301="No Stock at Base",A301="Low Stock at Base",A301="Remote Pick - Low Stock"),_xlfn.XLOOKUP(O301,PO!M:M,PO!N:N,"No PO",0,1),"-")</f>
        <v>-</v>
      </c>
      <c r="C301" s="11" t="str">
        <f>IF(OR(A301="No Stock at Base",A301="Low Stock at Base",A301="Remote Stock - Low Stock"),_xlfn.XLOOKUP(O301,PR!K:K,PR!L:L,"No Req or Processed",0,1),"-")</f>
        <v>-</v>
      </c>
      <c r="D301" s="12"/>
      <c r="E301" s="58" t="s">
        <v>462</v>
      </c>
      <c r="F301" s="32" t="s">
        <v>1583</v>
      </c>
      <c r="G301" s="3" t="s">
        <v>191</v>
      </c>
      <c r="H301" s="32" t="s">
        <v>2031</v>
      </c>
      <c r="I301" s="32" t="s">
        <v>2032</v>
      </c>
      <c r="J301" s="3" t="s">
        <v>194</v>
      </c>
      <c r="K301" s="6">
        <v>45293</v>
      </c>
      <c r="L301" s="79">
        <v>45422</v>
      </c>
      <c r="M301" s="6">
        <v>45412</v>
      </c>
      <c r="N301" s="6">
        <v>45455</v>
      </c>
      <c r="O301" s="58" t="s">
        <v>2112</v>
      </c>
      <c r="P301" s="32" t="s">
        <v>2113</v>
      </c>
      <c r="Q301" s="3">
        <v>5</v>
      </c>
      <c r="R301" s="3">
        <v>10</v>
      </c>
      <c r="S301" s="82">
        <v>8</v>
      </c>
      <c r="T301" s="13">
        <v>80</v>
      </c>
      <c r="U301" s="13">
        <v>0</v>
      </c>
      <c r="V301" s="2"/>
      <c r="W301" s="2"/>
      <c r="X301" s="3" t="s">
        <v>274</v>
      </c>
      <c r="Y301" s="2"/>
      <c r="Z301" s="2"/>
      <c r="AA301" s="33"/>
      <c r="AB301" s="32">
        <v>0</v>
      </c>
      <c r="AC301" s="33"/>
      <c r="AD301" s="33"/>
      <c r="AE301" s="33"/>
      <c r="AF301" s="2"/>
      <c r="AG301" s="2"/>
      <c r="AH301" s="2"/>
      <c r="AI301" s="3" t="s">
        <v>206</v>
      </c>
      <c r="AJ301" s="3" t="s">
        <v>462</v>
      </c>
      <c r="AK301" s="3" t="s">
        <v>207</v>
      </c>
      <c r="AL301" s="3" t="s">
        <v>648</v>
      </c>
      <c r="AM301" s="3" t="s">
        <v>649</v>
      </c>
      <c r="AN301" s="3" t="s">
        <v>2035</v>
      </c>
      <c r="AO301" s="3" t="s">
        <v>2036</v>
      </c>
      <c r="AP301" s="3" t="s">
        <v>2037</v>
      </c>
      <c r="AQ301" s="3">
        <v>42</v>
      </c>
      <c r="AR301" s="2"/>
      <c r="AS301" s="2"/>
      <c r="AT301" s="3" t="s">
        <v>1151</v>
      </c>
      <c r="AU301" s="2"/>
      <c r="AV301" s="2"/>
      <c r="AW301" s="2"/>
      <c r="AX301" s="3">
        <v>0</v>
      </c>
      <c r="AY301" s="14">
        <v>0</v>
      </c>
      <c r="AZ301" s="14">
        <v>0</v>
      </c>
      <c r="BA301" s="14">
        <v>0</v>
      </c>
      <c r="BB301" s="2"/>
      <c r="BC301" s="2"/>
      <c r="BD301" s="6">
        <v>45422</v>
      </c>
      <c r="BE301" s="2"/>
      <c r="BF301" s="2"/>
      <c r="BG301" s="2"/>
      <c r="BH301" s="2"/>
      <c r="BI301" s="2"/>
      <c r="BJ301" s="6">
        <v>45489</v>
      </c>
      <c r="BK301" s="13">
        <v>0</v>
      </c>
      <c r="BL301" s="2"/>
      <c r="BM301" s="2"/>
      <c r="BN301" s="2"/>
      <c r="BO301" s="2"/>
      <c r="BP301" s="3" t="s">
        <v>726</v>
      </c>
      <c r="BQ301" s="2"/>
      <c r="BR301" s="15">
        <v>0</v>
      </c>
      <c r="BS301" s="15">
        <v>0</v>
      </c>
      <c r="BT301" s="15">
        <v>0</v>
      </c>
      <c r="BU301" s="13">
        <v>0</v>
      </c>
      <c r="BV301" s="13">
        <v>0</v>
      </c>
      <c r="BW301" s="18">
        <v>0</v>
      </c>
      <c r="BX301" s="2"/>
      <c r="BY301" s="2"/>
      <c r="BZ301" s="17">
        <v>0</v>
      </c>
      <c r="CA301" s="2"/>
      <c r="CB301" s="3" t="s">
        <v>276</v>
      </c>
      <c r="CC301" s="3" t="s">
        <v>225</v>
      </c>
      <c r="CD301" s="2"/>
      <c r="CE301" s="3">
        <v>0</v>
      </c>
      <c r="CF301" s="2"/>
      <c r="CG301" s="2"/>
      <c r="CH301" s="3">
        <v>0</v>
      </c>
      <c r="CI301" s="2"/>
      <c r="CJ301" s="2"/>
      <c r="CK301" s="2"/>
      <c r="CL301" s="2"/>
      <c r="CM301" s="3" t="s">
        <v>232</v>
      </c>
      <c r="CN301" s="2"/>
      <c r="CO301" s="2"/>
      <c r="CP301" s="3" t="s">
        <v>233</v>
      </c>
      <c r="CQ301" s="3" t="s">
        <v>233</v>
      </c>
      <c r="CR301" s="3" t="s">
        <v>234</v>
      </c>
      <c r="CS301" s="3" t="s">
        <v>2114</v>
      </c>
      <c r="CT301" s="2"/>
      <c r="CU301" s="2"/>
      <c r="CV301" s="2"/>
      <c r="CW301" s="2"/>
      <c r="CX301" s="2"/>
      <c r="CY301" s="3" t="s">
        <v>382</v>
      </c>
      <c r="CZ301" s="3" t="s">
        <v>238</v>
      </c>
      <c r="DA301" s="3" t="s">
        <v>2039</v>
      </c>
      <c r="DB301" s="2"/>
      <c r="DC301" s="2"/>
      <c r="DD301" s="2"/>
      <c r="DE301" s="2"/>
      <c r="DF301" s="3" t="s">
        <v>2115</v>
      </c>
      <c r="DG301" s="15">
        <v>0</v>
      </c>
      <c r="DH301" s="15">
        <v>0</v>
      </c>
      <c r="DI301" s="2"/>
      <c r="DJ301" s="13">
        <v>0</v>
      </c>
      <c r="DK301" s="2"/>
      <c r="DL301" s="2"/>
      <c r="DM301" s="2"/>
      <c r="DN301" s="2"/>
      <c r="DO301" s="2"/>
      <c r="DP301" s="13">
        <v>0</v>
      </c>
      <c r="DQ301" s="2"/>
      <c r="DR301" s="2"/>
      <c r="DS301" s="2"/>
      <c r="DT301" s="3" t="s">
        <v>191</v>
      </c>
      <c r="DU301" s="2"/>
      <c r="DV301" s="2"/>
      <c r="DW301" s="2"/>
      <c r="DX301" s="13">
        <v>8</v>
      </c>
      <c r="DY301" s="3" t="s">
        <v>245</v>
      </c>
      <c r="DZ301" s="2"/>
      <c r="EA301" s="3">
        <v>0</v>
      </c>
      <c r="EB301" s="17">
        <v>0</v>
      </c>
      <c r="EC301" s="2"/>
      <c r="ED301" s="3">
        <v>0</v>
      </c>
      <c r="EE301" s="2"/>
      <c r="EF301" s="2"/>
      <c r="EG301" s="3">
        <v>0</v>
      </c>
      <c r="EH301" s="13">
        <v>0</v>
      </c>
      <c r="EI301" s="3" t="s">
        <v>474</v>
      </c>
      <c r="EJ301" s="2"/>
      <c r="EK301" s="3">
        <v>1000201153</v>
      </c>
      <c r="EL301" s="2"/>
      <c r="EM301" s="2"/>
      <c r="EN301" s="3" t="s">
        <v>279</v>
      </c>
      <c r="EO301" s="3" t="s">
        <v>279</v>
      </c>
      <c r="EP301" s="2"/>
      <c r="EQ301" s="3">
        <v>0</v>
      </c>
      <c r="ER301" s="2"/>
      <c r="ES301" s="2"/>
      <c r="ET301" s="3">
        <v>0</v>
      </c>
      <c r="EU301" s="13">
        <v>0</v>
      </c>
      <c r="EV301" s="2"/>
      <c r="EW301" s="13">
        <v>0</v>
      </c>
      <c r="EX301" s="2"/>
      <c r="EY301" s="2"/>
      <c r="EZ301" s="2"/>
      <c r="FA301" s="2"/>
      <c r="FB301" s="3" t="s">
        <v>729</v>
      </c>
      <c r="FC301" s="2"/>
      <c r="FD301" s="2"/>
      <c r="FE301" s="2"/>
      <c r="FF301" s="2"/>
      <c r="FG301" s="3">
        <v>0</v>
      </c>
      <c r="FH301" s="2"/>
      <c r="FI301" s="2"/>
      <c r="FJ301" s="2"/>
      <c r="FK301" s="2"/>
      <c r="FL301" s="3" t="s">
        <v>253</v>
      </c>
      <c r="FM301" s="13">
        <v>0</v>
      </c>
      <c r="FN301" s="2"/>
      <c r="FO301" s="2"/>
      <c r="FP301" s="3" t="s">
        <v>254</v>
      </c>
      <c r="FQ301" s="3" t="s">
        <v>255</v>
      </c>
      <c r="FR301" s="3" t="s">
        <v>256</v>
      </c>
      <c r="FS301" s="6">
        <v>45290</v>
      </c>
      <c r="FT301" s="3">
        <v>0</v>
      </c>
      <c r="FU301" s="3">
        <v>0</v>
      </c>
      <c r="FV301" s="3" t="s">
        <v>257</v>
      </c>
      <c r="FW301" s="2"/>
      <c r="FX301" s="3" t="s">
        <v>276</v>
      </c>
      <c r="FY301" s="2"/>
      <c r="FZ301" s="2"/>
      <c r="GA301" s="3" t="s">
        <v>258</v>
      </c>
      <c r="GB301" s="3" t="s">
        <v>1583</v>
      </c>
      <c r="GC301" s="6">
        <v>45455</v>
      </c>
      <c r="GD301" s="6">
        <v>45412</v>
      </c>
      <c r="GE301" s="6">
        <v>45412</v>
      </c>
      <c r="GF301" s="3" t="s">
        <v>632</v>
      </c>
      <c r="GG301" s="3" t="s">
        <v>477</v>
      </c>
      <c r="GH301" s="2"/>
      <c r="GI301" s="2"/>
    </row>
    <row r="302" spans="1:191" s="2" customFormat="1" ht="11.25" hidden="1" x14ac:dyDescent="0.2">
      <c r="A302" s="11" t="str">
        <f t="shared" si="4"/>
        <v>Remote Stock - Stock Available</v>
      </c>
      <c r="B302" s="11" t="str">
        <f>IF(OR(A302="No Stock at Base",A302="Low Stock at Base",A302="Remote Pick - Low Stock"),_xlfn.XLOOKUP(O302,PO!M:M,PO!N:N,"No PO",0,1),"-")</f>
        <v>-</v>
      </c>
      <c r="C302" s="11" t="str">
        <f>IF(OR(A302="No Stock at Base",A302="Low Stock at Base",A302="Remote Stock - Low Stock"),_xlfn.XLOOKUP(O302,PR!K:K,PR!L:L,"No Req or Processed",0,1),"-")</f>
        <v>-</v>
      </c>
      <c r="D302" s="12"/>
      <c r="E302" s="32" t="s">
        <v>462</v>
      </c>
      <c r="F302" s="3" t="s">
        <v>1583</v>
      </c>
      <c r="G302" s="3" t="s">
        <v>191</v>
      </c>
      <c r="H302" s="3" t="s">
        <v>2031</v>
      </c>
      <c r="I302" s="3" t="s">
        <v>2032</v>
      </c>
      <c r="J302" s="3" t="s">
        <v>194</v>
      </c>
      <c r="K302" s="6">
        <v>45293</v>
      </c>
      <c r="L302" s="30">
        <v>45422</v>
      </c>
      <c r="M302" s="6">
        <v>45412</v>
      </c>
      <c r="N302" s="6">
        <v>45455</v>
      </c>
      <c r="O302" s="3" t="s">
        <v>2116</v>
      </c>
      <c r="P302" s="3" t="s">
        <v>2117</v>
      </c>
      <c r="Q302" s="3">
        <v>5</v>
      </c>
      <c r="R302" s="3">
        <v>10</v>
      </c>
      <c r="S302" s="4">
        <v>1</v>
      </c>
      <c r="T302" s="13">
        <v>2</v>
      </c>
      <c r="U302" s="13">
        <v>0</v>
      </c>
      <c r="X302" s="3" t="s">
        <v>274</v>
      </c>
      <c r="AB302" s="3">
        <v>0</v>
      </c>
      <c r="AI302" s="3" t="s">
        <v>206</v>
      </c>
      <c r="AJ302" s="3" t="s">
        <v>462</v>
      </c>
      <c r="AK302" s="3" t="s">
        <v>207</v>
      </c>
      <c r="AL302" s="3" t="s">
        <v>648</v>
      </c>
      <c r="AM302" s="3" t="s">
        <v>649</v>
      </c>
      <c r="AN302" s="3" t="s">
        <v>2035</v>
      </c>
      <c r="AO302" s="3" t="s">
        <v>2036</v>
      </c>
      <c r="AP302" s="3" t="s">
        <v>2037</v>
      </c>
      <c r="AQ302" s="3">
        <v>41</v>
      </c>
      <c r="AT302" s="3" t="s">
        <v>960</v>
      </c>
      <c r="AX302" s="3">
        <v>0</v>
      </c>
      <c r="AY302" s="14">
        <v>0</v>
      </c>
      <c r="AZ302" s="14">
        <v>0</v>
      </c>
      <c r="BA302" s="14">
        <v>0</v>
      </c>
      <c r="BD302" s="6">
        <v>45422</v>
      </c>
      <c r="BJ302" s="6">
        <v>45489</v>
      </c>
      <c r="BK302" s="13">
        <v>0</v>
      </c>
      <c r="BP302" s="3" t="s">
        <v>726</v>
      </c>
      <c r="BR302" s="15">
        <v>0</v>
      </c>
      <c r="BS302" s="15">
        <v>0</v>
      </c>
      <c r="BT302" s="15">
        <v>0</v>
      </c>
      <c r="BU302" s="13">
        <v>0</v>
      </c>
      <c r="BV302" s="13">
        <v>0</v>
      </c>
      <c r="BW302" s="18">
        <v>0</v>
      </c>
      <c r="BZ302" s="17">
        <v>0</v>
      </c>
      <c r="CB302" s="3" t="s">
        <v>276</v>
      </c>
      <c r="CC302" s="3" t="s">
        <v>225</v>
      </c>
      <c r="CE302" s="3">
        <v>0</v>
      </c>
      <c r="CH302" s="3">
        <v>0</v>
      </c>
      <c r="CM302" s="3" t="s">
        <v>232</v>
      </c>
      <c r="CP302" s="3" t="s">
        <v>233</v>
      </c>
      <c r="CQ302" s="3" t="s">
        <v>233</v>
      </c>
      <c r="CR302" s="3" t="s">
        <v>234</v>
      </c>
      <c r="CS302" s="3" t="s">
        <v>2118</v>
      </c>
      <c r="CY302" s="3" t="s">
        <v>382</v>
      </c>
      <c r="CZ302" s="3" t="s">
        <v>238</v>
      </c>
      <c r="DA302" s="3" t="s">
        <v>2039</v>
      </c>
      <c r="DF302" s="3" t="s">
        <v>2119</v>
      </c>
      <c r="DG302" s="15">
        <v>0</v>
      </c>
      <c r="DH302" s="15">
        <v>0</v>
      </c>
      <c r="DJ302" s="13">
        <v>0</v>
      </c>
      <c r="DP302" s="13">
        <v>0</v>
      </c>
      <c r="DT302" s="3" t="s">
        <v>191</v>
      </c>
      <c r="DX302" s="13">
        <v>1</v>
      </c>
      <c r="DY302" s="3" t="s">
        <v>245</v>
      </c>
      <c r="EA302" s="3">
        <v>0</v>
      </c>
      <c r="EB302" s="17">
        <v>0</v>
      </c>
      <c r="ED302" s="3">
        <v>0</v>
      </c>
      <c r="EG302" s="3">
        <v>0</v>
      </c>
      <c r="EH302" s="13">
        <v>0</v>
      </c>
      <c r="EI302" s="3" t="s">
        <v>474</v>
      </c>
      <c r="EK302" s="3">
        <v>1000201153</v>
      </c>
      <c r="EN302" s="3" t="s">
        <v>279</v>
      </c>
      <c r="EO302" s="3" t="s">
        <v>279</v>
      </c>
      <c r="EQ302" s="3">
        <v>0</v>
      </c>
      <c r="ET302" s="3">
        <v>0</v>
      </c>
      <c r="EU302" s="13">
        <v>0</v>
      </c>
      <c r="EW302" s="13">
        <v>0</v>
      </c>
      <c r="FB302" s="3" t="s">
        <v>729</v>
      </c>
      <c r="FG302" s="3">
        <v>0</v>
      </c>
      <c r="FL302" s="3" t="s">
        <v>253</v>
      </c>
      <c r="FM302" s="13">
        <v>0</v>
      </c>
      <c r="FP302" s="3" t="s">
        <v>254</v>
      </c>
      <c r="FQ302" s="3" t="s">
        <v>255</v>
      </c>
      <c r="FR302" s="3" t="s">
        <v>256</v>
      </c>
      <c r="FS302" s="6">
        <v>45290</v>
      </c>
      <c r="FT302" s="3">
        <v>0</v>
      </c>
      <c r="FU302" s="3">
        <v>0</v>
      </c>
      <c r="FV302" s="3" t="s">
        <v>257</v>
      </c>
      <c r="FX302" s="3" t="s">
        <v>276</v>
      </c>
      <c r="GA302" s="3" t="s">
        <v>258</v>
      </c>
      <c r="GB302" s="3" t="s">
        <v>1583</v>
      </c>
      <c r="GC302" s="6">
        <v>45455</v>
      </c>
      <c r="GD302" s="6">
        <v>45412</v>
      </c>
      <c r="GE302" s="6">
        <v>45412</v>
      </c>
      <c r="GF302" s="3" t="s">
        <v>632</v>
      </c>
      <c r="GG302" s="3" t="s">
        <v>477</v>
      </c>
    </row>
    <row r="303" spans="1:191" s="2" customFormat="1" ht="11.25" hidden="1" x14ac:dyDescent="0.2">
      <c r="A303" s="11" t="str">
        <f t="shared" si="4"/>
        <v>Remote Stock - Stock Available</v>
      </c>
      <c r="B303" s="11" t="str">
        <f>IF(OR(A303="No Stock at Base",A303="Low Stock at Base",A303="Remote Pick - Low Stock"),_xlfn.XLOOKUP(O303,PO!M:M,PO!N:N,"No PO",0,1),"-")</f>
        <v>-</v>
      </c>
      <c r="C303" s="11" t="str">
        <f>IF(OR(A303="No Stock at Base",A303="Low Stock at Base",A303="Remote Stock - Low Stock"),_xlfn.XLOOKUP(O303,PR!K:K,PR!L:L,"No Req or Processed",0,1),"-")</f>
        <v>-</v>
      </c>
      <c r="D303" s="12"/>
      <c r="E303" s="32" t="s">
        <v>462</v>
      </c>
      <c r="F303" s="3" t="s">
        <v>1583</v>
      </c>
      <c r="G303" s="3" t="s">
        <v>191</v>
      </c>
      <c r="H303" s="3" t="s">
        <v>2031</v>
      </c>
      <c r="I303" s="3" t="s">
        <v>2032</v>
      </c>
      <c r="J303" s="3" t="s">
        <v>194</v>
      </c>
      <c r="K303" s="6">
        <v>45293</v>
      </c>
      <c r="L303" s="30">
        <v>45422</v>
      </c>
      <c r="M303" s="6">
        <v>45412</v>
      </c>
      <c r="N303" s="6">
        <v>45455</v>
      </c>
      <c r="O303" s="3" t="s">
        <v>2120</v>
      </c>
      <c r="P303" s="3" t="s">
        <v>2121</v>
      </c>
      <c r="Q303" s="3">
        <v>5</v>
      </c>
      <c r="R303" s="3">
        <v>10</v>
      </c>
      <c r="S303" s="4">
        <v>1</v>
      </c>
      <c r="T303" s="13">
        <v>2</v>
      </c>
      <c r="U303" s="13">
        <v>0</v>
      </c>
      <c r="X303" s="3" t="s">
        <v>274</v>
      </c>
      <c r="AB303" s="3">
        <v>0</v>
      </c>
      <c r="AI303" s="3" t="s">
        <v>206</v>
      </c>
      <c r="AJ303" s="3" t="s">
        <v>462</v>
      </c>
      <c r="AK303" s="3" t="s">
        <v>207</v>
      </c>
      <c r="AL303" s="3" t="s">
        <v>648</v>
      </c>
      <c r="AM303" s="3" t="s">
        <v>649</v>
      </c>
      <c r="AN303" s="3" t="s">
        <v>2035</v>
      </c>
      <c r="AO303" s="3" t="s">
        <v>2036</v>
      </c>
      <c r="AP303" s="3" t="s">
        <v>2037</v>
      </c>
      <c r="AQ303" s="3">
        <v>40</v>
      </c>
      <c r="AT303" s="3" t="s">
        <v>885</v>
      </c>
      <c r="AX303" s="3">
        <v>0</v>
      </c>
      <c r="AY303" s="14">
        <v>0</v>
      </c>
      <c r="AZ303" s="14">
        <v>0</v>
      </c>
      <c r="BA303" s="14">
        <v>0</v>
      </c>
      <c r="BD303" s="6">
        <v>45422</v>
      </c>
      <c r="BJ303" s="6">
        <v>45489</v>
      </c>
      <c r="BK303" s="13">
        <v>0</v>
      </c>
      <c r="BP303" s="3" t="s">
        <v>726</v>
      </c>
      <c r="BR303" s="15">
        <v>0</v>
      </c>
      <c r="BS303" s="15">
        <v>0</v>
      </c>
      <c r="BT303" s="15">
        <v>0</v>
      </c>
      <c r="BU303" s="13">
        <v>0</v>
      </c>
      <c r="BV303" s="13">
        <v>0</v>
      </c>
      <c r="BW303" s="18">
        <v>0</v>
      </c>
      <c r="BZ303" s="17">
        <v>0</v>
      </c>
      <c r="CB303" s="3" t="s">
        <v>276</v>
      </c>
      <c r="CC303" s="3" t="s">
        <v>225</v>
      </c>
      <c r="CE303" s="3">
        <v>0</v>
      </c>
      <c r="CH303" s="3">
        <v>0</v>
      </c>
      <c r="CM303" s="3" t="s">
        <v>232</v>
      </c>
      <c r="CP303" s="3" t="s">
        <v>233</v>
      </c>
      <c r="CQ303" s="3" t="s">
        <v>233</v>
      </c>
      <c r="CR303" s="3" t="s">
        <v>234</v>
      </c>
      <c r="CS303" s="3" t="s">
        <v>2122</v>
      </c>
      <c r="CY303" s="3" t="s">
        <v>382</v>
      </c>
      <c r="CZ303" s="3" t="s">
        <v>238</v>
      </c>
      <c r="DA303" s="3" t="s">
        <v>2039</v>
      </c>
      <c r="DF303" s="3" t="s">
        <v>2123</v>
      </c>
      <c r="DG303" s="15">
        <v>0</v>
      </c>
      <c r="DH303" s="15">
        <v>0</v>
      </c>
      <c r="DJ303" s="13">
        <v>0</v>
      </c>
      <c r="DP303" s="13">
        <v>0</v>
      </c>
      <c r="DT303" s="3" t="s">
        <v>191</v>
      </c>
      <c r="DX303" s="13">
        <v>1</v>
      </c>
      <c r="DY303" s="3" t="s">
        <v>245</v>
      </c>
      <c r="EA303" s="3">
        <v>0</v>
      </c>
      <c r="EB303" s="17">
        <v>0</v>
      </c>
      <c r="ED303" s="3">
        <v>0</v>
      </c>
      <c r="EG303" s="3">
        <v>0</v>
      </c>
      <c r="EH303" s="13">
        <v>0</v>
      </c>
      <c r="EI303" s="3" t="s">
        <v>474</v>
      </c>
      <c r="EK303" s="3">
        <v>1000201153</v>
      </c>
      <c r="EN303" s="3" t="s">
        <v>279</v>
      </c>
      <c r="EO303" s="3" t="s">
        <v>279</v>
      </c>
      <c r="EQ303" s="3">
        <v>0</v>
      </c>
      <c r="ET303" s="3">
        <v>0</v>
      </c>
      <c r="EU303" s="13">
        <v>0</v>
      </c>
      <c r="EW303" s="13">
        <v>0</v>
      </c>
      <c r="FB303" s="3" t="s">
        <v>729</v>
      </c>
      <c r="FG303" s="3">
        <v>0</v>
      </c>
      <c r="FL303" s="3" t="s">
        <v>253</v>
      </c>
      <c r="FM303" s="13">
        <v>0</v>
      </c>
      <c r="FP303" s="3" t="s">
        <v>254</v>
      </c>
      <c r="FQ303" s="3" t="s">
        <v>255</v>
      </c>
      <c r="FR303" s="3" t="s">
        <v>256</v>
      </c>
      <c r="FS303" s="6">
        <v>45290</v>
      </c>
      <c r="FT303" s="3">
        <v>0</v>
      </c>
      <c r="FU303" s="3">
        <v>0</v>
      </c>
      <c r="FV303" s="3" t="s">
        <v>257</v>
      </c>
      <c r="FX303" s="3" t="s">
        <v>276</v>
      </c>
      <c r="GA303" s="3" t="s">
        <v>258</v>
      </c>
      <c r="GB303" s="3" t="s">
        <v>1583</v>
      </c>
      <c r="GC303" s="6">
        <v>45455</v>
      </c>
      <c r="GD303" s="6">
        <v>45412</v>
      </c>
      <c r="GE303" s="6">
        <v>45412</v>
      </c>
      <c r="GF303" s="3" t="s">
        <v>632</v>
      </c>
      <c r="GG303" s="3" t="s">
        <v>477</v>
      </c>
    </row>
    <row r="304" spans="1:191" s="2" customFormat="1" ht="11.25" hidden="1" x14ac:dyDescent="0.2">
      <c r="A304" s="11" t="str">
        <f t="shared" si="4"/>
        <v>Remote Stock - Stock Available</v>
      </c>
      <c r="B304" s="11" t="str">
        <f>IF(OR(A304="No Stock at Base",A304="Low Stock at Base",A304="Remote Pick - Low Stock"),_xlfn.XLOOKUP(O304,PO!M:M,PO!N:N,"No PO",0,1),"-")</f>
        <v>-</v>
      </c>
      <c r="C304" s="11" t="str">
        <f>IF(OR(A304="No Stock at Base",A304="Low Stock at Base",A304="Remote Stock - Low Stock"),_xlfn.XLOOKUP(O304,PR!K:K,PR!L:L,"No Req or Processed",0,1),"-")</f>
        <v>-</v>
      </c>
      <c r="D304" s="12"/>
      <c r="E304" s="32" t="s">
        <v>462</v>
      </c>
      <c r="F304" s="3" t="s">
        <v>1583</v>
      </c>
      <c r="G304" s="3" t="s">
        <v>191</v>
      </c>
      <c r="H304" s="3" t="s">
        <v>2031</v>
      </c>
      <c r="I304" s="3" t="s">
        <v>2032</v>
      </c>
      <c r="J304" s="3" t="s">
        <v>194</v>
      </c>
      <c r="K304" s="6">
        <v>45293</v>
      </c>
      <c r="L304" s="30">
        <v>45422</v>
      </c>
      <c r="M304" s="6">
        <v>45412</v>
      </c>
      <c r="N304" s="6">
        <v>45455</v>
      </c>
      <c r="O304" s="3" t="s">
        <v>2124</v>
      </c>
      <c r="P304" s="3" t="s">
        <v>2125</v>
      </c>
      <c r="Q304" s="3">
        <v>5</v>
      </c>
      <c r="R304" s="3">
        <v>10</v>
      </c>
      <c r="S304" s="4">
        <v>1</v>
      </c>
      <c r="T304" s="13">
        <v>11</v>
      </c>
      <c r="U304" s="13">
        <v>0</v>
      </c>
      <c r="X304" s="3" t="s">
        <v>274</v>
      </c>
      <c r="AB304" s="3">
        <v>0</v>
      </c>
      <c r="AI304" s="3" t="s">
        <v>206</v>
      </c>
      <c r="AJ304" s="3" t="s">
        <v>462</v>
      </c>
      <c r="AK304" s="3" t="s">
        <v>207</v>
      </c>
      <c r="AL304" s="3" t="s">
        <v>648</v>
      </c>
      <c r="AM304" s="3" t="s">
        <v>649</v>
      </c>
      <c r="AN304" s="3" t="s">
        <v>2035</v>
      </c>
      <c r="AO304" s="3" t="s">
        <v>2036</v>
      </c>
      <c r="AP304" s="3" t="s">
        <v>2037</v>
      </c>
      <c r="AQ304" s="3">
        <v>39</v>
      </c>
      <c r="AT304" s="3" t="s">
        <v>1040</v>
      </c>
      <c r="AX304" s="3">
        <v>0</v>
      </c>
      <c r="AY304" s="14">
        <v>0</v>
      </c>
      <c r="AZ304" s="14">
        <v>0</v>
      </c>
      <c r="BA304" s="14">
        <v>0</v>
      </c>
      <c r="BD304" s="6">
        <v>45422</v>
      </c>
      <c r="BJ304" s="6">
        <v>45489</v>
      </c>
      <c r="BK304" s="13">
        <v>0</v>
      </c>
      <c r="BP304" s="3" t="s">
        <v>726</v>
      </c>
      <c r="BR304" s="15">
        <v>0</v>
      </c>
      <c r="BS304" s="15">
        <v>0</v>
      </c>
      <c r="BT304" s="15">
        <v>0</v>
      </c>
      <c r="BU304" s="13">
        <v>0</v>
      </c>
      <c r="BV304" s="13">
        <v>0</v>
      </c>
      <c r="BW304" s="18">
        <v>0</v>
      </c>
      <c r="BZ304" s="17">
        <v>0</v>
      </c>
      <c r="CB304" s="3" t="s">
        <v>276</v>
      </c>
      <c r="CC304" s="3" t="s">
        <v>225</v>
      </c>
      <c r="CE304" s="3">
        <v>0</v>
      </c>
      <c r="CH304" s="3">
        <v>0</v>
      </c>
      <c r="CM304" s="3" t="s">
        <v>232</v>
      </c>
      <c r="CP304" s="3" t="s">
        <v>233</v>
      </c>
      <c r="CQ304" s="3" t="s">
        <v>233</v>
      </c>
      <c r="CR304" s="3" t="s">
        <v>234</v>
      </c>
      <c r="CS304" s="3" t="s">
        <v>2126</v>
      </c>
      <c r="CY304" s="3" t="s">
        <v>382</v>
      </c>
      <c r="CZ304" s="3" t="s">
        <v>238</v>
      </c>
      <c r="DA304" s="3" t="s">
        <v>2039</v>
      </c>
      <c r="DF304" s="3" t="s">
        <v>2127</v>
      </c>
      <c r="DG304" s="15">
        <v>0</v>
      </c>
      <c r="DH304" s="15">
        <v>0</v>
      </c>
      <c r="DJ304" s="13">
        <v>0</v>
      </c>
      <c r="DP304" s="13">
        <v>0</v>
      </c>
      <c r="DT304" s="3" t="s">
        <v>191</v>
      </c>
      <c r="DX304" s="13">
        <v>1</v>
      </c>
      <c r="DY304" s="3" t="s">
        <v>245</v>
      </c>
      <c r="EA304" s="3">
        <v>0</v>
      </c>
      <c r="EB304" s="17">
        <v>0</v>
      </c>
      <c r="ED304" s="3">
        <v>0</v>
      </c>
      <c r="EG304" s="3">
        <v>0</v>
      </c>
      <c r="EH304" s="13">
        <v>0</v>
      </c>
      <c r="EI304" s="3" t="s">
        <v>474</v>
      </c>
      <c r="EK304" s="3">
        <v>1000201153</v>
      </c>
      <c r="EN304" s="3" t="s">
        <v>279</v>
      </c>
      <c r="EO304" s="3" t="s">
        <v>279</v>
      </c>
      <c r="EQ304" s="3">
        <v>0</v>
      </c>
      <c r="ET304" s="3">
        <v>0</v>
      </c>
      <c r="EU304" s="13">
        <v>0</v>
      </c>
      <c r="EW304" s="13">
        <v>0</v>
      </c>
      <c r="FB304" s="3" t="s">
        <v>729</v>
      </c>
      <c r="FG304" s="3">
        <v>0</v>
      </c>
      <c r="FL304" s="3" t="s">
        <v>253</v>
      </c>
      <c r="FM304" s="13">
        <v>0</v>
      </c>
      <c r="FP304" s="3" t="s">
        <v>254</v>
      </c>
      <c r="FQ304" s="3" t="s">
        <v>255</v>
      </c>
      <c r="FR304" s="3" t="s">
        <v>256</v>
      </c>
      <c r="FS304" s="6">
        <v>45290</v>
      </c>
      <c r="FT304" s="3">
        <v>0</v>
      </c>
      <c r="FU304" s="3">
        <v>0</v>
      </c>
      <c r="FV304" s="3" t="s">
        <v>257</v>
      </c>
      <c r="FX304" s="3" t="s">
        <v>276</v>
      </c>
      <c r="GA304" s="3" t="s">
        <v>258</v>
      </c>
      <c r="GB304" s="3" t="s">
        <v>1583</v>
      </c>
      <c r="GC304" s="6">
        <v>45455</v>
      </c>
      <c r="GD304" s="6">
        <v>45412</v>
      </c>
      <c r="GE304" s="6">
        <v>45412</v>
      </c>
      <c r="GF304" s="3" t="s">
        <v>632</v>
      </c>
      <c r="GG304" s="3" t="s">
        <v>477</v>
      </c>
    </row>
    <row r="305" spans="1:191" s="2" customFormat="1" ht="11.25" hidden="1" x14ac:dyDescent="0.2">
      <c r="A305" s="11" t="str">
        <f t="shared" si="4"/>
        <v>Remote Stock - Stock Available</v>
      </c>
      <c r="B305" s="11" t="str">
        <f>IF(OR(A305="No Stock at Base",A305="Low Stock at Base",A305="Remote Pick - Low Stock"),_xlfn.XLOOKUP(O305,PO!M:M,PO!N:N,"No PO",0,1),"-")</f>
        <v>-</v>
      </c>
      <c r="C305" s="11" t="str">
        <f>IF(OR(A305="No Stock at Base",A305="Low Stock at Base",A305="Remote Stock - Low Stock"),_xlfn.XLOOKUP(O305,PR!K:K,PR!L:L,"No Req or Processed",0,1),"-")</f>
        <v>-</v>
      </c>
      <c r="D305" s="12"/>
      <c r="E305" s="32" t="s">
        <v>462</v>
      </c>
      <c r="F305" s="3" t="s">
        <v>1583</v>
      </c>
      <c r="G305" s="3" t="s">
        <v>191</v>
      </c>
      <c r="H305" s="3" t="s">
        <v>2031</v>
      </c>
      <c r="I305" s="3" t="s">
        <v>2032</v>
      </c>
      <c r="J305" s="3" t="s">
        <v>194</v>
      </c>
      <c r="K305" s="6">
        <v>45293</v>
      </c>
      <c r="L305" s="30">
        <v>45422</v>
      </c>
      <c r="M305" s="6">
        <v>45412</v>
      </c>
      <c r="N305" s="6">
        <v>45455</v>
      </c>
      <c r="O305" s="3" t="s">
        <v>2128</v>
      </c>
      <c r="P305" s="3" t="s">
        <v>2129</v>
      </c>
      <c r="Q305" s="3">
        <v>5</v>
      </c>
      <c r="R305" s="3">
        <v>10</v>
      </c>
      <c r="S305" s="4">
        <v>1</v>
      </c>
      <c r="T305" s="13">
        <v>4</v>
      </c>
      <c r="U305" s="13">
        <v>0</v>
      </c>
      <c r="X305" s="3" t="s">
        <v>274</v>
      </c>
      <c r="AB305" s="3">
        <v>0</v>
      </c>
      <c r="AI305" s="3" t="s">
        <v>206</v>
      </c>
      <c r="AJ305" s="3" t="s">
        <v>462</v>
      </c>
      <c r="AK305" s="3" t="s">
        <v>207</v>
      </c>
      <c r="AL305" s="3" t="s">
        <v>648</v>
      </c>
      <c r="AM305" s="3" t="s">
        <v>649</v>
      </c>
      <c r="AN305" s="3" t="s">
        <v>2035</v>
      </c>
      <c r="AO305" s="3" t="s">
        <v>2036</v>
      </c>
      <c r="AP305" s="3" t="s">
        <v>2037</v>
      </c>
      <c r="AQ305" s="3">
        <v>38</v>
      </c>
      <c r="AT305" s="3" t="s">
        <v>1189</v>
      </c>
      <c r="AX305" s="3">
        <v>0</v>
      </c>
      <c r="AY305" s="14">
        <v>0</v>
      </c>
      <c r="AZ305" s="14">
        <v>0</v>
      </c>
      <c r="BA305" s="14">
        <v>0</v>
      </c>
      <c r="BD305" s="6">
        <v>45422</v>
      </c>
      <c r="BJ305" s="6">
        <v>45489</v>
      </c>
      <c r="BK305" s="13">
        <v>0</v>
      </c>
      <c r="BP305" s="3" t="s">
        <v>726</v>
      </c>
      <c r="BR305" s="15">
        <v>0</v>
      </c>
      <c r="BS305" s="15">
        <v>0</v>
      </c>
      <c r="BT305" s="15">
        <v>0</v>
      </c>
      <c r="BU305" s="13">
        <v>0</v>
      </c>
      <c r="BV305" s="13">
        <v>0</v>
      </c>
      <c r="BW305" s="18">
        <v>0</v>
      </c>
      <c r="BZ305" s="17">
        <v>0</v>
      </c>
      <c r="CB305" s="3" t="s">
        <v>276</v>
      </c>
      <c r="CC305" s="3" t="s">
        <v>225</v>
      </c>
      <c r="CE305" s="3">
        <v>0</v>
      </c>
      <c r="CH305" s="3">
        <v>0</v>
      </c>
      <c r="CM305" s="3" t="s">
        <v>232</v>
      </c>
      <c r="CP305" s="3" t="s">
        <v>233</v>
      </c>
      <c r="CQ305" s="3" t="s">
        <v>233</v>
      </c>
      <c r="CR305" s="3" t="s">
        <v>234</v>
      </c>
      <c r="CS305" s="3" t="s">
        <v>2130</v>
      </c>
      <c r="CY305" s="3" t="s">
        <v>382</v>
      </c>
      <c r="CZ305" s="3" t="s">
        <v>238</v>
      </c>
      <c r="DA305" s="3" t="s">
        <v>2039</v>
      </c>
      <c r="DF305" s="3" t="s">
        <v>2131</v>
      </c>
      <c r="DG305" s="15">
        <v>0</v>
      </c>
      <c r="DH305" s="15">
        <v>0</v>
      </c>
      <c r="DJ305" s="13">
        <v>0</v>
      </c>
      <c r="DP305" s="13">
        <v>0</v>
      </c>
      <c r="DT305" s="3" t="s">
        <v>191</v>
      </c>
      <c r="DX305" s="13">
        <v>1</v>
      </c>
      <c r="DY305" s="3" t="s">
        <v>245</v>
      </c>
      <c r="EA305" s="3">
        <v>0</v>
      </c>
      <c r="EB305" s="17">
        <v>0</v>
      </c>
      <c r="ED305" s="3">
        <v>0</v>
      </c>
      <c r="EG305" s="3">
        <v>0</v>
      </c>
      <c r="EH305" s="13">
        <v>0</v>
      </c>
      <c r="EI305" s="3" t="s">
        <v>474</v>
      </c>
      <c r="EK305" s="3">
        <v>1000201153</v>
      </c>
      <c r="EN305" s="3" t="s">
        <v>279</v>
      </c>
      <c r="EO305" s="3" t="s">
        <v>279</v>
      </c>
      <c r="EQ305" s="3">
        <v>0</v>
      </c>
      <c r="ET305" s="3">
        <v>0</v>
      </c>
      <c r="EU305" s="13">
        <v>0</v>
      </c>
      <c r="EW305" s="13">
        <v>0</v>
      </c>
      <c r="FB305" s="3" t="s">
        <v>729</v>
      </c>
      <c r="FG305" s="3">
        <v>0</v>
      </c>
      <c r="FL305" s="3" t="s">
        <v>253</v>
      </c>
      <c r="FM305" s="13">
        <v>0</v>
      </c>
      <c r="FP305" s="3" t="s">
        <v>254</v>
      </c>
      <c r="FQ305" s="3" t="s">
        <v>255</v>
      </c>
      <c r="FR305" s="3" t="s">
        <v>256</v>
      </c>
      <c r="FS305" s="6">
        <v>45290</v>
      </c>
      <c r="FT305" s="3">
        <v>0</v>
      </c>
      <c r="FU305" s="3">
        <v>0</v>
      </c>
      <c r="FV305" s="3" t="s">
        <v>257</v>
      </c>
      <c r="FX305" s="3" t="s">
        <v>276</v>
      </c>
      <c r="GA305" s="3" t="s">
        <v>258</v>
      </c>
      <c r="GB305" s="3" t="s">
        <v>1583</v>
      </c>
      <c r="GC305" s="6">
        <v>45455</v>
      </c>
      <c r="GD305" s="6">
        <v>45412</v>
      </c>
      <c r="GE305" s="6">
        <v>45412</v>
      </c>
      <c r="GF305" s="3" t="s">
        <v>632</v>
      </c>
      <c r="GG305" s="3" t="s">
        <v>477</v>
      </c>
    </row>
    <row r="306" spans="1:191" s="2" customFormat="1" ht="11.25" hidden="1" x14ac:dyDescent="0.2">
      <c r="A306" s="11" t="str">
        <f t="shared" si="4"/>
        <v>Remote Stock - Stock Available</v>
      </c>
      <c r="B306" s="11" t="str">
        <f>IF(OR(A306="No Stock at Base",A306="Low Stock at Base",A306="Remote Pick - Low Stock"),_xlfn.XLOOKUP(O306,PO!M:M,PO!N:N,"No PO",0,1),"-")</f>
        <v>-</v>
      </c>
      <c r="C306" s="11" t="str">
        <f>IF(OR(A306="No Stock at Base",A306="Low Stock at Base",A306="Remote Stock - Low Stock"),_xlfn.XLOOKUP(O306,PR!K:K,PR!L:L,"No Req or Processed",0,1),"-")</f>
        <v>-</v>
      </c>
      <c r="D306" s="12"/>
      <c r="E306" s="32" t="s">
        <v>462</v>
      </c>
      <c r="F306" s="3" t="s">
        <v>1583</v>
      </c>
      <c r="G306" s="3" t="s">
        <v>191</v>
      </c>
      <c r="H306" s="3" t="s">
        <v>2031</v>
      </c>
      <c r="I306" s="3" t="s">
        <v>2032</v>
      </c>
      <c r="J306" s="3" t="s">
        <v>194</v>
      </c>
      <c r="K306" s="6">
        <v>45293</v>
      </c>
      <c r="L306" s="30">
        <v>45422</v>
      </c>
      <c r="M306" s="6">
        <v>45412</v>
      </c>
      <c r="N306" s="6">
        <v>45455</v>
      </c>
      <c r="O306" s="3" t="s">
        <v>2132</v>
      </c>
      <c r="P306" s="3" t="s">
        <v>2133</v>
      </c>
      <c r="Q306" s="3">
        <v>5</v>
      </c>
      <c r="R306" s="3">
        <v>10</v>
      </c>
      <c r="S306" s="4">
        <v>1</v>
      </c>
      <c r="T306" s="13">
        <v>5</v>
      </c>
      <c r="U306" s="13">
        <v>0</v>
      </c>
      <c r="X306" s="3" t="s">
        <v>274</v>
      </c>
      <c r="AB306" s="3">
        <v>0</v>
      </c>
      <c r="AI306" s="3" t="s">
        <v>206</v>
      </c>
      <c r="AJ306" s="3" t="s">
        <v>462</v>
      </c>
      <c r="AK306" s="3" t="s">
        <v>207</v>
      </c>
      <c r="AL306" s="3" t="s">
        <v>648</v>
      </c>
      <c r="AM306" s="3" t="s">
        <v>649</v>
      </c>
      <c r="AN306" s="3" t="s">
        <v>2035</v>
      </c>
      <c r="AO306" s="3" t="s">
        <v>2036</v>
      </c>
      <c r="AP306" s="3" t="s">
        <v>2037</v>
      </c>
      <c r="AQ306" s="3">
        <v>37</v>
      </c>
      <c r="AT306" s="3" t="s">
        <v>1296</v>
      </c>
      <c r="AX306" s="3">
        <v>0</v>
      </c>
      <c r="AY306" s="14">
        <v>0</v>
      </c>
      <c r="AZ306" s="14">
        <v>0</v>
      </c>
      <c r="BA306" s="14">
        <v>0</v>
      </c>
      <c r="BD306" s="6">
        <v>45422</v>
      </c>
      <c r="BJ306" s="6">
        <v>45489</v>
      </c>
      <c r="BK306" s="13">
        <v>0</v>
      </c>
      <c r="BP306" s="3" t="s">
        <v>726</v>
      </c>
      <c r="BR306" s="15">
        <v>0</v>
      </c>
      <c r="BS306" s="15">
        <v>0</v>
      </c>
      <c r="BT306" s="15">
        <v>0</v>
      </c>
      <c r="BU306" s="13">
        <v>0</v>
      </c>
      <c r="BV306" s="13">
        <v>0</v>
      </c>
      <c r="BW306" s="18">
        <v>0</v>
      </c>
      <c r="BZ306" s="17">
        <v>0</v>
      </c>
      <c r="CB306" s="3" t="s">
        <v>276</v>
      </c>
      <c r="CC306" s="3" t="s">
        <v>225</v>
      </c>
      <c r="CE306" s="3">
        <v>0</v>
      </c>
      <c r="CH306" s="3">
        <v>0</v>
      </c>
      <c r="CM306" s="3" t="s">
        <v>232</v>
      </c>
      <c r="CP306" s="3" t="s">
        <v>233</v>
      </c>
      <c r="CQ306" s="3" t="s">
        <v>233</v>
      </c>
      <c r="CR306" s="3" t="s">
        <v>234</v>
      </c>
      <c r="CS306" s="3" t="s">
        <v>2134</v>
      </c>
      <c r="CY306" s="3" t="s">
        <v>382</v>
      </c>
      <c r="CZ306" s="3" t="s">
        <v>238</v>
      </c>
      <c r="DA306" s="3" t="s">
        <v>2039</v>
      </c>
      <c r="DF306" s="3" t="s">
        <v>2111</v>
      </c>
      <c r="DG306" s="15">
        <v>0</v>
      </c>
      <c r="DH306" s="15">
        <v>0</v>
      </c>
      <c r="DJ306" s="13">
        <v>0</v>
      </c>
      <c r="DP306" s="13">
        <v>0</v>
      </c>
      <c r="DT306" s="3" t="s">
        <v>191</v>
      </c>
      <c r="DX306" s="13">
        <v>1</v>
      </c>
      <c r="DY306" s="3" t="s">
        <v>245</v>
      </c>
      <c r="EA306" s="3">
        <v>0</v>
      </c>
      <c r="EB306" s="17">
        <v>0</v>
      </c>
      <c r="ED306" s="3">
        <v>0</v>
      </c>
      <c r="EG306" s="3">
        <v>0</v>
      </c>
      <c r="EH306" s="13">
        <v>0</v>
      </c>
      <c r="EI306" s="3" t="s">
        <v>474</v>
      </c>
      <c r="EK306" s="3">
        <v>1000201153</v>
      </c>
      <c r="EN306" s="3" t="s">
        <v>279</v>
      </c>
      <c r="EO306" s="3" t="s">
        <v>279</v>
      </c>
      <c r="EQ306" s="3">
        <v>0</v>
      </c>
      <c r="ET306" s="3">
        <v>0</v>
      </c>
      <c r="EU306" s="13">
        <v>0</v>
      </c>
      <c r="EW306" s="13">
        <v>0</v>
      </c>
      <c r="FB306" s="3" t="s">
        <v>729</v>
      </c>
      <c r="FG306" s="3">
        <v>0</v>
      </c>
      <c r="FL306" s="3" t="s">
        <v>253</v>
      </c>
      <c r="FM306" s="13">
        <v>0</v>
      </c>
      <c r="FP306" s="3" t="s">
        <v>254</v>
      </c>
      <c r="FQ306" s="3" t="s">
        <v>255</v>
      </c>
      <c r="FR306" s="3" t="s">
        <v>256</v>
      </c>
      <c r="FS306" s="6">
        <v>45290</v>
      </c>
      <c r="FT306" s="3">
        <v>0</v>
      </c>
      <c r="FU306" s="3">
        <v>0</v>
      </c>
      <c r="FV306" s="3" t="s">
        <v>257</v>
      </c>
      <c r="FX306" s="3" t="s">
        <v>276</v>
      </c>
      <c r="GA306" s="3" t="s">
        <v>258</v>
      </c>
      <c r="GB306" s="3" t="s">
        <v>1583</v>
      </c>
      <c r="GC306" s="6">
        <v>45455</v>
      </c>
      <c r="GD306" s="6">
        <v>45412</v>
      </c>
      <c r="GE306" s="6">
        <v>45412</v>
      </c>
      <c r="GF306" s="3" t="s">
        <v>632</v>
      </c>
      <c r="GG306" s="3" t="s">
        <v>477</v>
      </c>
    </row>
    <row r="307" spans="1:191" s="2" customFormat="1" ht="11.25" hidden="1" x14ac:dyDescent="0.2">
      <c r="A307" s="11" t="str">
        <f t="shared" si="4"/>
        <v>Remote Stock - Stock Available</v>
      </c>
      <c r="B307" s="11" t="str">
        <f>IF(OR(A307="No Stock at Base",A307="Low Stock at Base",A307="Remote Pick - Low Stock"),_xlfn.XLOOKUP(O307,PO!M:M,PO!N:N,"No PO",0,1),"-")</f>
        <v>-</v>
      </c>
      <c r="C307" s="11" t="str">
        <f>IF(OR(A307="No Stock at Base",A307="Low Stock at Base",A307="Remote Stock - Low Stock"),_xlfn.XLOOKUP(O307,PR!K:K,PR!L:L,"No Req or Processed",0,1),"-")</f>
        <v>-</v>
      </c>
      <c r="D307" s="12"/>
      <c r="E307" s="32" t="s">
        <v>462</v>
      </c>
      <c r="F307" s="3" t="s">
        <v>1583</v>
      </c>
      <c r="G307" s="3" t="s">
        <v>191</v>
      </c>
      <c r="H307" s="3" t="s">
        <v>2031</v>
      </c>
      <c r="I307" s="3" t="s">
        <v>2032</v>
      </c>
      <c r="J307" s="3" t="s">
        <v>194</v>
      </c>
      <c r="K307" s="6">
        <v>45293</v>
      </c>
      <c r="L307" s="30">
        <v>45422</v>
      </c>
      <c r="M307" s="6">
        <v>45412</v>
      </c>
      <c r="N307" s="6">
        <v>45455</v>
      </c>
      <c r="O307" s="3" t="s">
        <v>2135</v>
      </c>
      <c r="P307" s="3" t="s">
        <v>2136</v>
      </c>
      <c r="Q307" s="3">
        <v>5</v>
      </c>
      <c r="R307" s="3">
        <v>10</v>
      </c>
      <c r="S307" s="4">
        <v>1</v>
      </c>
      <c r="T307" s="13">
        <v>3</v>
      </c>
      <c r="U307" s="13">
        <v>0</v>
      </c>
      <c r="X307" s="3" t="s">
        <v>274</v>
      </c>
      <c r="AB307" s="3">
        <v>0</v>
      </c>
      <c r="AI307" s="3" t="s">
        <v>206</v>
      </c>
      <c r="AJ307" s="3" t="s">
        <v>462</v>
      </c>
      <c r="AK307" s="3" t="s">
        <v>207</v>
      </c>
      <c r="AL307" s="3" t="s">
        <v>648</v>
      </c>
      <c r="AM307" s="3" t="s">
        <v>649</v>
      </c>
      <c r="AN307" s="3" t="s">
        <v>2035</v>
      </c>
      <c r="AO307" s="3" t="s">
        <v>2036</v>
      </c>
      <c r="AP307" s="3" t="s">
        <v>2037</v>
      </c>
      <c r="AQ307" s="3">
        <v>36</v>
      </c>
      <c r="AT307" s="3" t="s">
        <v>1049</v>
      </c>
      <c r="AX307" s="3">
        <v>0</v>
      </c>
      <c r="AY307" s="14">
        <v>0</v>
      </c>
      <c r="AZ307" s="14">
        <v>0</v>
      </c>
      <c r="BA307" s="14">
        <v>0</v>
      </c>
      <c r="BD307" s="6">
        <v>45422</v>
      </c>
      <c r="BJ307" s="6">
        <v>45489</v>
      </c>
      <c r="BK307" s="13">
        <v>0</v>
      </c>
      <c r="BP307" s="3" t="s">
        <v>726</v>
      </c>
      <c r="BR307" s="15">
        <v>0</v>
      </c>
      <c r="BS307" s="15">
        <v>0</v>
      </c>
      <c r="BT307" s="15">
        <v>0</v>
      </c>
      <c r="BU307" s="13">
        <v>0</v>
      </c>
      <c r="BV307" s="13">
        <v>0</v>
      </c>
      <c r="BW307" s="18">
        <v>0</v>
      </c>
      <c r="BZ307" s="17">
        <v>0</v>
      </c>
      <c r="CB307" s="3" t="s">
        <v>276</v>
      </c>
      <c r="CC307" s="3" t="s">
        <v>225</v>
      </c>
      <c r="CE307" s="3">
        <v>0</v>
      </c>
      <c r="CH307" s="3">
        <v>0</v>
      </c>
      <c r="CM307" s="3" t="s">
        <v>232</v>
      </c>
      <c r="CP307" s="3" t="s">
        <v>233</v>
      </c>
      <c r="CQ307" s="3" t="s">
        <v>233</v>
      </c>
      <c r="CR307" s="3" t="s">
        <v>234</v>
      </c>
      <c r="CS307" s="3" t="s">
        <v>2137</v>
      </c>
      <c r="CY307" s="3" t="s">
        <v>382</v>
      </c>
      <c r="CZ307" s="3" t="s">
        <v>238</v>
      </c>
      <c r="DA307" s="3" t="s">
        <v>2039</v>
      </c>
      <c r="DF307" s="3" t="s">
        <v>2138</v>
      </c>
      <c r="DG307" s="15">
        <v>0</v>
      </c>
      <c r="DH307" s="15">
        <v>0</v>
      </c>
      <c r="DJ307" s="13">
        <v>0</v>
      </c>
      <c r="DP307" s="13">
        <v>0</v>
      </c>
      <c r="DT307" s="3" t="s">
        <v>191</v>
      </c>
      <c r="DX307" s="13">
        <v>1</v>
      </c>
      <c r="DY307" s="3" t="s">
        <v>245</v>
      </c>
      <c r="EA307" s="3">
        <v>0</v>
      </c>
      <c r="EB307" s="17">
        <v>0</v>
      </c>
      <c r="ED307" s="3">
        <v>0</v>
      </c>
      <c r="EG307" s="3">
        <v>0</v>
      </c>
      <c r="EH307" s="13">
        <v>0</v>
      </c>
      <c r="EI307" s="3" t="s">
        <v>474</v>
      </c>
      <c r="EK307" s="3">
        <v>1000201153</v>
      </c>
      <c r="EN307" s="3" t="s">
        <v>279</v>
      </c>
      <c r="EO307" s="3" t="s">
        <v>279</v>
      </c>
      <c r="EQ307" s="3">
        <v>0</v>
      </c>
      <c r="ET307" s="3">
        <v>0</v>
      </c>
      <c r="EU307" s="13">
        <v>0</v>
      </c>
      <c r="EW307" s="13">
        <v>0</v>
      </c>
      <c r="FB307" s="3" t="s">
        <v>729</v>
      </c>
      <c r="FG307" s="3">
        <v>0</v>
      </c>
      <c r="FL307" s="3" t="s">
        <v>253</v>
      </c>
      <c r="FM307" s="13">
        <v>0</v>
      </c>
      <c r="FP307" s="3" t="s">
        <v>254</v>
      </c>
      <c r="FQ307" s="3" t="s">
        <v>255</v>
      </c>
      <c r="FR307" s="3" t="s">
        <v>256</v>
      </c>
      <c r="FS307" s="6">
        <v>45290</v>
      </c>
      <c r="FT307" s="3">
        <v>0</v>
      </c>
      <c r="FU307" s="3">
        <v>0</v>
      </c>
      <c r="FV307" s="3" t="s">
        <v>257</v>
      </c>
      <c r="FX307" s="3" t="s">
        <v>276</v>
      </c>
      <c r="GA307" s="3" t="s">
        <v>258</v>
      </c>
      <c r="GB307" s="3" t="s">
        <v>1583</v>
      </c>
      <c r="GC307" s="6">
        <v>45455</v>
      </c>
      <c r="GD307" s="6">
        <v>45412</v>
      </c>
      <c r="GE307" s="6">
        <v>45412</v>
      </c>
      <c r="GF307" s="3" t="s">
        <v>632</v>
      </c>
      <c r="GG307" s="3" t="s">
        <v>477</v>
      </c>
    </row>
    <row r="308" spans="1:191" s="2" customFormat="1" ht="11.25" hidden="1" x14ac:dyDescent="0.2">
      <c r="A308" s="11" t="str">
        <f t="shared" si="4"/>
        <v>Remote Stock - Stock Available</v>
      </c>
      <c r="B308" s="11" t="str">
        <f>IF(OR(A308="No Stock at Base",A308="Low Stock at Base",A308="Remote Pick - Low Stock"),_xlfn.XLOOKUP(O308,PO!M:M,PO!N:N,"No PO",0,1),"-")</f>
        <v>-</v>
      </c>
      <c r="C308" s="11" t="str">
        <f>IF(OR(A308="No Stock at Base",A308="Low Stock at Base",A308="Remote Stock - Low Stock"),_xlfn.XLOOKUP(O308,PR!K:K,PR!L:L,"No Req or Processed",0,1),"-")</f>
        <v>-</v>
      </c>
      <c r="D308" s="12"/>
      <c r="E308" s="32" t="s">
        <v>462</v>
      </c>
      <c r="F308" s="3" t="s">
        <v>1583</v>
      </c>
      <c r="G308" s="3" t="s">
        <v>191</v>
      </c>
      <c r="H308" s="3" t="s">
        <v>2031</v>
      </c>
      <c r="I308" s="3" t="s">
        <v>2032</v>
      </c>
      <c r="J308" s="3" t="s">
        <v>194</v>
      </c>
      <c r="K308" s="6">
        <v>45293</v>
      </c>
      <c r="L308" s="30">
        <v>45422</v>
      </c>
      <c r="M308" s="6">
        <v>45412</v>
      </c>
      <c r="N308" s="6">
        <v>45455</v>
      </c>
      <c r="O308" s="3" t="s">
        <v>2139</v>
      </c>
      <c r="P308" s="3" t="s">
        <v>2140</v>
      </c>
      <c r="Q308" s="3">
        <v>5</v>
      </c>
      <c r="R308" s="3">
        <v>10</v>
      </c>
      <c r="S308" s="4">
        <v>1</v>
      </c>
      <c r="T308" s="13">
        <v>1</v>
      </c>
      <c r="U308" s="13">
        <v>1</v>
      </c>
      <c r="X308" s="3" t="s">
        <v>274</v>
      </c>
      <c r="AB308" s="3">
        <v>0</v>
      </c>
      <c r="AI308" s="3" t="s">
        <v>206</v>
      </c>
      <c r="AJ308" s="3" t="s">
        <v>462</v>
      </c>
      <c r="AK308" s="3" t="s">
        <v>207</v>
      </c>
      <c r="AL308" s="3" t="s">
        <v>648</v>
      </c>
      <c r="AM308" s="3" t="s">
        <v>649</v>
      </c>
      <c r="AN308" s="3" t="s">
        <v>2035</v>
      </c>
      <c r="AO308" s="3" t="s">
        <v>2036</v>
      </c>
      <c r="AP308" s="3" t="s">
        <v>2037</v>
      </c>
      <c r="AQ308" s="3">
        <v>35</v>
      </c>
      <c r="AT308" s="3" t="s">
        <v>865</v>
      </c>
      <c r="AX308" s="3">
        <v>0</v>
      </c>
      <c r="AY308" s="14">
        <v>0</v>
      </c>
      <c r="AZ308" s="14">
        <v>0</v>
      </c>
      <c r="BA308" s="14">
        <v>0</v>
      </c>
      <c r="BD308" s="6">
        <v>45422</v>
      </c>
      <c r="BJ308" s="6">
        <v>45489</v>
      </c>
      <c r="BK308" s="13">
        <v>0</v>
      </c>
      <c r="BP308" s="3" t="s">
        <v>726</v>
      </c>
      <c r="BR308" s="15">
        <v>0</v>
      </c>
      <c r="BS308" s="15">
        <v>0</v>
      </c>
      <c r="BT308" s="15">
        <v>0</v>
      </c>
      <c r="BU308" s="13">
        <v>0</v>
      </c>
      <c r="BV308" s="13">
        <v>0</v>
      </c>
      <c r="BW308" s="18">
        <v>0</v>
      </c>
      <c r="BZ308" s="17">
        <v>0</v>
      </c>
      <c r="CB308" s="3" t="s">
        <v>276</v>
      </c>
      <c r="CC308" s="3" t="s">
        <v>225</v>
      </c>
      <c r="CE308" s="3">
        <v>0</v>
      </c>
      <c r="CH308" s="3">
        <v>0</v>
      </c>
      <c r="CM308" s="3" t="s">
        <v>232</v>
      </c>
      <c r="CP308" s="3" t="s">
        <v>233</v>
      </c>
      <c r="CQ308" s="3" t="s">
        <v>233</v>
      </c>
      <c r="CR308" s="3" t="s">
        <v>234</v>
      </c>
      <c r="CS308" s="3" t="s">
        <v>2141</v>
      </c>
      <c r="CY308" s="3" t="s">
        <v>382</v>
      </c>
      <c r="CZ308" s="3" t="s">
        <v>238</v>
      </c>
      <c r="DA308" s="3" t="s">
        <v>2039</v>
      </c>
      <c r="DF308" s="3" t="s">
        <v>2142</v>
      </c>
      <c r="DG308" s="15">
        <v>0</v>
      </c>
      <c r="DH308" s="15">
        <v>0</v>
      </c>
      <c r="DJ308" s="13">
        <v>0</v>
      </c>
      <c r="DP308" s="13">
        <v>0</v>
      </c>
      <c r="DT308" s="3" t="s">
        <v>191</v>
      </c>
      <c r="DX308" s="13">
        <v>1</v>
      </c>
      <c r="DY308" s="3" t="s">
        <v>245</v>
      </c>
      <c r="EA308" s="3">
        <v>0</v>
      </c>
      <c r="EB308" s="17">
        <v>0</v>
      </c>
      <c r="ED308" s="3">
        <v>0</v>
      </c>
      <c r="EG308" s="3">
        <v>0</v>
      </c>
      <c r="EH308" s="13">
        <v>0</v>
      </c>
      <c r="EI308" s="3" t="s">
        <v>474</v>
      </c>
      <c r="EK308" s="3">
        <v>1000201153</v>
      </c>
      <c r="EN308" s="3" t="s">
        <v>279</v>
      </c>
      <c r="EO308" s="3" t="s">
        <v>279</v>
      </c>
      <c r="EQ308" s="3">
        <v>0</v>
      </c>
      <c r="ET308" s="3">
        <v>0</v>
      </c>
      <c r="EU308" s="13">
        <v>0</v>
      </c>
      <c r="EW308" s="13">
        <v>0</v>
      </c>
      <c r="FB308" s="3" t="s">
        <v>729</v>
      </c>
      <c r="FG308" s="3">
        <v>0</v>
      </c>
      <c r="FL308" s="3" t="s">
        <v>253</v>
      </c>
      <c r="FM308" s="13">
        <v>0</v>
      </c>
      <c r="FP308" s="3" t="s">
        <v>254</v>
      </c>
      <c r="FQ308" s="3" t="s">
        <v>255</v>
      </c>
      <c r="FR308" s="3" t="s">
        <v>256</v>
      </c>
      <c r="FS308" s="6">
        <v>45290</v>
      </c>
      <c r="FT308" s="3">
        <v>0</v>
      </c>
      <c r="FU308" s="3">
        <v>0</v>
      </c>
      <c r="FV308" s="3" t="s">
        <v>257</v>
      </c>
      <c r="FX308" s="3" t="s">
        <v>276</v>
      </c>
      <c r="GA308" s="3" t="s">
        <v>258</v>
      </c>
      <c r="GB308" s="3" t="s">
        <v>1583</v>
      </c>
      <c r="GC308" s="6">
        <v>45455</v>
      </c>
      <c r="GD308" s="6">
        <v>45412</v>
      </c>
      <c r="GE308" s="6">
        <v>45412</v>
      </c>
      <c r="GF308" s="3" t="s">
        <v>632</v>
      </c>
      <c r="GG308" s="3" t="s">
        <v>477</v>
      </c>
    </row>
    <row r="309" spans="1:191" s="2" customFormat="1" ht="11.25" hidden="1" x14ac:dyDescent="0.2">
      <c r="A309" s="11" t="str">
        <f t="shared" si="4"/>
        <v>Remote Stock - Stock Available</v>
      </c>
      <c r="B309" s="11" t="str">
        <f>IF(OR(A309="No Stock at Base",A309="Low Stock at Base",A309="Remote Pick - Low Stock"),_xlfn.XLOOKUP(O309,PO!M:M,PO!N:N,"No PO",0,1),"-")</f>
        <v>-</v>
      </c>
      <c r="C309" s="11" t="str">
        <f>IF(OR(A309="No Stock at Base",A309="Low Stock at Base",A309="Remote Stock - Low Stock"),_xlfn.XLOOKUP(O309,PR!K:K,PR!L:L,"No Req or Processed",0,1),"-")</f>
        <v>-</v>
      </c>
      <c r="D309" s="12"/>
      <c r="E309" s="32" t="s">
        <v>462</v>
      </c>
      <c r="F309" s="3" t="s">
        <v>1583</v>
      </c>
      <c r="G309" s="3" t="s">
        <v>191</v>
      </c>
      <c r="H309" s="3" t="s">
        <v>2031</v>
      </c>
      <c r="I309" s="3" t="s">
        <v>2032</v>
      </c>
      <c r="J309" s="3" t="s">
        <v>194</v>
      </c>
      <c r="K309" s="6">
        <v>45293</v>
      </c>
      <c r="L309" s="30">
        <v>45422</v>
      </c>
      <c r="M309" s="6">
        <v>45412</v>
      </c>
      <c r="N309" s="6">
        <v>45455</v>
      </c>
      <c r="O309" s="3" t="s">
        <v>2143</v>
      </c>
      <c r="P309" s="3" t="s">
        <v>2144</v>
      </c>
      <c r="Q309" s="3">
        <v>5</v>
      </c>
      <c r="R309" s="3">
        <v>10</v>
      </c>
      <c r="S309" s="4">
        <v>2</v>
      </c>
      <c r="T309" s="13">
        <v>7</v>
      </c>
      <c r="U309" s="13">
        <v>0</v>
      </c>
      <c r="X309" s="3" t="s">
        <v>274</v>
      </c>
      <c r="AB309" s="3">
        <v>0</v>
      </c>
      <c r="AI309" s="3" t="s">
        <v>206</v>
      </c>
      <c r="AJ309" s="3" t="s">
        <v>462</v>
      </c>
      <c r="AK309" s="3" t="s">
        <v>207</v>
      </c>
      <c r="AL309" s="3" t="s">
        <v>648</v>
      </c>
      <c r="AM309" s="3" t="s">
        <v>649</v>
      </c>
      <c r="AN309" s="3" t="s">
        <v>2035</v>
      </c>
      <c r="AO309" s="3" t="s">
        <v>2036</v>
      </c>
      <c r="AP309" s="3" t="s">
        <v>2037</v>
      </c>
      <c r="AQ309" s="3">
        <v>34</v>
      </c>
      <c r="AT309" s="3" t="s">
        <v>1067</v>
      </c>
      <c r="AX309" s="3">
        <v>0</v>
      </c>
      <c r="AY309" s="14">
        <v>0</v>
      </c>
      <c r="AZ309" s="14">
        <v>0</v>
      </c>
      <c r="BA309" s="14">
        <v>0</v>
      </c>
      <c r="BD309" s="6">
        <v>45422</v>
      </c>
      <c r="BJ309" s="6">
        <v>45489</v>
      </c>
      <c r="BK309" s="13">
        <v>0</v>
      </c>
      <c r="BP309" s="3" t="s">
        <v>726</v>
      </c>
      <c r="BR309" s="15">
        <v>0</v>
      </c>
      <c r="BS309" s="15">
        <v>0</v>
      </c>
      <c r="BT309" s="15">
        <v>0</v>
      </c>
      <c r="BU309" s="13">
        <v>0</v>
      </c>
      <c r="BV309" s="13">
        <v>0</v>
      </c>
      <c r="BW309" s="18">
        <v>0</v>
      </c>
      <c r="BZ309" s="17">
        <v>0</v>
      </c>
      <c r="CB309" s="3" t="s">
        <v>276</v>
      </c>
      <c r="CC309" s="3" t="s">
        <v>225</v>
      </c>
      <c r="CE309" s="3">
        <v>0</v>
      </c>
      <c r="CH309" s="3">
        <v>0</v>
      </c>
      <c r="CM309" s="3" t="s">
        <v>232</v>
      </c>
      <c r="CP309" s="3" t="s">
        <v>233</v>
      </c>
      <c r="CQ309" s="3" t="s">
        <v>233</v>
      </c>
      <c r="CR309" s="3" t="s">
        <v>234</v>
      </c>
      <c r="CS309" s="3" t="s">
        <v>2145</v>
      </c>
      <c r="CY309" s="3" t="s">
        <v>382</v>
      </c>
      <c r="CZ309" s="3" t="s">
        <v>238</v>
      </c>
      <c r="DA309" s="3" t="s">
        <v>2039</v>
      </c>
      <c r="DF309" s="3" t="s">
        <v>2146</v>
      </c>
      <c r="DG309" s="15">
        <v>0</v>
      </c>
      <c r="DH309" s="15">
        <v>0</v>
      </c>
      <c r="DJ309" s="13">
        <v>0</v>
      </c>
      <c r="DP309" s="13">
        <v>0</v>
      </c>
      <c r="DT309" s="3" t="s">
        <v>191</v>
      </c>
      <c r="DX309" s="13">
        <v>2</v>
      </c>
      <c r="DY309" s="3" t="s">
        <v>245</v>
      </c>
      <c r="EA309" s="3">
        <v>0</v>
      </c>
      <c r="EB309" s="17">
        <v>0</v>
      </c>
      <c r="ED309" s="3">
        <v>0</v>
      </c>
      <c r="EG309" s="3">
        <v>0</v>
      </c>
      <c r="EH309" s="13">
        <v>0</v>
      </c>
      <c r="EI309" s="3" t="s">
        <v>474</v>
      </c>
      <c r="EK309" s="3">
        <v>1000201153</v>
      </c>
      <c r="EN309" s="3" t="s">
        <v>279</v>
      </c>
      <c r="EO309" s="3" t="s">
        <v>279</v>
      </c>
      <c r="EQ309" s="3">
        <v>0</v>
      </c>
      <c r="ET309" s="3">
        <v>0</v>
      </c>
      <c r="EU309" s="13">
        <v>0</v>
      </c>
      <c r="EW309" s="13">
        <v>0</v>
      </c>
      <c r="FB309" s="3" t="s">
        <v>729</v>
      </c>
      <c r="FG309" s="3">
        <v>0</v>
      </c>
      <c r="FL309" s="3" t="s">
        <v>253</v>
      </c>
      <c r="FM309" s="13">
        <v>0</v>
      </c>
      <c r="FP309" s="3" t="s">
        <v>254</v>
      </c>
      <c r="FQ309" s="3" t="s">
        <v>255</v>
      </c>
      <c r="FR309" s="3" t="s">
        <v>256</v>
      </c>
      <c r="FS309" s="6">
        <v>45290</v>
      </c>
      <c r="FT309" s="3">
        <v>0</v>
      </c>
      <c r="FU309" s="3">
        <v>0</v>
      </c>
      <c r="FV309" s="3" t="s">
        <v>257</v>
      </c>
      <c r="FX309" s="3" t="s">
        <v>276</v>
      </c>
      <c r="GA309" s="3" t="s">
        <v>258</v>
      </c>
      <c r="GB309" s="3" t="s">
        <v>1583</v>
      </c>
      <c r="GC309" s="6">
        <v>45455</v>
      </c>
      <c r="GD309" s="6">
        <v>45412</v>
      </c>
      <c r="GE309" s="6">
        <v>45412</v>
      </c>
      <c r="GF309" s="3" t="s">
        <v>632</v>
      </c>
      <c r="GG309" s="3" t="s">
        <v>477</v>
      </c>
    </row>
    <row r="310" spans="1:191" s="2" customFormat="1" ht="11.25" hidden="1" x14ac:dyDescent="0.2">
      <c r="A310" s="11" t="str">
        <f t="shared" si="4"/>
        <v>Remote Stock - Stock Available</v>
      </c>
      <c r="B310" s="11" t="str">
        <f>IF(OR(A310="No Stock at Base",A310="Low Stock at Base",A310="Remote Pick - Low Stock"),_xlfn.XLOOKUP(O310,PO!M:M,PO!N:N,"No PO",0,1),"-")</f>
        <v>-</v>
      </c>
      <c r="C310" s="11" t="str">
        <f>IF(OR(A310="No Stock at Base",A310="Low Stock at Base",A310="Remote Stock - Low Stock"),_xlfn.XLOOKUP(O310,PR!K:K,PR!L:L,"No Req or Processed",0,1),"-")</f>
        <v>-</v>
      </c>
      <c r="D310" s="12"/>
      <c r="E310" s="32" t="s">
        <v>462</v>
      </c>
      <c r="F310" s="3" t="s">
        <v>1583</v>
      </c>
      <c r="G310" s="3" t="s">
        <v>191</v>
      </c>
      <c r="H310" s="3" t="s">
        <v>2031</v>
      </c>
      <c r="I310" s="3" t="s">
        <v>2032</v>
      </c>
      <c r="J310" s="3" t="s">
        <v>194</v>
      </c>
      <c r="K310" s="6">
        <v>45293</v>
      </c>
      <c r="L310" s="30">
        <v>45422</v>
      </c>
      <c r="M310" s="6">
        <v>45412</v>
      </c>
      <c r="N310" s="6">
        <v>45455</v>
      </c>
      <c r="O310" s="3" t="s">
        <v>2147</v>
      </c>
      <c r="P310" s="3" t="s">
        <v>2148</v>
      </c>
      <c r="Q310" s="3">
        <v>5</v>
      </c>
      <c r="R310" s="3">
        <v>10</v>
      </c>
      <c r="S310" s="4">
        <v>1</v>
      </c>
      <c r="T310" s="13">
        <v>3</v>
      </c>
      <c r="U310" s="13">
        <v>0</v>
      </c>
      <c r="X310" s="3" t="s">
        <v>274</v>
      </c>
      <c r="AB310" s="3">
        <v>0</v>
      </c>
      <c r="AI310" s="3" t="s">
        <v>206</v>
      </c>
      <c r="AJ310" s="3" t="s">
        <v>462</v>
      </c>
      <c r="AK310" s="3" t="s">
        <v>207</v>
      </c>
      <c r="AL310" s="3" t="s">
        <v>648</v>
      </c>
      <c r="AM310" s="3" t="s">
        <v>649</v>
      </c>
      <c r="AN310" s="3" t="s">
        <v>2035</v>
      </c>
      <c r="AO310" s="3" t="s">
        <v>2036</v>
      </c>
      <c r="AP310" s="3" t="s">
        <v>2037</v>
      </c>
      <c r="AQ310" s="3">
        <v>33</v>
      </c>
      <c r="AT310" s="3" t="s">
        <v>2149</v>
      </c>
      <c r="AX310" s="3">
        <v>0</v>
      </c>
      <c r="AY310" s="14">
        <v>0</v>
      </c>
      <c r="AZ310" s="14">
        <v>0</v>
      </c>
      <c r="BA310" s="14">
        <v>0</v>
      </c>
      <c r="BD310" s="6">
        <v>45422</v>
      </c>
      <c r="BJ310" s="6">
        <v>45489</v>
      </c>
      <c r="BK310" s="13">
        <v>0</v>
      </c>
      <c r="BP310" s="3" t="s">
        <v>726</v>
      </c>
      <c r="BR310" s="15">
        <v>0</v>
      </c>
      <c r="BS310" s="15">
        <v>0</v>
      </c>
      <c r="BT310" s="15">
        <v>0</v>
      </c>
      <c r="BU310" s="13">
        <v>0</v>
      </c>
      <c r="BV310" s="13">
        <v>0</v>
      </c>
      <c r="BW310" s="18">
        <v>0</v>
      </c>
      <c r="BZ310" s="17">
        <v>0</v>
      </c>
      <c r="CB310" s="3" t="s">
        <v>276</v>
      </c>
      <c r="CC310" s="3" t="s">
        <v>225</v>
      </c>
      <c r="CE310" s="3">
        <v>0</v>
      </c>
      <c r="CH310" s="3">
        <v>0</v>
      </c>
      <c r="CM310" s="3" t="s">
        <v>232</v>
      </c>
      <c r="CP310" s="3" t="s">
        <v>233</v>
      </c>
      <c r="CQ310" s="3" t="s">
        <v>233</v>
      </c>
      <c r="CR310" s="3" t="s">
        <v>234</v>
      </c>
      <c r="CS310" s="3" t="s">
        <v>2150</v>
      </c>
      <c r="CY310" s="3" t="s">
        <v>382</v>
      </c>
      <c r="CZ310" s="3" t="s">
        <v>238</v>
      </c>
      <c r="DA310" s="3" t="s">
        <v>2039</v>
      </c>
      <c r="DF310" s="3" t="s">
        <v>2151</v>
      </c>
      <c r="DG310" s="15">
        <v>0</v>
      </c>
      <c r="DH310" s="15">
        <v>0</v>
      </c>
      <c r="DJ310" s="13">
        <v>0</v>
      </c>
      <c r="DP310" s="13">
        <v>0</v>
      </c>
      <c r="DT310" s="3" t="s">
        <v>191</v>
      </c>
      <c r="DX310" s="13">
        <v>1</v>
      </c>
      <c r="DY310" s="3" t="s">
        <v>245</v>
      </c>
      <c r="EA310" s="3">
        <v>0</v>
      </c>
      <c r="EB310" s="17">
        <v>0</v>
      </c>
      <c r="ED310" s="3">
        <v>0</v>
      </c>
      <c r="EG310" s="3">
        <v>0</v>
      </c>
      <c r="EH310" s="13">
        <v>0</v>
      </c>
      <c r="EI310" s="3" t="s">
        <v>474</v>
      </c>
      <c r="EK310" s="3">
        <v>1000201153</v>
      </c>
      <c r="EN310" s="3" t="s">
        <v>279</v>
      </c>
      <c r="EO310" s="3" t="s">
        <v>279</v>
      </c>
      <c r="EQ310" s="3">
        <v>0</v>
      </c>
      <c r="ET310" s="3">
        <v>0</v>
      </c>
      <c r="EU310" s="13">
        <v>0</v>
      </c>
      <c r="EW310" s="13">
        <v>0</v>
      </c>
      <c r="FB310" s="3" t="s">
        <v>729</v>
      </c>
      <c r="FG310" s="3">
        <v>0</v>
      </c>
      <c r="FL310" s="3" t="s">
        <v>253</v>
      </c>
      <c r="FM310" s="13">
        <v>0</v>
      </c>
      <c r="FP310" s="3" t="s">
        <v>254</v>
      </c>
      <c r="FQ310" s="3" t="s">
        <v>255</v>
      </c>
      <c r="FR310" s="3" t="s">
        <v>256</v>
      </c>
      <c r="FS310" s="6">
        <v>45290</v>
      </c>
      <c r="FT310" s="3">
        <v>0</v>
      </c>
      <c r="FU310" s="3">
        <v>0</v>
      </c>
      <c r="FV310" s="3" t="s">
        <v>257</v>
      </c>
      <c r="FX310" s="3" t="s">
        <v>276</v>
      </c>
      <c r="GA310" s="3" t="s">
        <v>258</v>
      </c>
      <c r="GB310" s="3" t="s">
        <v>1583</v>
      </c>
      <c r="GC310" s="6">
        <v>45455</v>
      </c>
      <c r="GD310" s="6">
        <v>45412</v>
      </c>
      <c r="GE310" s="6">
        <v>45412</v>
      </c>
      <c r="GF310" s="3" t="s">
        <v>632</v>
      </c>
      <c r="GG310" s="3" t="s">
        <v>477</v>
      </c>
    </row>
    <row r="311" spans="1:191" s="2" customFormat="1" ht="11.25" hidden="1" x14ac:dyDescent="0.2">
      <c r="A311" s="11" t="str">
        <f t="shared" si="4"/>
        <v>Remote Stock - Stock Available</v>
      </c>
      <c r="B311" s="11" t="str">
        <f>IF(OR(A311="No Stock at Base",A311="Low Stock at Base",A311="Remote Pick - Low Stock"),_xlfn.XLOOKUP(O311,PO!M:M,PO!N:N,"No PO",0,1),"-")</f>
        <v>-</v>
      </c>
      <c r="C311" s="11" t="str">
        <f>IF(OR(A311="No Stock at Base",A311="Low Stock at Base",A311="Remote Stock - Low Stock"),_xlfn.XLOOKUP(O311,PR!K:K,PR!L:L,"No Req or Processed",0,1),"-")</f>
        <v>-</v>
      </c>
      <c r="D311" s="12"/>
      <c r="E311" s="32" t="s">
        <v>462</v>
      </c>
      <c r="F311" s="3" t="s">
        <v>1583</v>
      </c>
      <c r="G311" s="3" t="s">
        <v>191</v>
      </c>
      <c r="H311" s="3" t="s">
        <v>2031</v>
      </c>
      <c r="I311" s="3" t="s">
        <v>2032</v>
      </c>
      <c r="J311" s="3" t="s">
        <v>194</v>
      </c>
      <c r="K311" s="6">
        <v>45293</v>
      </c>
      <c r="L311" s="30">
        <v>45422</v>
      </c>
      <c r="M311" s="6">
        <v>45412</v>
      </c>
      <c r="N311" s="6">
        <v>45455</v>
      </c>
      <c r="O311" s="3" t="s">
        <v>2152</v>
      </c>
      <c r="P311" s="3" t="s">
        <v>2153</v>
      </c>
      <c r="Q311" s="3">
        <v>5</v>
      </c>
      <c r="R311" s="3">
        <v>10</v>
      </c>
      <c r="S311" s="4">
        <v>2</v>
      </c>
      <c r="T311" s="13">
        <v>4</v>
      </c>
      <c r="U311" s="13">
        <v>0</v>
      </c>
      <c r="X311" s="3" t="s">
        <v>274</v>
      </c>
      <c r="AB311" s="3">
        <v>0</v>
      </c>
      <c r="AI311" s="3" t="s">
        <v>206</v>
      </c>
      <c r="AJ311" s="3" t="s">
        <v>462</v>
      </c>
      <c r="AK311" s="3" t="s">
        <v>207</v>
      </c>
      <c r="AL311" s="3" t="s">
        <v>648</v>
      </c>
      <c r="AM311" s="3" t="s">
        <v>649</v>
      </c>
      <c r="AN311" s="3" t="s">
        <v>2035</v>
      </c>
      <c r="AO311" s="3" t="s">
        <v>2036</v>
      </c>
      <c r="AP311" s="3" t="s">
        <v>2037</v>
      </c>
      <c r="AQ311" s="3">
        <v>32</v>
      </c>
      <c r="AT311" s="3" t="s">
        <v>2154</v>
      </c>
      <c r="AX311" s="3">
        <v>0</v>
      </c>
      <c r="AY311" s="14">
        <v>0</v>
      </c>
      <c r="AZ311" s="14">
        <v>0</v>
      </c>
      <c r="BA311" s="14">
        <v>0</v>
      </c>
      <c r="BD311" s="6">
        <v>45422</v>
      </c>
      <c r="BJ311" s="6">
        <v>45489</v>
      </c>
      <c r="BK311" s="13">
        <v>0</v>
      </c>
      <c r="BP311" s="3" t="s">
        <v>726</v>
      </c>
      <c r="BR311" s="15">
        <v>0</v>
      </c>
      <c r="BS311" s="15">
        <v>0</v>
      </c>
      <c r="BT311" s="15">
        <v>0</v>
      </c>
      <c r="BU311" s="13">
        <v>0</v>
      </c>
      <c r="BV311" s="13">
        <v>0</v>
      </c>
      <c r="BW311" s="18">
        <v>0</v>
      </c>
      <c r="BZ311" s="17">
        <v>0</v>
      </c>
      <c r="CB311" s="3" t="s">
        <v>276</v>
      </c>
      <c r="CC311" s="3" t="s">
        <v>225</v>
      </c>
      <c r="CE311" s="3">
        <v>0</v>
      </c>
      <c r="CH311" s="3">
        <v>0</v>
      </c>
      <c r="CM311" s="3" t="s">
        <v>232</v>
      </c>
      <c r="CP311" s="3" t="s">
        <v>233</v>
      </c>
      <c r="CQ311" s="3" t="s">
        <v>233</v>
      </c>
      <c r="CR311" s="3" t="s">
        <v>234</v>
      </c>
      <c r="CS311" s="3" t="s">
        <v>2155</v>
      </c>
      <c r="CY311" s="3" t="s">
        <v>382</v>
      </c>
      <c r="CZ311" s="3" t="s">
        <v>238</v>
      </c>
      <c r="DA311" s="3" t="s">
        <v>2039</v>
      </c>
      <c r="DF311" s="3" t="s">
        <v>2057</v>
      </c>
      <c r="DG311" s="15">
        <v>0</v>
      </c>
      <c r="DH311" s="15">
        <v>0</v>
      </c>
      <c r="DJ311" s="13">
        <v>0</v>
      </c>
      <c r="DP311" s="13">
        <v>0</v>
      </c>
      <c r="DT311" s="3" t="s">
        <v>191</v>
      </c>
      <c r="DX311" s="13">
        <v>2</v>
      </c>
      <c r="DY311" s="3" t="s">
        <v>245</v>
      </c>
      <c r="EA311" s="3">
        <v>0</v>
      </c>
      <c r="EB311" s="17">
        <v>0</v>
      </c>
      <c r="ED311" s="3">
        <v>0</v>
      </c>
      <c r="EG311" s="3">
        <v>0</v>
      </c>
      <c r="EH311" s="13">
        <v>0</v>
      </c>
      <c r="EI311" s="3" t="s">
        <v>474</v>
      </c>
      <c r="EK311" s="3">
        <v>1000201153</v>
      </c>
      <c r="EN311" s="3" t="s">
        <v>279</v>
      </c>
      <c r="EO311" s="3" t="s">
        <v>279</v>
      </c>
      <c r="EQ311" s="3">
        <v>0</v>
      </c>
      <c r="ET311" s="3">
        <v>0</v>
      </c>
      <c r="EU311" s="13">
        <v>0</v>
      </c>
      <c r="EW311" s="13">
        <v>0</v>
      </c>
      <c r="FB311" s="3" t="s">
        <v>729</v>
      </c>
      <c r="FG311" s="3">
        <v>0</v>
      </c>
      <c r="FL311" s="3" t="s">
        <v>253</v>
      </c>
      <c r="FM311" s="13">
        <v>0</v>
      </c>
      <c r="FP311" s="3" t="s">
        <v>254</v>
      </c>
      <c r="FQ311" s="3" t="s">
        <v>255</v>
      </c>
      <c r="FR311" s="3" t="s">
        <v>256</v>
      </c>
      <c r="FS311" s="6">
        <v>45290</v>
      </c>
      <c r="FT311" s="3">
        <v>0</v>
      </c>
      <c r="FU311" s="3">
        <v>0</v>
      </c>
      <c r="FV311" s="3" t="s">
        <v>257</v>
      </c>
      <c r="FX311" s="3" t="s">
        <v>276</v>
      </c>
      <c r="GA311" s="3" t="s">
        <v>258</v>
      </c>
      <c r="GB311" s="3" t="s">
        <v>1583</v>
      </c>
      <c r="GC311" s="6">
        <v>45455</v>
      </c>
      <c r="GD311" s="6">
        <v>45412</v>
      </c>
      <c r="GE311" s="6">
        <v>45412</v>
      </c>
      <c r="GF311" s="3" t="s">
        <v>632</v>
      </c>
      <c r="GG311" s="3" t="s">
        <v>477</v>
      </c>
    </row>
    <row r="312" spans="1:191" s="2" customFormat="1" ht="11.25" hidden="1" x14ac:dyDescent="0.2">
      <c r="A312" s="11" t="str">
        <f t="shared" si="4"/>
        <v>Remote Stock - Stock Available</v>
      </c>
      <c r="B312" s="11" t="str">
        <f>IF(OR(A312="No Stock at Base",A312="Low Stock at Base",A312="Remote Pick - Low Stock"),_xlfn.XLOOKUP(O312,PO!M:M,PO!N:N,"No PO",0,1),"-")</f>
        <v>-</v>
      </c>
      <c r="C312" s="11" t="str">
        <f>IF(OR(A312="No Stock at Base",A312="Low Stock at Base",A312="Remote Stock - Low Stock"),_xlfn.XLOOKUP(O312,PR!K:K,PR!L:L,"No Req or Processed",0,1),"-")</f>
        <v>-</v>
      </c>
      <c r="D312" s="12"/>
      <c r="E312" s="32" t="s">
        <v>462</v>
      </c>
      <c r="F312" s="3" t="s">
        <v>1583</v>
      </c>
      <c r="G312" s="3" t="s">
        <v>191</v>
      </c>
      <c r="H312" s="3" t="s">
        <v>2031</v>
      </c>
      <c r="I312" s="3" t="s">
        <v>2032</v>
      </c>
      <c r="J312" s="3" t="s">
        <v>194</v>
      </c>
      <c r="K312" s="6">
        <v>45293</v>
      </c>
      <c r="L312" s="30">
        <v>45422</v>
      </c>
      <c r="M312" s="6">
        <v>45412</v>
      </c>
      <c r="N312" s="6">
        <v>45455</v>
      </c>
      <c r="O312" s="3" t="s">
        <v>2156</v>
      </c>
      <c r="P312" s="3" t="s">
        <v>2157</v>
      </c>
      <c r="Q312" s="3">
        <v>5</v>
      </c>
      <c r="R312" s="3">
        <v>10</v>
      </c>
      <c r="S312" s="4">
        <v>1</v>
      </c>
      <c r="T312" s="13">
        <v>1</v>
      </c>
      <c r="U312" s="13">
        <v>0</v>
      </c>
      <c r="X312" s="3" t="s">
        <v>274</v>
      </c>
      <c r="AB312" s="3">
        <v>0</v>
      </c>
      <c r="AI312" s="3" t="s">
        <v>206</v>
      </c>
      <c r="AJ312" s="3" t="s">
        <v>462</v>
      </c>
      <c r="AK312" s="3" t="s">
        <v>207</v>
      </c>
      <c r="AL312" s="3" t="s">
        <v>648</v>
      </c>
      <c r="AM312" s="3" t="s">
        <v>649</v>
      </c>
      <c r="AN312" s="3" t="s">
        <v>2035</v>
      </c>
      <c r="AO312" s="3" t="s">
        <v>2036</v>
      </c>
      <c r="AP312" s="3" t="s">
        <v>2037</v>
      </c>
      <c r="AQ312" s="3">
        <v>31</v>
      </c>
      <c r="AT312" s="3" t="s">
        <v>1005</v>
      </c>
      <c r="AX312" s="3">
        <v>0</v>
      </c>
      <c r="AY312" s="14">
        <v>0</v>
      </c>
      <c r="AZ312" s="14">
        <v>0</v>
      </c>
      <c r="BA312" s="14">
        <v>0</v>
      </c>
      <c r="BD312" s="6">
        <v>45422</v>
      </c>
      <c r="BJ312" s="6">
        <v>45489</v>
      </c>
      <c r="BK312" s="13">
        <v>0</v>
      </c>
      <c r="BP312" s="3" t="s">
        <v>726</v>
      </c>
      <c r="BR312" s="15">
        <v>0</v>
      </c>
      <c r="BS312" s="15">
        <v>0</v>
      </c>
      <c r="BT312" s="15">
        <v>0</v>
      </c>
      <c r="BU312" s="13">
        <v>0</v>
      </c>
      <c r="BV312" s="13">
        <v>0</v>
      </c>
      <c r="BW312" s="18">
        <v>0</v>
      </c>
      <c r="BZ312" s="17">
        <v>0</v>
      </c>
      <c r="CB312" s="3" t="s">
        <v>276</v>
      </c>
      <c r="CC312" s="3" t="s">
        <v>225</v>
      </c>
      <c r="CE312" s="3">
        <v>0</v>
      </c>
      <c r="CH312" s="3">
        <v>0</v>
      </c>
      <c r="CM312" s="3" t="s">
        <v>232</v>
      </c>
      <c r="CP312" s="3" t="s">
        <v>233</v>
      </c>
      <c r="CQ312" s="3" t="s">
        <v>233</v>
      </c>
      <c r="CR312" s="3" t="s">
        <v>234</v>
      </c>
      <c r="CS312" s="3" t="s">
        <v>2158</v>
      </c>
      <c r="CY312" s="3" t="s">
        <v>382</v>
      </c>
      <c r="CZ312" s="3" t="s">
        <v>238</v>
      </c>
      <c r="DA312" s="3" t="s">
        <v>2039</v>
      </c>
      <c r="DF312" s="3" t="s">
        <v>2159</v>
      </c>
      <c r="DG312" s="15">
        <v>0</v>
      </c>
      <c r="DH312" s="15">
        <v>0</v>
      </c>
      <c r="DJ312" s="13">
        <v>0</v>
      </c>
      <c r="DP312" s="13">
        <v>0</v>
      </c>
      <c r="DT312" s="3" t="s">
        <v>191</v>
      </c>
      <c r="DX312" s="13">
        <v>1</v>
      </c>
      <c r="DY312" s="3" t="s">
        <v>245</v>
      </c>
      <c r="EA312" s="3">
        <v>0</v>
      </c>
      <c r="EB312" s="17">
        <v>0</v>
      </c>
      <c r="ED312" s="3">
        <v>0</v>
      </c>
      <c r="EG312" s="3">
        <v>0</v>
      </c>
      <c r="EH312" s="13">
        <v>0</v>
      </c>
      <c r="EI312" s="3" t="s">
        <v>474</v>
      </c>
      <c r="EK312" s="3">
        <v>1000201153</v>
      </c>
      <c r="EN312" s="3" t="s">
        <v>279</v>
      </c>
      <c r="EO312" s="3" t="s">
        <v>279</v>
      </c>
      <c r="EQ312" s="3">
        <v>0</v>
      </c>
      <c r="ET312" s="3">
        <v>0</v>
      </c>
      <c r="EU312" s="13">
        <v>0</v>
      </c>
      <c r="EW312" s="13">
        <v>0</v>
      </c>
      <c r="FB312" s="3" t="s">
        <v>729</v>
      </c>
      <c r="FG312" s="3">
        <v>0</v>
      </c>
      <c r="FL312" s="3" t="s">
        <v>253</v>
      </c>
      <c r="FM312" s="13">
        <v>0</v>
      </c>
      <c r="FP312" s="3" t="s">
        <v>254</v>
      </c>
      <c r="FQ312" s="3" t="s">
        <v>255</v>
      </c>
      <c r="FR312" s="3" t="s">
        <v>256</v>
      </c>
      <c r="FS312" s="6">
        <v>45290</v>
      </c>
      <c r="FT312" s="3">
        <v>0</v>
      </c>
      <c r="FU312" s="3">
        <v>0</v>
      </c>
      <c r="FV312" s="3" t="s">
        <v>257</v>
      </c>
      <c r="FX312" s="3" t="s">
        <v>276</v>
      </c>
      <c r="GA312" s="3" t="s">
        <v>258</v>
      </c>
      <c r="GB312" s="3" t="s">
        <v>1583</v>
      </c>
      <c r="GC312" s="6">
        <v>45455</v>
      </c>
      <c r="GD312" s="6">
        <v>45412</v>
      </c>
      <c r="GE312" s="6">
        <v>45412</v>
      </c>
      <c r="GF312" s="3" t="s">
        <v>632</v>
      </c>
      <c r="GG312" s="3" t="s">
        <v>477</v>
      </c>
    </row>
    <row r="313" spans="1:191" s="2" customFormat="1" ht="11.25" hidden="1" x14ac:dyDescent="0.2">
      <c r="A313" s="11" t="str">
        <f t="shared" si="4"/>
        <v>Remote Stock - Stock Available</v>
      </c>
      <c r="B313" s="11" t="str">
        <f>IF(OR(A313="No Stock at Base",A313="Low Stock at Base",A313="Remote Pick - Low Stock"),_xlfn.XLOOKUP(O313,PO!M:M,PO!N:N,"No PO",0,1),"-")</f>
        <v>-</v>
      </c>
      <c r="C313" s="11" t="str">
        <f>IF(OR(A313="No Stock at Base",A313="Low Stock at Base",A313="Remote Stock - Low Stock"),_xlfn.XLOOKUP(O313,PR!K:K,PR!L:L,"No Req or Processed",0,1),"-")</f>
        <v>-</v>
      </c>
      <c r="D313" s="12"/>
      <c r="E313" s="32" t="s">
        <v>462</v>
      </c>
      <c r="F313" s="3" t="s">
        <v>1583</v>
      </c>
      <c r="G313" s="3" t="s">
        <v>191</v>
      </c>
      <c r="H313" s="3" t="s">
        <v>2031</v>
      </c>
      <c r="I313" s="3" t="s">
        <v>2032</v>
      </c>
      <c r="J313" s="3" t="s">
        <v>194</v>
      </c>
      <c r="K313" s="6">
        <v>45293</v>
      </c>
      <c r="L313" s="30">
        <v>45422</v>
      </c>
      <c r="M313" s="6">
        <v>45412</v>
      </c>
      <c r="N313" s="6">
        <v>45455</v>
      </c>
      <c r="O313" s="3" t="s">
        <v>2160</v>
      </c>
      <c r="P313" s="3" t="s">
        <v>2161</v>
      </c>
      <c r="Q313" s="3">
        <v>5</v>
      </c>
      <c r="R313" s="3">
        <v>10</v>
      </c>
      <c r="S313" s="4">
        <v>1</v>
      </c>
      <c r="T313" s="13">
        <v>1</v>
      </c>
      <c r="U313" s="13">
        <v>0</v>
      </c>
      <c r="X313" s="3" t="s">
        <v>274</v>
      </c>
      <c r="AB313" s="3">
        <v>0</v>
      </c>
      <c r="AI313" s="3" t="s">
        <v>206</v>
      </c>
      <c r="AJ313" s="3" t="s">
        <v>462</v>
      </c>
      <c r="AK313" s="3" t="s">
        <v>207</v>
      </c>
      <c r="AL313" s="3" t="s">
        <v>648</v>
      </c>
      <c r="AM313" s="3" t="s">
        <v>649</v>
      </c>
      <c r="AN313" s="3" t="s">
        <v>2035</v>
      </c>
      <c r="AO313" s="3" t="s">
        <v>2036</v>
      </c>
      <c r="AP313" s="3" t="s">
        <v>2037</v>
      </c>
      <c r="AQ313" s="3">
        <v>30</v>
      </c>
      <c r="AT313" s="3" t="s">
        <v>1199</v>
      </c>
      <c r="AX313" s="3">
        <v>0</v>
      </c>
      <c r="AY313" s="14">
        <v>0</v>
      </c>
      <c r="AZ313" s="14">
        <v>0</v>
      </c>
      <c r="BA313" s="14">
        <v>0</v>
      </c>
      <c r="BD313" s="6">
        <v>45422</v>
      </c>
      <c r="BJ313" s="6">
        <v>45489</v>
      </c>
      <c r="BK313" s="13">
        <v>0</v>
      </c>
      <c r="BP313" s="3" t="s">
        <v>726</v>
      </c>
      <c r="BR313" s="15">
        <v>0</v>
      </c>
      <c r="BS313" s="15">
        <v>0</v>
      </c>
      <c r="BT313" s="15">
        <v>0</v>
      </c>
      <c r="BU313" s="13">
        <v>0</v>
      </c>
      <c r="BV313" s="13">
        <v>0</v>
      </c>
      <c r="BW313" s="18">
        <v>0</v>
      </c>
      <c r="BZ313" s="17">
        <v>0</v>
      </c>
      <c r="CB313" s="3" t="s">
        <v>276</v>
      </c>
      <c r="CC313" s="3" t="s">
        <v>225</v>
      </c>
      <c r="CE313" s="3">
        <v>0</v>
      </c>
      <c r="CH313" s="3">
        <v>0</v>
      </c>
      <c r="CM313" s="3" t="s">
        <v>232</v>
      </c>
      <c r="CP313" s="3" t="s">
        <v>233</v>
      </c>
      <c r="CQ313" s="3" t="s">
        <v>233</v>
      </c>
      <c r="CR313" s="3" t="s">
        <v>234</v>
      </c>
      <c r="CS313" s="3" t="s">
        <v>2162</v>
      </c>
      <c r="CY313" s="3" t="s">
        <v>382</v>
      </c>
      <c r="CZ313" s="3" t="s">
        <v>238</v>
      </c>
      <c r="DA313" s="3" t="s">
        <v>2039</v>
      </c>
      <c r="DF313" s="3" t="s">
        <v>2142</v>
      </c>
      <c r="DG313" s="15">
        <v>0</v>
      </c>
      <c r="DH313" s="15">
        <v>0</v>
      </c>
      <c r="DJ313" s="13">
        <v>0</v>
      </c>
      <c r="DP313" s="13">
        <v>0</v>
      </c>
      <c r="DT313" s="3" t="s">
        <v>191</v>
      </c>
      <c r="DX313" s="13">
        <v>1</v>
      </c>
      <c r="DY313" s="3" t="s">
        <v>245</v>
      </c>
      <c r="EA313" s="3">
        <v>0</v>
      </c>
      <c r="EB313" s="17">
        <v>0</v>
      </c>
      <c r="ED313" s="3">
        <v>0</v>
      </c>
      <c r="EG313" s="3">
        <v>0</v>
      </c>
      <c r="EH313" s="13">
        <v>0</v>
      </c>
      <c r="EI313" s="3" t="s">
        <v>474</v>
      </c>
      <c r="EK313" s="3">
        <v>1000201153</v>
      </c>
      <c r="EN313" s="3" t="s">
        <v>279</v>
      </c>
      <c r="EO313" s="3" t="s">
        <v>279</v>
      </c>
      <c r="EQ313" s="3">
        <v>0</v>
      </c>
      <c r="ET313" s="3">
        <v>0</v>
      </c>
      <c r="EU313" s="13">
        <v>0</v>
      </c>
      <c r="EW313" s="13">
        <v>0</v>
      </c>
      <c r="FB313" s="3" t="s">
        <v>729</v>
      </c>
      <c r="FG313" s="3">
        <v>0</v>
      </c>
      <c r="FL313" s="3" t="s">
        <v>253</v>
      </c>
      <c r="FM313" s="13">
        <v>0</v>
      </c>
      <c r="FP313" s="3" t="s">
        <v>254</v>
      </c>
      <c r="FQ313" s="3" t="s">
        <v>255</v>
      </c>
      <c r="FR313" s="3" t="s">
        <v>256</v>
      </c>
      <c r="FS313" s="6">
        <v>45290</v>
      </c>
      <c r="FT313" s="3">
        <v>0</v>
      </c>
      <c r="FU313" s="3">
        <v>0</v>
      </c>
      <c r="FV313" s="3" t="s">
        <v>257</v>
      </c>
      <c r="FX313" s="3" t="s">
        <v>276</v>
      </c>
      <c r="GA313" s="3" t="s">
        <v>258</v>
      </c>
      <c r="GB313" s="3" t="s">
        <v>1583</v>
      </c>
      <c r="GC313" s="6">
        <v>45455</v>
      </c>
      <c r="GD313" s="6">
        <v>45412</v>
      </c>
      <c r="GE313" s="6">
        <v>45412</v>
      </c>
      <c r="GF313" s="3" t="s">
        <v>632</v>
      </c>
      <c r="GG313" s="3" t="s">
        <v>477</v>
      </c>
    </row>
    <row r="314" spans="1:191" s="2" customFormat="1" ht="11.25" hidden="1" x14ac:dyDescent="0.2">
      <c r="A314" s="11" t="str">
        <f t="shared" si="4"/>
        <v>Remote Stock - Stock Available</v>
      </c>
      <c r="B314" s="11" t="str">
        <f>IF(OR(A314="No Stock at Base",A314="Low Stock at Base",A314="Remote Pick - Low Stock"),_xlfn.XLOOKUP(O314,PO!M:M,PO!N:N,"No PO",0,1),"-")</f>
        <v>-</v>
      </c>
      <c r="C314" s="11" t="str">
        <f>IF(OR(A314="No Stock at Base",A314="Low Stock at Base",A314="Remote Stock - Low Stock"),_xlfn.XLOOKUP(O314,PR!K:K,PR!L:L,"No Req or Processed",0,1),"-")</f>
        <v>-</v>
      </c>
      <c r="D314" s="12"/>
      <c r="E314" s="32" t="s">
        <v>462</v>
      </c>
      <c r="F314" s="3" t="s">
        <v>1583</v>
      </c>
      <c r="G314" s="3" t="s">
        <v>191</v>
      </c>
      <c r="H314" s="3" t="s">
        <v>2031</v>
      </c>
      <c r="I314" s="3" t="s">
        <v>2032</v>
      </c>
      <c r="J314" s="3" t="s">
        <v>194</v>
      </c>
      <c r="K314" s="6">
        <v>45293</v>
      </c>
      <c r="L314" s="30">
        <v>45422</v>
      </c>
      <c r="M314" s="6">
        <v>45412</v>
      </c>
      <c r="N314" s="6">
        <v>45455</v>
      </c>
      <c r="O314" s="3" t="s">
        <v>2163</v>
      </c>
      <c r="P314" s="3" t="s">
        <v>2164</v>
      </c>
      <c r="Q314" s="3">
        <v>5</v>
      </c>
      <c r="R314" s="3">
        <v>10</v>
      </c>
      <c r="S314" s="4">
        <v>1</v>
      </c>
      <c r="T314" s="13">
        <v>4</v>
      </c>
      <c r="U314" s="13">
        <v>0</v>
      </c>
      <c r="X314" s="3" t="s">
        <v>274</v>
      </c>
      <c r="AB314" s="3">
        <v>0</v>
      </c>
      <c r="AI314" s="3" t="s">
        <v>206</v>
      </c>
      <c r="AJ314" s="3" t="s">
        <v>462</v>
      </c>
      <c r="AK314" s="3" t="s">
        <v>207</v>
      </c>
      <c r="AL314" s="3" t="s">
        <v>648</v>
      </c>
      <c r="AM314" s="3" t="s">
        <v>649</v>
      </c>
      <c r="AN314" s="3" t="s">
        <v>2035</v>
      </c>
      <c r="AO314" s="3" t="s">
        <v>2036</v>
      </c>
      <c r="AP314" s="3" t="s">
        <v>2037</v>
      </c>
      <c r="AQ314" s="3">
        <v>28</v>
      </c>
      <c r="AT314" s="3" t="s">
        <v>1090</v>
      </c>
      <c r="AX314" s="3">
        <v>0</v>
      </c>
      <c r="AY314" s="14">
        <v>0</v>
      </c>
      <c r="AZ314" s="14">
        <v>0</v>
      </c>
      <c r="BA314" s="14">
        <v>0</v>
      </c>
      <c r="BD314" s="6">
        <v>45422</v>
      </c>
      <c r="BJ314" s="6">
        <v>45489</v>
      </c>
      <c r="BK314" s="13">
        <v>0</v>
      </c>
      <c r="BP314" s="3" t="s">
        <v>726</v>
      </c>
      <c r="BR314" s="15">
        <v>0</v>
      </c>
      <c r="BS314" s="15">
        <v>0</v>
      </c>
      <c r="BT314" s="15">
        <v>0</v>
      </c>
      <c r="BU314" s="13">
        <v>0</v>
      </c>
      <c r="BV314" s="13">
        <v>0</v>
      </c>
      <c r="BW314" s="18">
        <v>0</v>
      </c>
      <c r="BZ314" s="17">
        <v>0</v>
      </c>
      <c r="CB314" s="3" t="s">
        <v>276</v>
      </c>
      <c r="CC314" s="3" t="s">
        <v>225</v>
      </c>
      <c r="CE314" s="3">
        <v>0</v>
      </c>
      <c r="CH314" s="3">
        <v>0</v>
      </c>
      <c r="CM314" s="3" t="s">
        <v>232</v>
      </c>
      <c r="CP314" s="3" t="s">
        <v>233</v>
      </c>
      <c r="CQ314" s="3" t="s">
        <v>233</v>
      </c>
      <c r="CR314" s="3" t="s">
        <v>234</v>
      </c>
      <c r="CS314" s="3" t="s">
        <v>2165</v>
      </c>
      <c r="CY314" s="3" t="s">
        <v>382</v>
      </c>
      <c r="CZ314" s="3" t="s">
        <v>238</v>
      </c>
      <c r="DA314" s="3" t="s">
        <v>2039</v>
      </c>
      <c r="DF314" s="3" t="s">
        <v>2166</v>
      </c>
      <c r="DG314" s="15">
        <v>0</v>
      </c>
      <c r="DH314" s="15">
        <v>0</v>
      </c>
      <c r="DJ314" s="13">
        <v>0</v>
      </c>
      <c r="DP314" s="13">
        <v>0</v>
      </c>
      <c r="DT314" s="3" t="s">
        <v>191</v>
      </c>
      <c r="DX314" s="13">
        <v>1</v>
      </c>
      <c r="DY314" s="3" t="s">
        <v>245</v>
      </c>
      <c r="EA314" s="3">
        <v>0</v>
      </c>
      <c r="EB314" s="17">
        <v>0</v>
      </c>
      <c r="ED314" s="3">
        <v>0</v>
      </c>
      <c r="EG314" s="3">
        <v>0</v>
      </c>
      <c r="EH314" s="13">
        <v>0</v>
      </c>
      <c r="EI314" s="3" t="s">
        <v>474</v>
      </c>
      <c r="EK314" s="3">
        <v>1000201153</v>
      </c>
      <c r="EN314" s="3" t="s">
        <v>279</v>
      </c>
      <c r="EO314" s="3" t="s">
        <v>279</v>
      </c>
      <c r="EQ314" s="3">
        <v>0</v>
      </c>
      <c r="ET314" s="3">
        <v>0</v>
      </c>
      <c r="EU314" s="13">
        <v>0</v>
      </c>
      <c r="EW314" s="13">
        <v>0</v>
      </c>
      <c r="FB314" s="3" t="s">
        <v>729</v>
      </c>
      <c r="FG314" s="3">
        <v>0</v>
      </c>
      <c r="FL314" s="3" t="s">
        <v>253</v>
      </c>
      <c r="FM314" s="13">
        <v>0</v>
      </c>
      <c r="FP314" s="3" t="s">
        <v>254</v>
      </c>
      <c r="FQ314" s="3" t="s">
        <v>255</v>
      </c>
      <c r="FR314" s="3" t="s">
        <v>256</v>
      </c>
      <c r="FS314" s="6">
        <v>45290</v>
      </c>
      <c r="FT314" s="3">
        <v>0</v>
      </c>
      <c r="FU314" s="3">
        <v>0</v>
      </c>
      <c r="FV314" s="3" t="s">
        <v>257</v>
      </c>
      <c r="FX314" s="3" t="s">
        <v>276</v>
      </c>
      <c r="GA314" s="3" t="s">
        <v>258</v>
      </c>
      <c r="GB314" s="3" t="s">
        <v>1583</v>
      </c>
      <c r="GC314" s="6">
        <v>45455</v>
      </c>
      <c r="GD314" s="6">
        <v>45412</v>
      </c>
      <c r="GE314" s="6">
        <v>45412</v>
      </c>
      <c r="GF314" s="3" t="s">
        <v>632</v>
      </c>
      <c r="GG314" s="3" t="s">
        <v>477</v>
      </c>
    </row>
    <row r="315" spans="1:191" s="2" customFormat="1" ht="11.25" hidden="1" x14ac:dyDescent="0.2">
      <c r="A315" s="43" t="str">
        <f t="shared" si="4"/>
        <v>Remote Pick - Low Stock</v>
      </c>
      <c r="B315" s="43" t="str">
        <f>IF(OR(A315="No Stock at Base",A315="Low Stock at Base",A315="Remote Pick - Low Stock"),_xlfn.XLOOKUP(O315,PO!M:M,PO!N:N,"No PO",0,1),"-")</f>
        <v>No PO</v>
      </c>
      <c r="C315" s="43" t="str">
        <f>IF(OR(A315="No Stock at Base",A315="Low Stock at Base",A315="Remote Stock - Low Stock"),_xlfn.XLOOKUP(O315,PR!K:K,PR!L:L,"No Req or Processed",0,1),"-")</f>
        <v>-</v>
      </c>
      <c r="D315" s="63"/>
      <c r="E315" s="65" t="s">
        <v>2167</v>
      </c>
      <c r="F315" s="66" t="s">
        <v>1583</v>
      </c>
      <c r="G315" s="66" t="s">
        <v>191</v>
      </c>
      <c r="H315" s="66" t="s">
        <v>2031</v>
      </c>
      <c r="I315" s="66" t="s">
        <v>2032</v>
      </c>
      <c r="J315" s="3" t="s">
        <v>194</v>
      </c>
      <c r="K315" s="6">
        <v>45293</v>
      </c>
      <c r="L315" s="80">
        <v>45422</v>
      </c>
      <c r="M315" s="6">
        <v>45412</v>
      </c>
      <c r="N315" s="6">
        <v>45455</v>
      </c>
      <c r="O315" s="66" t="s">
        <v>2168</v>
      </c>
      <c r="P315" s="66" t="s">
        <v>2169</v>
      </c>
      <c r="Q315" s="3">
        <v>5</v>
      </c>
      <c r="R315" s="3">
        <v>10</v>
      </c>
      <c r="S315" s="83">
        <v>80</v>
      </c>
      <c r="T315" s="69">
        <v>77</v>
      </c>
      <c r="U315" s="69">
        <v>0</v>
      </c>
      <c r="W315" s="70"/>
      <c r="X315" s="3" t="s">
        <v>274</v>
      </c>
      <c r="Z315" s="66"/>
      <c r="AA315" s="66"/>
      <c r="AB315" s="66">
        <v>0</v>
      </c>
      <c r="AC315" s="66"/>
      <c r="AD315" s="66"/>
      <c r="AE315" s="80"/>
      <c r="AF315" s="66"/>
      <c r="AG315" s="66"/>
      <c r="AH315" s="66"/>
      <c r="AI315" s="66" t="s">
        <v>206</v>
      </c>
      <c r="AJ315" s="66" t="s">
        <v>462</v>
      </c>
      <c r="AK315" s="66" t="s">
        <v>207</v>
      </c>
      <c r="AL315" s="66" t="s">
        <v>648</v>
      </c>
      <c r="AM315" s="66" t="s">
        <v>649</v>
      </c>
      <c r="AN315" s="66" t="s">
        <v>2035</v>
      </c>
      <c r="AO315" s="66" t="s">
        <v>2036</v>
      </c>
      <c r="AP315" s="66" t="s">
        <v>2037</v>
      </c>
      <c r="AQ315" s="66">
        <v>1</v>
      </c>
      <c r="AR315" s="66"/>
      <c r="AS315" s="66"/>
      <c r="AT315" s="66" t="s">
        <v>237</v>
      </c>
      <c r="AU315" s="66"/>
      <c r="AV315" s="66"/>
      <c r="AW315" s="66"/>
      <c r="AX315" s="66">
        <v>0</v>
      </c>
      <c r="AY315" s="66">
        <v>0</v>
      </c>
      <c r="AZ315" s="66">
        <v>0</v>
      </c>
      <c r="BA315" s="66">
        <v>0</v>
      </c>
      <c r="BB315" s="66"/>
      <c r="BC315" s="66"/>
      <c r="BD315" s="71">
        <v>45422</v>
      </c>
      <c r="BE315" s="66"/>
      <c r="BF315" s="66"/>
      <c r="BG315" s="66"/>
      <c r="BH315" s="66"/>
      <c r="BI315" s="66"/>
      <c r="BJ315" s="71">
        <v>45489</v>
      </c>
      <c r="BK315" s="72">
        <v>0</v>
      </c>
      <c r="BL315" s="66"/>
      <c r="BM315" s="66"/>
      <c r="BN315" s="66"/>
      <c r="BO315" s="66"/>
      <c r="BP315" s="66" t="s">
        <v>726</v>
      </c>
      <c r="BQ315" s="66"/>
      <c r="BR315" s="73">
        <v>0</v>
      </c>
      <c r="BS315" s="73">
        <v>0</v>
      </c>
      <c r="BT315" s="73">
        <v>0</v>
      </c>
      <c r="BU315" s="72">
        <v>0</v>
      </c>
      <c r="BV315" s="72">
        <v>0</v>
      </c>
      <c r="BW315" s="74">
        <v>0</v>
      </c>
      <c r="BX315" s="66"/>
      <c r="BY315" s="66"/>
      <c r="BZ315" s="75">
        <v>0</v>
      </c>
      <c r="CA315" s="66"/>
      <c r="CB315" s="66" t="s">
        <v>276</v>
      </c>
      <c r="CC315" s="66" t="s">
        <v>225</v>
      </c>
      <c r="CD315" s="66"/>
      <c r="CE315" s="66">
        <v>0</v>
      </c>
      <c r="CF315" s="66"/>
      <c r="CG315" s="66"/>
      <c r="CH315" s="66">
        <v>0</v>
      </c>
      <c r="CI315" s="66"/>
      <c r="CJ315" s="66"/>
      <c r="CK315" s="66"/>
      <c r="CL315" s="66"/>
      <c r="CM315" s="66" t="s">
        <v>232</v>
      </c>
      <c r="CN315" s="66"/>
      <c r="CO315" s="66"/>
      <c r="CP315" s="66" t="s">
        <v>233</v>
      </c>
      <c r="CQ315" s="66" t="s">
        <v>233</v>
      </c>
      <c r="CR315" s="66" t="s">
        <v>234</v>
      </c>
      <c r="CS315" s="66" t="s">
        <v>2170</v>
      </c>
      <c r="CT315" s="66"/>
      <c r="CU315" s="66"/>
      <c r="CV315" s="66"/>
      <c r="CW315" s="66"/>
      <c r="CX315" s="66"/>
      <c r="CY315" s="66" t="s">
        <v>382</v>
      </c>
      <c r="CZ315" s="66" t="s">
        <v>238</v>
      </c>
      <c r="DA315" s="66" t="s">
        <v>2039</v>
      </c>
      <c r="DB315" s="66"/>
      <c r="DC315" s="66"/>
      <c r="DD315" s="66"/>
      <c r="DE315" s="66"/>
      <c r="DF315" s="66" t="s">
        <v>2171</v>
      </c>
      <c r="DG315" s="73">
        <v>0</v>
      </c>
      <c r="DH315" s="73">
        <v>0</v>
      </c>
      <c r="DI315" s="66"/>
      <c r="DJ315" s="72">
        <v>0</v>
      </c>
      <c r="DK315" s="66"/>
      <c r="DL315" s="66"/>
      <c r="DM315" s="66"/>
      <c r="DN315" s="66"/>
      <c r="DO315" s="66"/>
      <c r="DP315" s="72">
        <v>0</v>
      </c>
      <c r="DQ315" s="66"/>
      <c r="DR315" s="66"/>
      <c r="DS315" s="66"/>
      <c r="DT315" s="66" t="s">
        <v>191</v>
      </c>
      <c r="DU315" s="66"/>
      <c r="DV315" s="66"/>
      <c r="DW315" s="66"/>
      <c r="DX315" s="72">
        <v>80</v>
      </c>
      <c r="DY315" s="66" t="s">
        <v>245</v>
      </c>
      <c r="DZ315" s="66"/>
      <c r="EA315" s="66">
        <v>0</v>
      </c>
      <c r="EB315" s="75">
        <v>0</v>
      </c>
      <c r="EC315" s="66"/>
      <c r="ED315" s="66">
        <v>0</v>
      </c>
      <c r="EE315" s="66"/>
      <c r="EF315" s="66"/>
      <c r="EG315" s="66">
        <v>0</v>
      </c>
      <c r="EH315" s="72">
        <v>0</v>
      </c>
      <c r="EI315" s="66" t="s">
        <v>474</v>
      </c>
      <c r="EJ315" s="66"/>
      <c r="EK315" s="66">
        <v>1000201153</v>
      </c>
      <c r="EL315" s="66"/>
      <c r="EM315" s="66"/>
      <c r="EN315" s="66" t="s">
        <v>279</v>
      </c>
      <c r="EO315" s="66" t="s">
        <v>279</v>
      </c>
      <c r="EP315" s="66"/>
      <c r="EQ315" s="66">
        <v>0</v>
      </c>
      <c r="ER315" s="66"/>
      <c r="ES315" s="66"/>
      <c r="ET315" s="66">
        <v>0</v>
      </c>
      <c r="EU315" s="72">
        <v>0</v>
      </c>
      <c r="EV315" s="66"/>
      <c r="EW315" s="72">
        <v>0</v>
      </c>
      <c r="EX315" s="66"/>
      <c r="EY315" s="66"/>
      <c r="EZ315" s="66"/>
      <c r="FA315" s="66"/>
      <c r="FB315" s="66" t="s">
        <v>729</v>
      </c>
      <c r="FC315" s="66"/>
      <c r="FD315" s="66"/>
      <c r="FE315" s="66"/>
      <c r="FF315" s="66"/>
      <c r="FG315" s="66">
        <v>0</v>
      </c>
      <c r="FH315" s="66"/>
      <c r="FI315" s="66"/>
      <c r="FJ315" s="66"/>
      <c r="FK315" s="66"/>
      <c r="FL315" s="66" t="s">
        <v>253</v>
      </c>
      <c r="FM315" s="72">
        <v>0</v>
      </c>
      <c r="FN315" s="66"/>
      <c r="FO315" s="66"/>
      <c r="FP315" s="66" t="s">
        <v>254</v>
      </c>
      <c r="FQ315" s="66" t="s">
        <v>255</v>
      </c>
      <c r="FR315" s="66" t="s">
        <v>256</v>
      </c>
      <c r="FS315" s="71">
        <v>45290</v>
      </c>
      <c r="FT315" s="66">
        <v>0</v>
      </c>
      <c r="FU315" s="66">
        <v>0</v>
      </c>
      <c r="FV315" s="66" t="s">
        <v>257</v>
      </c>
      <c r="FW315" s="66"/>
      <c r="FX315" s="66" t="s">
        <v>276</v>
      </c>
      <c r="FY315" s="66"/>
      <c r="FZ315" s="66"/>
      <c r="GA315" s="66" t="s">
        <v>258</v>
      </c>
      <c r="GB315" s="66" t="s">
        <v>1583</v>
      </c>
      <c r="GC315" s="71">
        <v>45455</v>
      </c>
      <c r="GD315" s="71">
        <v>45412</v>
      </c>
      <c r="GE315" s="71">
        <v>45412</v>
      </c>
      <c r="GF315" s="66" t="s">
        <v>632</v>
      </c>
      <c r="GG315" s="66" t="s">
        <v>477</v>
      </c>
      <c r="GH315" s="66"/>
      <c r="GI315" s="66"/>
    </row>
    <row r="316" spans="1:191" s="2" customFormat="1" ht="11.25" hidden="1" x14ac:dyDescent="0.2">
      <c r="A316" s="11" t="str">
        <f t="shared" si="4"/>
        <v>Remote Stock - Stock Available</v>
      </c>
      <c r="B316" s="11" t="str">
        <f>IF(OR(A316="No Stock at Base",A316="Low Stock at Base",A316="Remote Pick - Low Stock"),_xlfn.XLOOKUP(O316,PO!M:M,PO!N:N,"No PO",0,1),"-")</f>
        <v>-</v>
      </c>
      <c r="C316" s="11" t="str">
        <f>IF(OR(A316="No Stock at Base",A316="Low Stock at Base",A316="Remote Stock - Low Stock"),_xlfn.XLOOKUP(O316,PR!K:K,PR!L:L,"No Req or Processed",0,1),"-")</f>
        <v>-</v>
      </c>
      <c r="D316" s="12"/>
      <c r="E316" s="32" t="s">
        <v>462</v>
      </c>
      <c r="F316" s="3" t="s">
        <v>1583</v>
      </c>
      <c r="G316" s="3" t="s">
        <v>191</v>
      </c>
      <c r="H316" s="3" t="s">
        <v>2031</v>
      </c>
      <c r="I316" s="3" t="s">
        <v>2032</v>
      </c>
      <c r="J316" s="3" t="s">
        <v>194</v>
      </c>
      <c r="K316" s="6">
        <v>45293</v>
      </c>
      <c r="L316" s="30">
        <v>45422</v>
      </c>
      <c r="M316" s="6">
        <v>45412</v>
      </c>
      <c r="N316" s="6">
        <v>45455</v>
      </c>
      <c r="O316" s="3" t="s">
        <v>2172</v>
      </c>
      <c r="P316" s="3" t="s">
        <v>2173</v>
      </c>
      <c r="Q316" s="3">
        <v>5</v>
      </c>
      <c r="R316" s="3">
        <v>10</v>
      </c>
      <c r="S316" s="4">
        <v>2</v>
      </c>
      <c r="T316" s="13">
        <v>5</v>
      </c>
      <c r="U316" s="13">
        <v>0</v>
      </c>
      <c r="X316" s="3" t="s">
        <v>274</v>
      </c>
      <c r="AB316" s="3">
        <v>0</v>
      </c>
      <c r="AI316" s="3" t="s">
        <v>206</v>
      </c>
      <c r="AJ316" s="3" t="s">
        <v>462</v>
      </c>
      <c r="AK316" s="3" t="s">
        <v>207</v>
      </c>
      <c r="AL316" s="3" t="s">
        <v>648</v>
      </c>
      <c r="AM316" s="3" t="s">
        <v>649</v>
      </c>
      <c r="AN316" s="3" t="s">
        <v>2035</v>
      </c>
      <c r="AO316" s="3" t="s">
        <v>2036</v>
      </c>
      <c r="AP316" s="3" t="s">
        <v>2037</v>
      </c>
      <c r="AQ316" s="3">
        <v>27</v>
      </c>
      <c r="AT316" s="3" t="s">
        <v>1146</v>
      </c>
      <c r="AX316" s="3">
        <v>0</v>
      </c>
      <c r="AY316" s="14">
        <v>0</v>
      </c>
      <c r="AZ316" s="14">
        <v>0</v>
      </c>
      <c r="BA316" s="14">
        <v>0</v>
      </c>
      <c r="BD316" s="6">
        <v>45422</v>
      </c>
      <c r="BJ316" s="6">
        <v>45489</v>
      </c>
      <c r="BK316" s="13">
        <v>0</v>
      </c>
      <c r="BP316" s="3" t="s">
        <v>726</v>
      </c>
      <c r="BR316" s="15">
        <v>0</v>
      </c>
      <c r="BS316" s="15">
        <v>0</v>
      </c>
      <c r="BT316" s="15">
        <v>0</v>
      </c>
      <c r="BU316" s="13">
        <v>0</v>
      </c>
      <c r="BV316" s="13">
        <v>0</v>
      </c>
      <c r="BW316" s="18">
        <v>0</v>
      </c>
      <c r="BZ316" s="17">
        <v>0</v>
      </c>
      <c r="CB316" s="3" t="s">
        <v>276</v>
      </c>
      <c r="CC316" s="3" t="s">
        <v>225</v>
      </c>
      <c r="CE316" s="3">
        <v>0</v>
      </c>
      <c r="CH316" s="3">
        <v>0</v>
      </c>
      <c r="CM316" s="3" t="s">
        <v>232</v>
      </c>
      <c r="CP316" s="3" t="s">
        <v>233</v>
      </c>
      <c r="CQ316" s="3" t="s">
        <v>233</v>
      </c>
      <c r="CR316" s="3" t="s">
        <v>234</v>
      </c>
      <c r="CS316" s="3" t="s">
        <v>2174</v>
      </c>
      <c r="CY316" s="3" t="s">
        <v>382</v>
      </c>
      <c r="CZ316" s="3" t="s">
        <v>238</v>
      </c>
      <c r="DA316" s="3" t="s">
        <v>2039</v>
      </c>
      <c r="DF316" s="3" t="s">
        <v>2175</v>
      </c>
      <c r="DG316" s="15">
        <v>0</v>
      </c>
      <c r="DH316" s="15">
        <v>0</v>
      </c>
      <c r="DJ316" s="13">
        <v>0</v>
      </c>
      <c r="DP316" s="13">
        <v>0</v>
      </c>
      <c r="DT316" s="3" t="s">
        <v>191</v>
      </c>
      <c r="DX316" s="13">
        <v>2</v>
      </c>
      <c r="DY316" s="3" t="s">
        <v>245</v>
      </c>
      <c r="EA316" s="3">
        <v>0</v>
      </c>
      <c r="EB316" s="17">
        <v>0</v>
      </c>
      <c r="ED316" s="3">
        <v>0</v>
      </c>
      <c r="EG316" s="3">
        <v>0</v>
      </c>
      <c r="EH316" s="13">
        <v>0</v>
      </c>
      <c r="EI316" s="3" t="s">
        <v>474</v>
      </c>
      <c r="EK316" s="3">
        <v>1000201153</v>
      </c>
      <c r="EN316" s="3" t="s">
        <v>279</v>
      </c>
      <c r="EO316" s="3" t="s">
        <v>279</v>
      </c>
      <c r="EQ316" s="3">
        <v>0</v>
      </c>
      <c r="ET316" s="3">
        <v>0</v>
      </c>
      <c r="EU316" s="13">
        <v>0</v>
      </c>
      <c r="EW316" s="13">
        <v>0</v>
      </c>
      <c r="FB316" s="3" t="s">
        <v>729</v>
      </c>
      <c r="FG316" s="3">
        <v>0</v>
      </c>
      <c r="FL316" s="3" t="s">
        <v>253</v>
      </c>
      <c r="FM316" s="13">
        <v>0</v>
      </c>
      <c r="FP316" s="3" t="s">
        <v>254</v>
      </c>
      <c r="FQ316" s="3" t="s">
        <v>255</v>
      </c>
      <c r="FR316" s="3" t="s">
        <v>256</v>
      </c>
      <c r="FS316" s="6">
        <v>45290</v>
      </c>
      <c r="FT316" s="3">
        <v>0</v>
      </c>
      <c r="FU316" s="3">
        <v>0</v>
      </c>
      <c r="FV316" s="3" t="s">
        <v>257</v>
      </c>
      <c r="FX316" s="3" t="s">
        <v>276</v>
      </c>
      <c r="GA316" s="3" t="s">
        <v>258</v>
      </c>
      <c r="GB316" s="3" t="s">
        <v>1583</v>
      </c>
      <c r="GC316" s="6">
        <v>45455</v>
      </c>
      <c r="GD316" s="6">
        <v>45412</v>
      </c>
      <c r="GE316" s="6">
        <v>45412</v>
      </c>
      <c r="GF316" s="3" t="s">
        <v>632</v>
      </c>
      <c r="GG316" s="3" t="s">
        <v>477</v>
      </c>
    </row>
    <row r="317" spans="1:191" s="66" customFormat="1" ht="11.25" hidden="1" x14ac:dyDescent="0.2">
      <c r="A317" s="11" t="str">
        <f t="shared" si="4"/>
        <v>Remote Stock - Stock Available</v>
      </c>
      <c r="B317" s="11" t="str">
        <f>IF(OR(A317="No Stock at Base",A317="Low Stock at Base",A317="Remote Pick - Low Stock"),_xlfn.XLOOKUP(O317,PO!M:M,PO!N:N,"No PO",0,1),"-")</f>
        <v>-</v>
      </c>
      <c r="C317" s="11" t="str">
        <f>IF(OR(A317="No Stock at Base",A317="Low Stock at Base",A317="Remote Stock - Low Stock"),_xlfn.XLOOKUP(O317,PR!K:K,PR!L:L,"No Req or Processed",0,1),"-")</f>
        <v>-</v>
      </c>
      <c r="D317" s="12"/>
      <c r="E317" s="58" t="s">
        <v>462</v>
      </c>
      <c r="F317" s="32" t="s">
        <v>1583</v>
      </c>
      <c r="G317" s="3" t="s">
        <v>191</v>
      </c>
      <c r="H317" s="32" t="s">
        <v>2031</v>
      </c>
      <c r="I317" s="32" t="s">
        <v>2032</v>
      </c>
      <c r="J317" s="3" t="s">
        <v>194</v>
      </c>
      <c r="K317" s="6">
        <v>45293</v>
      </c>
      <c r="L317" s="79">
        <v>45422</v>
      </c>
      <c r="M317" s="6">
        <v>45412</v>
      </c>
      <c r="N317" s="6">
        <v>45455</v>
      </c>
      <c r="O317" s="58" t="s">
        <v>2176</v>
      </c>
      <c r="P317" s="32" t="s">
        <v>2177</v>
      </c>
      <c r="Q317" s="3">
        <v>5</v>
      </c>
      <c r="R317" s="3">
        <v>10</v>
      </c>
      <c r="S317" s="82">
        <v>1</v>
      </c>
      <c r="T317" s="13">
        <v>8</v>
      </c>
      <c r="U317" s="13">
        <v>0</v>
      </c>
      <c r="V317" s="2"/>
      <c r="W317" s="2"/>
      <c r="X317" s="3" t="s">
        <v>274</v>
      </c>
      <c r="Y317" s="2"/>
      <c r="Z317" s="2"/>
      <c r="AA317" s="33"/>
      <c r="AB317" s="32">
        <v>0</v>
      </c>
      <c r="AC317" s="33"/>
      <c r="AD317" s="33"/>
      <c r="AE317" s="33"/>
      <c r="AF317" s="2"/>
      <c r="AG317" s="2"/>
      <c r="AH317" s="2"/>
      <c r="AI317" s="3" t="s">
        <v>206</v>
      </c>
      <c r="AJ317" s="3" t="s">
        <v>462</v>
      </c>
      <c r="AK317" s="3" t="s">
        <v>207</v>
      </c>
      <c r="AL317" s="3" t="s">
        <v>648</v>
      </c>
      <c r="AM317" s="3" t="s">
        <v>649</v>
      </c>
      <c r="AN317" s="3" t="s">
        <v>2035</v>
      </c>
      <c r="AO317" s="3" t="s">
        <v>2036</v>
      </c>
      <c r="AP317" s="3" t="s">
        <v>2037</v>
      </c>
      <c r="AQ317" s="3">
        <v>26</v>
      </c>
      <c r="AR317" s="2"/>
      <c r="AS317" s="2"/>
      <c r="AT317" s="3" t="s">
        <v>984</v>
      </c>
      <c r="AU317" s="2"/>
      <c r="AV317" s="2"/>
      <c r="AW317" s="2"/>
      <c r="AX317" s="3">
        <v>0</v>
      </c>
      <c r="AY317" s="14">
        <v>0</v>
      </c>
      <c r="AZ317" s="14">
        <v>0</v>
      </c>
      <c r="BA317" s="14">
        <v>0</v>
      </c>
      <c r="BB317" s="2"/>
      <c r="BC317" s="2"/>
      <c r="BD317" s="6">
        <v>45422</v>
      </c>
      <c r="BE317" s="2"/>
      <c r="BF317" s="2"/>
      <c r="BG317" s="2"/>
      <c r="BH317" s="2"/>
      <c r="BI317" s="2"/>
      <c r="BJ317" s="6">
        <v>45489</v>
      </c>
      <c r="BK317" s="13">
        <v>0</v>
      </c>
      <c r="BL317" s="2"/>
      <c r="BM317" s="2"/>
      <c r="BN317" s="2"/>
      <c r="BO317" s="2"/>
      <c r="BP317" s="3" t="s">
        <v>726</v>
      </c>
      <c r="BQ317" s="2"/>
      <c r="BR317" s="15">
        <v>0</v>
      </c>
      <c r="BS317" s="15">
        <v>0</v>
      </c>
      <c r="BT317" s="15">
        <v>0</v>
      </c>
      <c r="BU317" s="13">
        <v>0</v>
      </c>
      <c r="BV317" s="13">
        <v>0</v>
      </c>
      <c r="BW317" s="18">
        <v>0</v>
      </c>
      <c r="BX317" s="2"/>
      <c r="BY317" s="2"/>
      <c r="BZ317" s="17">
        <v>0</v>
      </c>
      <c r="CA317" s="2"/>
      <c r="CB317" s="3" t="s">
        <v>276</v>
      </c>
      <c r="CC317" s="3" t="s">
        <v>225</v>
      </c>
      <c r="CD317" s="2"/>
      <c r="CE317" s="3">
        <v>0</v>
      </c>
      <c r="CF317" s="2"/>
      <c r="CG317" s="2"/>
      <c r="CH317" s="3">
        <v>0</v>
      </c>
      <c r="CI317" s="2"/>
      <c r="CJ317" s="2"/>
      <c r="CK317" s="2"/>
      <c r="CL317" s="2"/>
      <c r="CM317" s="3" t="s">
        <v>232</v>
      </c>
      <c r="CN317" s="2"/>
      <c r="CO317" s="2"/>
      <c r="CP317" s="3" t="s">
        <v>233</v>
      </c>
      <c r="CQ317" s="3" t="s">
        <v>233</v>
      </c>
      <c r="CR317" s="3" t="s">
        <v>234</v>
      </c>
      <c r="CS317" s="3" t="s">
        <v>2178</v>
      </c>
      <c r="CT317" s="2"/>
      <c r="CU317" s="2"/>
      <c r="CV317" s="2"/>
      <c r="CW317" s="2"/>
      <c r="CX317" s="2"/>
      <c r="CY317" s="3" t="s">
        <v>382</v>
      </c>
      <c r="CZ317" s="3" t="s">
        <v>238</v>
      </c>
      <c r="DA317" s="3" t="s">
        <v>2039</v>
      </c>
      <c r="DB317" s="2"/>
      <c r="DC317" s="2"/>
      <c r="DD317" s="2"/>
      <c r="DE317" s="2"/>
      <c r="DF317" s="3" t="s">
        <v>2179</v>
      </c>
      <c r="DG317" s="15">
        <v>0</v>
      </c>
      <c r="DH317" s="15">
        <v>0</v>
      </c>
      <c r="DI317" s="2"/>
      <c r="DJ317" s="13">
        <v>0</v>
      </c>
      <c r="DK317" s="2"/>
      <c r="DL317" s="2"/>
      <c r="DM317" s="2"/>
      <c r="DN317" s="2"/>
      <c r="DO317" s="2"/>
      <c r="DP317" s="13">
        <v>0</v>
      </c>
      <c r="DQ317" s="2"/>
      <c r="DR317" s="2"/>
      <c r="DS317" s="2"/>
      <c r="DT317" s="3" t="s">
        <v>191</v>
      </c>
      <c r="DU317" s="2"/>
      <c r="DV317" s="2"/>
      <c r="DW317" s="2"/>
      <c r="DX317" s="13">
        <v>1</v>
      </c>
      <c r="DY317" s="3" t="s">
        <v>245</v>
      </c>
      <c r="DZ317" s="2"/>
      <c r="EA317" s="3">
        <v>0</v>
      </c>
      <c r="EB317" s="17">
        <v>0</v>
      </c>
      <c r="EC317" s="2"/>
      <c r="ED317" s="3">
        <v>0</v>
      </c>
      <c r="EE317" s="2"/>
      <c r="EF317" s="2"/>
      <c r="EG317" s="3">
        <v>0</v>
      </c>
      <c r="EH317" s="13">
        <v>0</v>
      </c>
      <c r="EI317" s="3" t="s">
        <v>474</v>
      </c>
      <c r="EJ317" s="2"/>
      <c r="EK317" s="3">
        <v>1000201153</v>
      </c>
      <c r="EL317" s="2"/>
      <c r="EM317" s="2"/>
      <c r="EN317" s="3" t="s">
        <v>279</v>
      </c>
      <c r="EO317" s="3" t="s">
        <v>279</v>
      </c>
      <c r="EP317" s="2"/>
      <c r="EQ317" s="3">
        <v>0</v>
      </c>
      <c r="ER317" s="2"/>
      <c r="ES317" s="2"/>
      <c r="ET317" s="3">
        <v>0</v>
      </c>
      <c r="EU317" s="13">
        <v>0</v>
      </c>
      <c r="EV317" s="2"/>
      <c r="EW317" s="13">
        <v>0</v>
      </c>
      <c r="EX317" s="2"/>
      <c r="EY317" s="2"/>
      <c r="EZ317" s="2"/>
      <c r="FA317" s="2"/>
      <c r="FB317" s="3" t="s">
        <v>729</v>
      </c>
      <c r="FC317" s="2"/>
      <c r="FD317" s="2"/>
      <c r="FE317" s="2"/>
      <c r="FF317" s="2"/>
      <c r="FG317" s="3">
        <v>0</v>
      </c>
      <c r="FH317" s="2"/>
      <c r="FI317" s="2"/>
      <c r="FJ317" s="2"/>
      <c r="FK317" s="2"/>
      <c r="FL317" s="3" t="s">
        <v>253</v>
      </c>
      <c r="FM317" s="13">
        <v>0</v>
      </c>
      <c r="FN317" s="2"/>
      <c r="FO317" s="2"/>
      <c r="FP317" s="3" t="s">
        <v>254</v>
      </c>
      <c r="FQ317" s="3" t="s">
        <v>255</v>
      </c>
      <c r="FR317" s="3" t="s">
        <v>256</v>
      </c>
      <c r="FS317" s="6">
        <v>45290</v>
      </c>
      <c r="FT317" s="3">
        <v>0</v>
      </c>
      <c r="FU317" s="3">
        <v>0</v>
      </c>
      <c r="FV317" s="3" t="s">
        <v>257</v>
      </c>
      <c r="FW317" s="2"/>
      <c r="FX317" s="3" t="s">
        <v>276</v>
      </c>
      <c r="FY317" s="2"/>
      <c r="FZ317" s="2"/>
      <c r="GA317" s="3" t="s">
        <v>258</v>
      </c>
      <c r="GB317" s="3" t="s">
        <v>1583</v>
      </c>
      <c r="GC317" s="6">
        <v>45455</v>
      </c>
      <c r="GD317" s="6">
        <v>45412</v>
      </c>
      <c r="GE317" s="6">
        <v>45412</v>
      </c>
      <c r="GF317" s="3" t="s">
        <v>632</v>
      </c>
      <c r="GG317" s="3" t="s">
        <v>477</v>
      </c>
      <c r="GH317" s="2"/>
      <c r="GI317" s="2"/>
    </row>
    <row r="318" spans="1:191" s="2" customFormat="1" ht="11.25" hidden="1" x14ac:dyDescent="0.2">
      <c r="A318" s="11" t="str">
        <f t="shared" si="4"/>
        <v>Remote Stock - Stock Available</v>
      </c>
      <c r="B318" s="11" t="str">
        <f>IF(OR(A318="No Stock at Base",A318="Low Stock at Base",A318="Remote Pick - Low Stock"),_xlfn.XLOOKUP(O318,PO!M:M,PO!N:N,"No PO",0,1),"-")</f>
        <v>-</v>
      </c>
      <c r="C318" s="11" t="str">
        <f>IF(OR(A318="No Stock at Base",A318="Low Stock at Base",A318="Remote Stock - Low Stock"),_xlfn.XLOOKUP(O318,PR!K:K,PR!L:L,"No Req or Processed",0,1),"-")</f>
        <v>-</v>
      </c>
      <c r="D318" s="12"/>
      <c r="E318" s="32" t="s">
        <v>462</v>
      </c>
      <c r="F318" s="3" t="s">
        <v>1583</v>
      </c>
      <c r="G318" s="3" t="s">
        <v>191</v>
      </c>
      <c r="H318" s="3" t="s">
        <v>2031</v>
      </c>
      <c r="I318" s="3" t="s">
        <v>2032</v>
      </c>
      <c r="J318" s="3" t="s">
        <v>194</v>
      </c>
      <c r="K318" s="6">
        <v>45293</v>
      </c>
      <c r="L318" s="30">
        <v>45422</v>
      </c>
      <c r="M318" s="6">
        <v>45412</v>
      </c>
      <c r="N318" s="6">
        <v>45455</v>
      </c>
      <c r="O318" s="3" t="s">
        <v>2180</v>
      </c>
      <c r="P318" s="3" t="s">
        <v>2181</v>
      </c>
      <c r="Q318" s="3">
        <v>5</v>
      </c>
      <c r="R318" s="3">
        <v>10</v>
      </c>
      <c r="S318" s="4">
        <v>2</v>
      </c>
      <c r="T318" s="13">
        <v>16</v>
      </c>
      <c r="U318" s="13">
        <v>0</v>
      </c>
      <c r="X318" s="3" t="s">
        <v>274</v>
      </c>
      <c r="AB318" s="3">
        <v>0</v>
      </c>
      <c r="AI318" s="3" t="s">
        <v>206</v>
      </c>
      <c r="AJ318" s="3" t="s">
        <v>462</v>
      </c>
      <c r="AK318" s="3" t="s">
        <v>207</v>
      </c>
      <c r="AL318" s="3" t="s">
        <v>648</v>
      </c>
      <c r="AM318" s="3" t="s">
        <v>649</v>
      </c>
      <c r="AN318" s="3" t="s">
        <v>2035</v>
      </c>
      <c r="AO318" s="3" t="s">
        <v>2036</v>
      </c>
      <c r="AP318" s="3" t="s">
        <v>2037</v>
      </c>
      <c r="AQ318" s="3">
        <v>25</v>
      </c>
      <c r="AT318" s="3" t="s">
        <v>1117</v>
      </c>
      <c r="AX318" s="3">
        <v>0</v>
      </c>
      <c r="AY318" s="14">
        <v>0</v>
      </c>
      <c r="AZ318" s="14">
        <v>0</v>
      </c>
      <c r="BA318" s="14">
        <v>0</v>
      </c>
      <c r="BD318" s="6">
        <v>45422</v>
      </c>
      <c r="BJ318" s="6">
        <v>45489</v>
      </c>
      <c r="BK318" s="13">
        <v>0</v>
      </c>
      <c r="BP318" s="3" t="s">
        <v>726</v>
      </c>
      <c r="BR318" s="15">
        <v>0</v>
      </c>
      <c r="BS318" s="15">
        <v>0</v>
      </c>
      <c r="BT318" s="15">
        <v>0</v>
      </c>
      <c r="BU318" s="13">
        <v>0</v>
      </c>
      <c r="BV318" s="13">
        <v>0</v>
      </c>
      <c r="BW318" s="18">
        <v>0</v>
      </c>
      <c r="BZ318" s="17">
        <v>0</v>
      </c>
      <c r="CB318" s="3" t="s">
        <v>276</v>
      </c>
      <c r="CC318" s="3" t="s">
        <v>225</v>
      </c>
      <c r="CE318" s="3">
        <v>0</v>
      </c>
      <c r="CH318" s="3">
        <v>0</v>
      </c>
      <c r="CM318" s="3" t="s">
        <v>232</v>
      </c>
      <c r="CP318" s="3" t="s">
        <v>233</v>
      </c>
      <c r="CQ318" s="3" t="s">
        <v>233</v>
      </c>
      <c r="CR318" s="3" t="s">
        <v>234</v>
      </c>
      <c r="CS318" s="3" t="s">
        <v>2182</v>
      </c>
      <c r="CY318" s="3" t="s">
        <v>382</v>
      </c>
      <c r="CZ318" s="3" t="s">
        <v>238</v>
      </c>
      <c r="DA318" s="3" t="s">
        <v>2039</v>
      </c>
      <c r="DF318" s="3" t="s">
        <v>2142</v>
      </c>
      <c r="DG318" s="15">
        <v>0</v>
      </c>
      <c r="DH318" s="15">
        <v>0</v>
      </c>
      <c r="DJ318" s="13">
        <v>0</v>
      </c>
      <c r="DP318" s="13">
        <v>0</v>
      </c>
      <c r="DT318" s="3" t="s">
        <v>191</v>
      </c>
      <c r="DX318" s="13">
        <v>2</v>
      </c>
      <c r="DY318" s="3" t="s">
        <v>245</v>
      </c>
      <c r="EA318" s="3">
        <v>0</v>
      </c>
      <c r="EB318" s="17">
        <v>0</v>
      </c>
      <c r="ED318" s="3">
        <v>0</v>
      </c>
      <c r="EG318" s="3">
        <v>0</v>
      </c>
      <c r="EH318" s="13">
        <v>0</v>
      </c>
      <c r="EI318" s="3" t="s">
        <v>474</v>
      </c>
      <c r="EK318" s="3">
        <v>1000201153</v>
      </c>
      <c r="EN318" s="3" t="s">
        <v>279</v>
      </c>
      <c r="EO318" s="3" t="s">
        <v>279</v>
      </c>
      <c r="EQ318" s="3">
        <v>0</v>
      </c>
      <c r="ET318" s="3">
        <v>0</v>
      </c>
      <c r="EU318" s="13">
        <v>0</v>
      </c>
      <c r="EW318" s="13">
        <v>0</v>
      </c>
      <c r="FB318" s="3" t="s">
        <v>729</v>
      </c>
      <c r="FG318" s="3">
        <v>0</v>
      </c>
      <c r="FL318" s="3" t="s">
        <v>253</v>
      </c>
      <c r="FM318" s="13">
        <v>0</v>
      </c>
      <c r="FP318" s="3" t="s">
        <v>254</v>
      </c>
      <c r="FQ318" s="3" t="s">
        <v>255</v>
      </c>
      <c r="FR318" s="3" t="s">
        <v>256</v>
      </c>
      <c r="FS318" s="6">
        <v>45290</v>
      </c>
      <c r="FT318" s="3">
        <v>0</v>
      </c>
      <c r="FU318" s="3">
        <v>0</v>
      </c>
      <c r="FV318" s="3" t="s">
        <v>257</v>
      </c>
      <c r="FX318" s="3" t="s">
        <v>276</v>
      </c>
      <c r="GA318" s="3" t="s">
        <v>258</v>
      </c>
      <c r="GB318" s="3" t="s">
        <v>1583</v>
      </c>
      <c r="GC318" s="6">
        <v>45455</v>
      </c>
      <c r="GD318" s="6">
        <v>45412</v>
      </c>
      <c r="GE318" s="6">
        <v>45412</v>
      </c>
      <c r="GF318" s="3" t="s">
        <v>632</v>
      </c>
      <c r="GG318" s="3" t="s">
        <v>477</v>
      </c>
    </row>
    <row r="319" spans="1:191" s="2" customFormat="1" ht="11.25" hidden="1" x14ac:dyDescent="0.2">
      <c r="A319" s="11" t="str">
        <f t="shared" si="4"/>
        <v>Remote Stock - Stock Available</v>
      </c>
      <c r="B319" s="11" t="str">
        <f>IF(OR(A319="No Stock at Base",A319="Low Stock at Base",A319="Remote Pick - Low Stock"),_xlfn.XLOOKUP(O319,PO!M:M,PO!N:N,"No PO",0,1),"-")</f>
        <v>-</v>
      </c>
      <c r="C319" s="11" t="str">
        <f>IF(OR(A319="No Stock at Base",A319="Low Stock at Base",A319="Remote Stock - Low Stock"),_xlfn.XLOOKUP(O319,PR!K:K,PR!L:L,"No Req or Processed",0,1),"-")</f>
        <v>-</v>
      </c>
      <c r="D319" s="12"/>
      <c r="E319" s="32" t="s">
        <v>462</v>
      </c>
      <c r="F319" s="3" t="s">
        <v>1583</v>
      </c>
      <c r="G319" s="3" t="s">
        <v>191</v>
      </c>
      <c r="H319" s="3" t="s">
        <v>2031</v>
      </c>
      <c r="I319" s="3" t="s">
        <v>2032</v>
      </c>
      <c r="J319" s="3" t="s">
        <v>194</v>
      </c>
      <c r="K319" s="6">
        <v>45293</v>
      </c>
      <c r="L319" s="30">
        <v>45422</v>
      </c>
      <c r="M319" s="6">
        <v>45412</v>
      </c>
      <c r="N319" s="6">
        <v>45455</v>
      </c>
      <c r="O319" s="3" t="s">
        <v>2183</v>
      </c>
      <c r="P319" s="3" t="s">
        <v>2184</v>
      </c>
      <c r="Q319" s="3">
        <v>5</v>
      </c>
      <c r="R319" s="3">
        <v>10</v>
      </c>
      <c r="S319" s="4">
        <v>2</v>
      </c>
      <c r="T319" s="13">
        <v>29</v>
      </c>
      <c r="U319" s="13">
        <v>0</v>
      </c>
      <c r="X319" s="3" t="s">
        <v>274</v>
      </c>
      <c r="AB319" s="3">
        <v>0</v>
      </c>
      <c r="AI319" s="3" t="s">
        <v>206</v>
      </c>
      <c r="AJ319" s="3" t="s">
        <v>462</v>
      </c>
      <c r="AK319" s="3" t="s">
        <v>207</v>
      </c>
      <c r="AL319" s="3" t="s">
        <v>648</v>
      </c>
      <c r="AM319" s="3" t="s">
        <v>649</v>
      </c>
      <c r="AN319" s="3" t="s">
        <v>2035</v>
      </c>
      <c r="AO319" s="3" t="s">
        <v>2036</v>
      </c>
      <c r="AP319" s="3" t="s">
        <v>2037</v>
      </c>
      <c r="AQ319" s="3">
        <v>23</v>
      </c>
      <c r="AT319" s="3" t="s">
        <v>1032</v>
      </c>
      <c r="AX319" s="3">
        <v>0</v>
      </c>
      <c r="AY319" s="14">
        <v>0</v>
      </c>
      <c r="AZ319" s="14">
        <v>0</v>
      </c>
      <c r="BA319" s="14">
        <v>0</v>
      </c>
      <c r="BD319" s="6">
        <v>45422</v>
      </c>
      <c r="BJ319" s="6">
        <v>45489</v>
      </c>
      <c r="BK319" s="13">
        <v>0</v>
      </c>
      <c r="BP319" s="3" t="s">
        <v>726</v>
      </c>
      <c r="BR319" s="15">
        <v>0</v>
      </c>
      <c r="BS319" s="15">
        <v>0</v>
      </c>
      <c r="BT319" s="15">
        <v>0</v>
      </c>
      <c r="BU319" s="13">
        <v>0</v>
      </c>
      <c r="BV319" s="13">
        <v>0</v>
      </c>
      <c r="BW319" s="18">
        <v>0</v>
      </c>
      <c r="BZ319" s="17">
        <v>0</v>
      </c>
      <c r="CB319" s="3" t="s">
        <v>276</v>
      </c>
      <c r="CC319" s="3" t="s">
        <v>225</v>
      </c>
      <c r="CE319" s="3">
        <v>0</v>
      </c>
      <c r="CH319" s="3">
        <v>0</v>
      </c>
      <c r="CM319" s="3" t="s">
        <v>232</v>
      </c>
      <c r="CP319" s="3" t="s">
        <v>233</v>
      </c>
      <c r="CQ319" s="3" t="s">
        <v>233</v>
      </c>
      <c r="CR319" s="3" t="s">
        <v>234</v>
      </c>
      <c r="CS319" s="3" t="s">
        <v>2185</v>
      </c>
      <c r="CY319" s="3" t="s">
        <v>382</v>
      </c>
      <c r="CZ319" s="3" t="s">
        <v>238</v>
      </c>
      <c r="DA319" s="3" t="s">
        <v>2039</v>
      </c>
      <c r="DF319" s="3" t="s">
        <v>278</v>
      </c>
      <c r="DG319" s="15">
        <v>0</v>
      </c>
      <c r="DH319" s="15">
        <v>0</v>
      </c>
      <c r="DJ319" s="13">
        <v>0</v>
      </c>
      <c r="DP319" s="13">
        <v>0</v>
      </c>
      <c r="DT319" s="3" t="s">
        <v>191</v>
      </c>
      <c r="DX319" s="13">
        <v>2</v>
      </c>
      <c r="DY319" s="3" t="s">
        <v>245</v>
      </c>
      <c r="EA319" s="3">
        <v>0</v>
      </c>
      <c r="EB319" s="17">
        <v>0</v>
      </c>
      <c r="ED319" s="3">
        <v>0</v>
      </c>
      <c r="EG319" s="3">
        <v>0</v>
      </c>
      <c r="EH319" s="13">
        <v>0</v>
      </c>
      <c r="EI319" s="3" t="s">
        <v>474</v>
      </c>
      <c r="EK319" s="3">
        <v>1000201153</v>
      </c>
      <c r="EN319" s="3" t="s">
        <v>279</v>
      </c>
      <c r="EO319" s="3" t="s">
        <v>279</v>
      </c>
      <c r="EQ319" s="3">
        <v>0</v>
      </c>
      <c r="ET319" s="3">
        <v>0</v>
      </c>
      <c r="EU319" s="13">
        <v>0</v>
      </c>
      <c r="EW319" s="13">
        <v>0</v>
      </c>
      <c r="FB319" s="3" t="s">
        <v>729</v>
      </c>
      <c r="FG319" s="3">
        <v>0</v>
      </c>
      <c r="FL319" s="3" t="s">
        <v>253</v>
      </c>
      <c r="FM319" s="13">
        <v>0</v>
      </c>
      <c r="FP319" s="3" t="s">
        <v>254</v>
      </c>
      <c r="FQ319" s="3" t="s">
        <v>255</v>
      </c>
      <c r="FR319" s="3" t="s">
        <v>256</v>
      </c>
      <c r="FS319" s="6">
        <v>45290</v>
      </c>
      <c r="FT319" s="3">
        <v>0</v>
      </c>
      <c r="FU319" s="3">
        <v>0</v>
      </c>
      <c r="FV319" s="3" t="s">
        <v>257</v>
      </c>
      <c r="FX319" s="3" t="s">
        <v>276</v>
      </c>
      <c r="GA319" s="3" t="s">
        <v>258</v>
      </c>
      <c r="GB319" s="3" t="s">
        <v>1583</v>
      </c>
      <c r="GC319" s="6">
        <v>45455</v>
      </c>
      <c r="GD319" s="6">
        <v>45412</v>
      </c>
      <c r="GE319" s="6">
        <v>45412</v>
      </c>
      <c r="GF319" s="3" t="s">
        <v>632</v>
      </c>
      <c r="GG319" s="3" t="s">
        <v>477</v>
      </c>
    </row>
    <row r="320" spans="1:191" s="2" customFormat="1" ht="11.25" hidden="1" x14ac:dyDescent="0.2">
      <c r="A320" s="11" t="str">
        <f t="shared" si="4"/>
        <v>Remote Stock - Stock Available</v>
      </c>
      <c r="B320" s="11" t="str">
        <f>IF(OR(A320="No Stock at Base",A320="Low Stock at Base",A320="Remote Pick - Low Stock"),_xlfn.XLOOKUP(O320,PO!M:M,PO!N:N,"No PO",0,1),"-")</f>
        <v>-</v>
      </c>
      <c r="C320" s="11" t="str">
        <f>IF(OR(A320="No Stock at Base",A320="Low Stock at Base",A320="Remote Stock - Low Stock"),_xlfn.XLOOKUP(O320,PR!K:K,PR!L:L,"No Req or Processed",0,1),"-")</f>
        <v>-</v>
      </c>
      <c r="D320" s="12"/>
      <c r="E320" s="32" t="s">
        <v>462</v>
      </c>
      <c r="F320" s="3" t="s">
        <v>1583</v>
      </c>
      <c r="G320" s="3" t="s">
        <v>191</v>
      </c>
      <c r="H320" s="3" t="s">
        <v>2031</v>
      </c>
      <c r="I320" s="3" t="s">
        <v>2032</v>
      </c>
      <c r="J320" s="3" t="s">
        <v>194</v>
      </c>
      <c r="K320" s="6">
        <v>45293</v>
      </c>
      <c r="L320" s="30">
        <v>45422</v>
      </c>
      <c r="M320" s="6">
        <v>45412</v>
      </c>
      <c r="N320" s="6">
        <v>45455</v>
      </c>
      <c r="O320" s="3" t="s">
        <v>2186</v>
      </c>
      <c r="P320" s="3" t="s">
        <v>2187</v>
      </c>
      <c r="Q320" s="3">
        <v>5</v>
      </c>
      <c r="R320" s="3">
        <v>10</v>
      </c>
      <c r="S320" s="4">
        <v>3</v>
      </c>
      <c r="T320" s="13">
        <v>20</v>
      </c>
      <c r="U320" s="13">
        <v>0</v>
      </c>
      <c r="X320" s="3" t="s">
        <v>274</v>
      </c>
      <c r="AB320" s="3">
        <v>0</v>
      </c>
      <c r="AI320" s="3" t="s">
        <v>206</v>
      </c>
      <c r="AJ320" s="3" t="s">
        <v>462</v>
      </c>
      <c r="AK320" s="3" t="s">
        <v>207</v>
      </c>
      <c r="AL320" s="3" t="s">
        <v>648</v>
      </c>
      <c r="AM320" s="3" t="s">
        <v>649</v>
      </c>
      <c r="AN320" s="3" t="s">
        <v>2035</v>
      </c>
      <c r="AO320" s="3" t="s">
        <v>2036</v>
      </c>
      <c r="AP320" s="3" t="s">
        <v>2037</v>
      </c>
      <c r="AQ320" s="3">
        <v>22</v>
      </c>
      <c r="AT320" s="3" t="s">
        <v>1287</v>
      </c>
      <c r="AX320" s="3">
        <v>0</v>
      </c>
      <c r="AY320" s="14">
        <v>0</v>
      </c>
      <c r="AZ320" s="14">
        <v>0</v>
      </c>
      <c r="BA320" s="14">
        <v>0</v>
      </c>
      <c r="BD320" s="6">
        <v>45422</v>
      </c>
      <c r="BJ320" s="6">
        <v>45489</v>
      </c>
      <c r="BK320" s="13">
        <v>0</v>
      </c>
      <c r="BP320" s="3" t="s">
        <v>726</v>
      </c>
      <c r="BR320" s="15">
        <v>0</v>
      </c>
      <c r="BS320" s="15">
        <v>0</v>
      </c>
      <c r="BT320" s="15">
        <v>0</v>
      </c>
      <c r="BU320" s="13">
        <v>0</v>
      </c>
      <c r="BV320" s="13">
        <v>0</v>
      </c>
      <c r="BW320" s="18">
        <v>0</v>
      </c>
      <c r="BZ320" s="17">
        <v>0</v>
      </c>
      <c r="CB320" s="3" t="s">
        <v>276</v>
      </c>
      <c r="CC320" s="3" t="s">
        <v>225</v>
      </c>
      <c r="CE320" s="3">
        <v>0</v>
      </c>
      <c r="CH320" s="3">
        <v>0</v>
      </c>
      <c r="CM320" s="3" t="s">
        <v>232</v>
      </c>
      <c r="CP320" s="3" t="s">
        <v>233</v>
      </c>
      <c r="CQ320" s="3" t="s">
        <v>233</v>
      </c>
      <c r="CR320" s="3" t="s">
        <v>234</v>
      </c>
      <c r="CS320" s="3" t="s">
        <v>2188</v>
      </c>
      <c r="CY320" s="3" t="s">
        <v>382</v>
      </c>
      <c r="CZ320" s="3" t="s">
        <v>238</v>
      </c>
      <c r="DA320" s="3" t="s">
        <v>2039</v>
      </c>
      <c r="DF320" s="3" t="s">
        <v>677</v>
      </c>
      <c r="DG320" s="15">
        <v>0</v>
      </c>
      <c r="DH320" s="15">
        <v>0</v>
      </c>
      <c r="DJ320" s="13">
        <v>0</v>
      </c>
      <c r="DP320" s="13">
        <v>0</v>
      </c>
      <c r="DT320" s="3" t="s">
        <v>191</v>
      </c>
      <c r="DX320" s="13">
        <v>3</v>
      </c>
      <c r="DY320" s="3" t="s">
        <v>245</v>
      </c>
      <c r="EA320" s="3">
        <v>0</v>
      </c>
      <c r="EB320" s="17">
        <v>0</v>
      </c>
      <c r="ED320" s="3">
        <v>0</v>
      </c>
      <c r="EG320" s="3">
        <v>0</v>
      </c>
      <c r="EH320" s="13">
        <v>0</v>
      </c>
      <c r="EI320" s="3" t="s">
        <v>474</v>
      </c>
      <c r="EK320" s="3">
        <v>1000201153</v>
      </c>
      <c r="EN320" s="3" t="s">
        <v>279</v>
      </c>
      <c r="EO320" s="3" t="s">
        <v>279</v>
      </c>
      <c r="EQ320" s="3">
        <v>0</v>
      </c>
      <c r="ET320" s="3">
        <v>0</v>
      </c>
      <c r="EU320" s="13">
        <v>0</v>
      </c>
      <c r="EW320" s="13">
        <v>0</v>
      </c>
      <c r="FB320" s="3" t="s">
        <v>729</v>
      </c>
      <c r="FG320" s="3">
        <v>0</v>
      </c>
      <c r="FL320" s="3" t="s">
        <v>253</v>
      </c>
      <c r="FM320" s="13">
        <v>0</v>
      </c>
      <c r="FP320" s="3" t="s">
        <v>254</v>
      </c>
      <c r="FQ320" s="3" t="s">
        <v>255</v>
      </c>
      <c r="FR320" s="3" t="s">
        <v>256</v>
      </c>
      <c r="FS320" s="6">
        <v>45290</v>
      </c>
      <c r="FT320" s="3">
        <v>0</v>
      </c>
      <c r="FU320" s="3">
        <v>0</v>
      </c>
      <c r="FV320" s="3" t="s">
        <v>257</v>
      </c>
      <c r="FX320" s="3" t="s">
        <v>276</v>
      </c>
      <c r="GA320" s="3" t="s">
        <v>258</v>
      </c>
      <c r="GB320" s="3" t="s">
        <v>1583</v>
      </c>
      <c r="GC320" s="6">
        <v>45455</v>
      </c>
      <c r="GD320" s="6">
        <v>45412</v>
      </c>
      <c r="GE320" s="6">
        <v>45412</v>
      </c>
      <c r="GF320" s="3" t="s">
        <v>632</v>
      </c>
      <c r="GG320" s="3" t="s">
        <v>477</v>
      </c>
    </row>
    <row r="321" spans="1:191" s="2" customFormat="1" ht="11.25" hidden="1" x14ac:dyDescent="0.2">
      <c r="A321" s="43" t="str">
        <f t="shared" si="4"/>
        <v>No Stock at Base</v>
      </c>
      <c r="B321" s="43" t="str">
        <f>IF(OR(A321="No Stock at Base",A321="Low Stock at Base",A321="Remote Pick - Low Stock"),_xlfn.XLOOKUP(O321,PO!M:M,PO!N:N,"No PO",0,1),"-")</f>
        <v>4500003445/00010 - Due Date 45383</v>
      </c>
      <c r="C321" s="43" t="str">
        <f>IF(OR(A321="No Stock at Base",A321="Low Stock at Base",A321="Remote Stock - Low Stock"),_xlfn.XLOOKUP(O321,PR!K:K,PR!L:L,"No Req or Processed",0,1),"-")</f>
        <v>PDC - MAC NG (DU01)1000007452 / 00097 - Due Date 30/04/2024</v>
      </c>
      <c r="D321" s="44"/>
      <c r="E321" s="32" t="s">
        <v>462</v>
      </c>
      <c r="F321" s="3"/>
      <c r="G321" s="3" t="s">
        <v>191</v>
      </c>
      <c r="H321" s="3" t="s">
        <v>853</v>
      </c>
      <c r="I321" s="3" t="s">
        <v>854</v>
      </c>
      <c r="J321" s="3" t="s">
        <v>194</v>
      </c>
      <c r="K321" s="6">
        <v>45341</v>
      </c>
      <c r="L321" s="50">
        <v>45422</v>
      </c>
      <c r="M321" s="6">
        <v>45398</v>
      </c>
      <c r="N321" s="6">
        <v>45398</v>
      </c>
      <c r="O321" s="3" t="s">
        <v>1256</v>
      </c>
      <c r="P321" s="3" t="s">
        <v>1257</v>
      </c>
      <c r="Q321" s="3">
        <v>30</v>
      </c>
      <c r="R321" s="3">
        <v>30</v>
      </c>
      <c r="S321" s="45">
        <v>1</v>
      </c>
      <c r="T321" s="13">
        <v>0</v>
      </c>
      <c r="U321" s="13">
        <v>0</v>
      </c>
      <c r="V321" s="3" t="s">
        <v>2189</v>
      </c>
      <c r="W321" s="3" t="s">
        <v>980</v>
      </c>
      <c r="X321" s="3" t="s">
        <v>199</v>
      </c>
      <c r="Y321" s="3" t="s">
        <v>596</v>
      </c>
      <c r="Z321" s="3" t="s">
        <v>858</v>
      </c>
      <c r="AA321" s="3" t="s">
        <v>1157</v>
      </c>
      <c r="AB321" s="3">
        <v>97</v>
      </c>
      <c r="AC321" s="3"/>
      <c r="AD321" s="3"/>
      <c r="AE321" s="3"/>
      <c r="AF321" s="46">
        <v>45414</v>
      </c>
      <c r="AG321" s="3"/>
      <c r="AH321" s="3"/>
      <c r="AI321" s="3" t="s">
        <v>206</v>
      </c>
      <c r="AJ321" s="3" t="s">
        <v>462</v>
      </c>
      <c r="AK321" s="3" t="s">
        <v>207</v>
      </c>
      <c r="AL321" s="3" t="s">
        <v>648</v>
      </c>
      <c r="AM321" s="3" t="s">
        <v>649</v>
      </c>
      <c r="AN321" s="3" t="s">
        <v>862</v>
      </c>
      <c r="AO321" s="3" t="s">
        <v>863</v>
      </c>
      <c r="AP321" s="3" t="s">
        <v>864</v>
      </c>
      <c r="AQ321" s="3">
        <v>97</v>
      </c>
      <c r="AR321" s="3"/>
      <c r="AS321" s="3"/>
      <c r="AT321" s="3" t="s">
        <v>2190</v>
      </c>
      <c r="AU321" s="3" t="s">
        <v>214</v>
      </c>
      <c r="AV321" s="3"/>
      <c r="AW321" s="46">
        <v>45341</v>
      </c>
      <c r="AX321" s="3">
        <v>390</v>
      </c>
      <c r="AY321" s="3">
        <v>0</v>
      </c>
      <c r="AZ321" s="3">
        <v>0</v>
      </c>
      <c r="BA321" s="3">
        <v>0</v>
      </c>
      <c r="BB321" s="46">
        <v>45412</v>
      </c>
      <c r="BC321" s="46">
        <v>45420</v>
      </c>
      <c r="BD321" s="46">
        <v>45398</v>
      </c>
      <c r="BE321" s="3"/>
      <c r="BF321" s="3"/>
      <c r="BG321" s="46">
        <v>45414</v>
      </c>
      <c r="BH321" s="3"/>
      <c r="BI321" s="3"/>
      <c r="BJ321" s="46">
        <v>45698</v>
      </c>
      <c r="BK321" s="47">
        <v>0</v>
      </c>
      <c r="BL321" s="3"/>
      <c r="BM321" s="3"/>
      <c r="BN321" s="46">
        <v>45414</v>
      </c>
      <c r="BO321" s="46">
        <v>45422</v>
      </c>
      <c r="BP321" s="3" t="s">
        <v>866</v>
      </c>
      <c r="BQ321" s="3"/>
      <c r="BR321" s="48">
        <v>0</v>
      </c>
      <c r="BS321" s="48">
        <v>2</v>
      </c>
      <c r="BT321" s="48">
        <v>2</v>
      </c>
      <c r="BU321" s="47">
        <v>0</v>
      </c>
      <c r="BV321" s="47">
        <v>0</v>
      </c>
      <c r="BW321" s="49">
        <v>0</v>
      </c>
      <c r="BX321" s="3"/>
      <c r="BY321" s="3"/>
      <c r="BZ321" s="17">
        <v>0</v>
      </c>
      <c r="CA321" s="3"/>
      <c r="CB321" s="3" t="s">
        <v>315</v>
      </c>
      <c r="CC321" s="3" t="s">
        <v>225</v>
      </c>
      <c r="CD321" s="3"/>
      <c r="CE321" s="3">
        <v>0</v>
      </c>
      <c r="CF321" s="3"/>
      <c r="CG321" s="3"/>
      <c r="CH321" s="3">
        <v>0</v>
      </c>
      <c r="CI321" s="3"/>
      <c r="CJ321" s="3"/>
      <c r="CK321" s="3"/>
      <c r="CL321" s="3"/>
      <c r="CM321" s="3" t="s">
        <v>232</v>
      </c>
      <c r="CN321" s="46">
        <v>45414</v>
      </c>
      <c r="CO321" s="3"/>
      <c r="CP321" s="3" t="s">
        <v>233</v>
      </c>
      <c r="CQ321" s="3" t="s">
        <v>233</v>
      </c>
      <c r="CR321" s="3" t="s">
        <v>234</v>
      </c>
      <c r="CS321" s="3" t="s">
        <v>1259</v>
      </c>
      <c r="CT321" s="46">
        <v>45414</v>
      </c>
      <c r="CU321" s="3"/>
      <c r="CV321" s="3"/>
      <c r="CW321" s="3"/>
      <c r="CX321" s="3"/>
      <c r="CY321" s="3" t="s">
        <v>237</v>
      </c>
      <c r="CZ321" s="3" t="s">
        <v>238</v>
      </c>
      <c r="DA321" s="3" t="s">
        <v>872</v>
      </c>
      <c r="DB321" s="3"/>
      <c r="DC321" s="3"/>
      <c r="DD321" s="3"/>
      <c r="DE321" s="3"/>
      <c r="DF321" s="3"/>
      <c r="DG321" s="48">
        <v>7</v>
      </c>
      <c r="DH321" s="48">
        <v>7</v>
      </c>
      <c r="DI321" s="3"/>
      <c r="DJ321" s="47">
        <v>0</v>
      </c>
      <c r="DK321" s="3"/>
      <c r="DL321" s="3" t="s">
        <v>241</v>
      </c>
      <c r="DM321" s="3" t="s">
        <v>242</v>
      </c>
      <c r="DN321" s="3"/>
      <c r="DO321" s="3"/>
      <c r="DP321" s="47">
        <v>0</v>
      </c>
      <c r="DQ321" s="3" t="s">
        <v>205</v>
      </c>
      <c r="DR321" s="3" t="s">
        <v>243</v>
      </c>
      <c r="DS321" s="3">
        <v>5</v>
      </c>
      <c r="DT321" s="3" t="s">
        <v>191</v>
      </c>
      <c r="DU321" s="3"/>
      <c r="DV321" s="46">
        <v>45398</v>
      </c>
      <c r="DW321" s="3"/>
      <c r="DX321" s="47">
        <v>1</v>
      </c>
      <c r="DY321" s="3" t="s">
        <v>245</v>
      </c>
      <c r="DZ321" s="46">
        <v>45414</v>
      </c>
      <c r="EA321" s="3">
        <v>97</v>
      </c>
      <c r="EB321" s="17">
        <v>0</v>
      </c>
      <c r="EC321" s="3"/>
      <c r="ED321" s="3">
        <v>0</v>
      </c>
      <c r="EE321" s="3"/>
      <c r="EF321" s="3"/>
      <c r="EG321" s="3">
        <v>0</v>
      </c>
      <c r="EH321" s="47">
        <v>0</v>
      </c>
      <c r="EI321" s="3"/>
      <c r="EJ321" s="3" t="s">
        <v>246</v>
      </c>
      <c r="EK321" s="3">
        <v>1000220196</v>
      </c>
      <c r="EL321" s="3" t="s">
        <v>247</v>
      </c>
      <c r="EM321" s="3"/>
      <c r="EN321" s="3"/>
      <c r="EO321" s="3"/>
      <c r="EP321" s="3" t="s">
        <v>858</v>
      </c>
      <c r="EQ321" s="3">
        <v>390</v>
      </c>
      <c r="ER321" s="3"/>
      <c r="ES321" s="3"/>
      <c r="ET321" s="3">
        <v>0</v>
      </c>
      <c r="EU321" s="47">
        <v>1</v>
      </c>
      <c r="EV321" s="3" t="s">
        <v>245</v>
      </c>
      <c r="EW321" s="47">
        <v>0</v>
      </c>
      <c r="EX321" s="3" t="s">
        <v>249</v>
      </c>
      <c r="EY321" s="3" t="s">
        <v>206</v>
      </c>
      <c r="EZ321" s="3"/>
      <c r="FA321" s="46">
        <v>45414</v>
      </c>
      <c r="FB321" s="3" t="s">
        <v>584</v>
      </c>
      <c r="FC321" s="3"/>
      <c r="FD321" s="3"/>
      <c r="FE321" s="3"/>
      <c r="FF321" s="3"/>
      <c r="FG321" s="3">
        <v>0</v>
      </c>
      <c r="FH321" s="3"/>
      <c r="FI321" s="3"/>
      <c r="FJ321" s="3"/>
      <c r="FK321" s="3"/>
      <c r="FL321" s="3" t="s">
        <v>253</v>
      </c>
      <c r="FM321" s="47">
        <v>0</v>
      </c>
      <c r="FN321" s="3"/>
      <c r="FO321" s="3"/>
      <c r="FP321" s="3" t="s">
        <v>254</v>
      </c>
      <c r="FQ321" s="3" t="s">
        <v>255</v>
      </c>
      <c r="FR321" s="3" t="s">
        <v>874</v>
      </c>
      <c r="FS321" s="46">
        <v>45338</v>
      </c>
      <c r="FT321" s="3">
        <v>222511</v>
      </c>
      <c r="FU321" s="3">
        <v>0</v>
      </c>
      <c r="FV321" s="3" t="s">
        <v>875</v>
      </c>
      <c r="FW321" s="3"/>
      <c r="FX321" s="3" t="s">
        <v>224</v>
      </c>
      <c r="FY321" s="3"/>
      <c r="FZ321" s="3"/>
      <c r="GA321" s="3" t="s">
        <v>258</v>
      </c>
      <c r="GB321" s="3"/>
      <c r="GC321" s="46">
        <v>45398</v>
      </c>
      <c r="GD321" s="46">
        <v>45398</v>
      </c>
      <c r="GE321" s="46">
        <v>45398</v>
      </c>
      <c r="GF321" s="3" t="s">
        <v>876</v>
      </c>
      <c r="GG321" s="3" t="s">
        <v>550</v>
      </c>
      <c r="GH321" s="3"/>
      <c r="GI321" s="3"/>
    </row>
    <row r="322" spans="1:191" s="2" customFormat="1" ht="11.25" hidden="1" x14ac:dyDescent="0.2">
      <c r="A322" s="43" t="str">
        <f t="shared" ref="A322:A385" si="5">IF(P322="","ECC6 Material",IF(AL322="X","Created W/O",IF(AL322="1","PR Never",IF(S322&lt;0,"Refurb Return",IF(RIGHT(W322,3)="Sea","In Tranist via Sea",IF(RIGHT(W322,4)="Road","In Transit via Road",IF(RIGHT(W322,14)="w/ Maintenance","Onsite - Sloc 5001",IF(MID(W322,10,11)="work-packed","Onsite - Sloc 2001",IF(AND(OR(X322="Stock at Remote (SP13)",X322="Stock at Base and Remote (SP11)"),S322&gt;T322),"Remote Pick - Low Stock",IF(OR(X322="Stock at Remote (SP13)",X322="Stock at Base and Remote (SP11)"),"Remote Stock - Stock Available",IF(U322=0,"No Stock at Base",IF(S322&gt;U322,"Low Stock at Base","Stock Available at Base"))))))))))))</f>
        <v>No Stock at Base</v>
      </c>
      <c r="B322" s="43" t="str">
        <f>IF(OR(A322="No Stock at Base",A322="Low Stock at Base",A322="Remote Pick - Low Stock"),_xlfn.XLOOKUP(O322,PO!M:M,PO!N:N,"No PO",0,1),"-")</f>
        <v>No PO</v>
      </c>
      <c r="C322" s="43" t="str">
        <f>IF(OR(A322="No Stock at Base",A322="Low Stock at Base",A322="Remote Stock - Low Stock"),_xlfn.XLOOKUP(O322,PR!K:K,PR!L:L,"No Req or Processed",0,1),"-")</f>
        <v>PDC - MAC NG (DU01)1000007452 / 00095 - Due Date 14/05/2024</v>
      </c>
      <c r="D322" s="44"/>
      <c r="E322" s="32" t="s">
        <v>462</v>
      </c>
      <c r="F322" s="3"/>
      <c r="G322" s="3" t="s">
        <v>191</v>
      </c>
      <c r="H322" s="3" t="s">
        <v>853</v>
      </c>
      <c r="I322" s="3" t="s">
        <v>854</v>
      </c>
      <c r="J322" s="3" t="s">
        <v>194</v>
      </c>
      <c r="K322" s="6">
        <v>45341</v>
      </c>
      <c r="L322" s="50">
        <v>45422</v>
      </c>
      <c r="M322" s="6">
        <v>45398</v>
      </c>
      <c r="N322" s="6">
        <v>45398</v>
      </c>
      <c r="O322" s="3" t="s">
        <v>2191</v>
      </c>
      <c r="P322" s="3" t="s">
        <v>2192</v>
      </c>
      <c r="Q322" s="3">
        <v>30</v>
      </c>
      <c r="R322" s="3">
        <v>30</v>
      </c>
      <c r="S322" s="87">
        <v>2</v>
      </c>
      <c r="T322" s="13">
        <v>0</v>
      </c>
      <c r="U322" s="13">
        <v>0</v>
      </c>
      <c r="V322" s="3" t="s">
        <v>2193</v>
      </c>
      <c r="W322" s="3" t="s">
        <v>980</v>
      </c>
      <c r="X322" s="3" t="s">
        <v>199</v>
      </c>
      <c r="Y322" s="3" t="s">
        <v>982</v>
      </c>
      <c r="Z322" s="3" t="s">
        <v>858</v>
      </c>
      <c r="AA322" s="3" t="s">
        <v>1157</v>
      </c>
      <c r="AB322" s="3">
        <v>95</v>
      </c>
      <c r="AC322" s="3"/>
      <c r="AD322" s="3"/>
      <c r="AE322" s="3"/>
      <c r="AF322" s="46">
        <v>45444</v>
      </c>
      <c r="AG322" s="3"/>
      <c r="AH322" s="3"/>
      <c r="AI322" s="3" t="s">
        <v>206</v>
      </c>
      <c r="AJ322" s="3" t="s">
        <v>462</v>
      </c>
      <c r="AK322" s="3" t="s">
        <v>207</v>
      </c>
      <c r="AL322" s="3" t="s">
        <v>648</v>
      </c>
      <c r="AM322" s="3" t="s">
        <v>649</v>
      </c>
      <c r="AN322" s="3" t="s">
        <v>862</v>
      </c>
      <c r="AO322" s="3" t="s">
        <v>863</v>
      </c>
      <c r="AP322" s="3" t="s">
        <v>864</v>
      </c>
      <c r="AQ322" s="3">
        <v>95</v>
      </c>
      <c r="AR322" s="3"/>
      <c r="AS322" s="3"/>
      <c r="AT322" s="3" t="s">
        <v>2194</v>
      </c>
      <c r="AU322" s="3" t="s">
        <v>214</v>
      </c>
      <c r="AV322" s="3"/>
      <c r="AW322" s="46">
        <v>45341</v>
      </c>
      <c r="AX322" s="3">
        <v>380</v>
      </c>
      <c r="AY322" s="3">
        <v>0</v>
      </c>
      <c r="AZ322" s="3">
        <v>0</v>
      </c>
      <c r="BA322" s="3">
        <v>15</v>
      </c>
      <c r="BB322" s="46">
        <v>45426</v>
      </c>
      <c r="BC322" s="46">
        <v>45420</v>
      </c>
      <c r="BD322" s="46">
        <v>45398</v>
      </c>
      <c r="BE322" s="3"/>
      <c r="BF322" s="3"/>
      <c r="BG322" s="46">
        <v>45429</v>
      </c>
      <c r="BH322" s="3"/>
      <c r="BI322" s="3"/>
      <c r="BJ322" s="46">
        <v>45698</v>
      </c>
      <c r="BK322" s="47">
        <v>0</v>
      </c>
      <c r="BL322" s="3"/>
      <c r="BM322" s="3"/>
      <c r="BN322" s="46">
        <v>45414</v>
      </c>
      <c r="BO322" s="46">
        <v>45422</v>
      </c>
      <c r="BP322" s="3" t="s">
        <v>866</v>
      </c>
      <c r="BQ322" s="3"/>
      <c r="BR322" s="48">
        <v>0</v>
      </c>
      <c r="BS322" s="48">
        <v>2</v>
      </c>
      <c r="BT322" s="48">
        <v>3</v>
      </c>
      <c r="BU322" s="47">
        <v>0</v>
      </c>
      <c r="BV322" s="47">
        <v>0</v>
      </c>
      <c r="BW322" s="49">
        <v>0</v>
      </c>
      <c r="BX322" s="3"/>
      <c r="BY322" s="3"/>
      <c r="BZ322" s="17">
        <v>0</v>
      </c>
      <c r="CA322" s="3"/>
      <c r="CB322" s="3" t="s">
        <v>224</v>
      </c>
      <c r="CC322" s="3" t="s">
        <v>225</v>
      </c>
      <c r="CD322" s="3"/>
      <c r="CE322" s="3">
        <v>0</v>
      </c>
      <c r="CF322" s="3"/>
      <c r="CG322" s="3"/>
      <c r="CH322" s="3">
        <v>0</v>
      </c>
      <c r="CI322" s="3"/>
      <c r="CJ322" s="3"/>
      <c r="CK322" s="3"/>
      <c r="CL322" s="3"/>
      <c r="CM322" s="3" t="s">
        <v>232</v>
      </c>
      <c r="CN322" s="46">
        <v>45414</v>
      </c>
      <c r="CO322" s="3"/>
      <c r="CP322" s="3" t="s">
        <v>233</v>
      </c>
      <c r="CQ322" s="3" t="s">
        <v>233</v>
      </c>
      <c r="CR322" s="3" t="s">
        <v>234</v>
      </c>
      <c r="CS322" s="3" t="s">
        <v>2195</v>
      </c>
      <c r="CT322" s="46">
        <v>45414</v>
      </c>
      <c r="CU322" s="3"/>
      <c r="CV322" s="3"/>
      <c r="CW322" s="3"/>
      <c r="CX322" s="3"/>
      <c r="CY322" s="3" t="s">
        <v>237</v>
      </c>
      <c r="CZ322" s="3" t="s">
        <v>238</v>
      </c>
      <c r="DA322" s="3" t="s">
        <v>872</v>
      </c>
      <c r="DB322" s="3"/>
      <c r="DC322" s="3"/>
      <c r="DD322" s="3"/>
      <c r="DE322" s="3"/>
      <c r="DF322" s="3"/>
      <c r="DG322" s="48">
        <v>35</v>
      </c>
      <c r="DH322" s="48">
        <v>35</v>
      </c>
      <c r="DI322" s="3"/>
      <c r="DJ322" s="47">
        <v>0</v>
      </c>
      <c r="DK322" s="3"/>
      <c r="DL322" s="3" t="s">
        <v>241</v>
      </c>
      <c r="DM322" s="3" t="s">
        <v>242</v>
      </c>
      <c r="DN322" s="3"/>
      <c r="DO322" s="3"/>
      <c r="DP322" s="47">
        <v>0</v>
      </c>
      <c r="DQ322" s="3" t="s">
        <v>205</v>
      </c>
      <c r="DR322" s="3" t="s">
        <v>243</v>
      </c>
      <c r="DS322" s="3">
        <v>5</v>
      </c>
      <c r="DT322" s="3" t="s">
        <v>191</v>
      </c>
      <c r="DU322" s="3"/>
      <c r="DV322" s="46">
        <v>45384</v>
      </c>
      <c r="DW322" s="3"/>
      <c r="DX322" s="47">
        <v>2</v>
      </c>
      <c r="DY322" s="3" t="s">
        <v>1044</v>
      </c>
      <c r="DZ322" s="46">
        <v>45429</v>
      </c>
      <c r="EA322" s="3">
        <v>95</v>
      </c>
      <c r="EB322" s="17">
        <v>0</v>
      </c>
      <c r="EC322" s="3"/>
      <c r="ED322" s="3">
        <v>0</v>
      </c>
      <c r="EE322" s="3"/>
      <c r="EF322" s="3"/>
      <c r="EG322" s="3">
        <v>0</v>
      </c>
      <c r="EH322" s="47">
        <v>0</v>
      </c>
      <c r="EI322" s="3"/>
      <c r="EJ322" s="3" t="s">
        <v>246</v>
      </c>
      <c r="EK322" s="3">
        <v>1000220196</v>
      </c>
      <c r="EL322" s="3" t="s">
        <v>247</v>
      </c>
      <c r="EM322" s="3"/>
      <c r="EN322" s="3"/>
      <c r="EO322" s="3"/>
      <c r="EP322" s="3" t="s">
        <v>858</v>
      </c>
      <c r="EQ322" s="3">
        <v>380</v>
      </c>
      <c r="ER322" s="3"/>
      <c r="ES322" s="3"/>
      <c r="ET322" s="3">
        <v>0</v>
      </c>
      <c r="EU322" s="47">
        <v>2</v>
      </c>
      <c r="EV322" s="3" t="s">
        <v>1044</v>
      </c>
      <c r="EW322" s="47">
        <v>0</v>
      </c>
      <c r="EX322" s="3" t="s">
        <v>249</v>
      </c>
      <c r="EY322" s="3" t="s">
        <v>206</v>
      </c>
      <c r="EZ322" s="3"/>
      <c r="FA322" s="46">
        <v>45414</v>
      </c>
      <c r="FB322" s="3" t="s">
        <v>584</v>
      </c>
      <c r="FC322" s="3"/>
      <c r="FD322" s="3"/>
      <c r="FE322" s="3"/>
      <c r="FF322" s="3"/>
      <c r="FG322" s="3">
        <v>0</v>
      </c>
      <c r="FH322" s="3"/>
      <c r="FI322" s="3"/>
      <c r="FJ322" s="3"/>
      <c r="FK322" s="3"/>
      <c r="FL322" s="3" t="s">
        <v>253</v>
      </c>
      <c r="FM322" s="47">
        <v>0</v>
      </c>
      <c r="FN322" s="3"/>
      <c r="FO322" s="3"/>
      <c r="FP322" s="3" t="s">
        <v>254</v>
      </c>
      <c r="FQ322" s="3" t="s">
        <v>255</v>
      </c>
      <c r="FR322" s="3" t="s">
        <v>874</v>
      </c>
      <c r="FS322" s="46">
        <v>45338</v>
      </c>
      <c r="FT322" s="3">
        <v>222511</v>
      </c>
      <c r="FU322" s="3">
        <v>0</v>
      </c>
      <c r="FV322" s="3" t="s">
        <v>875</v>
      </c>
      <c r="FW322" s="3"/>
      <c r="FX322" s="3" t="s">
        <v>224</v>
      </c>
      <c r="FY322" s="3"/>
      <c r="FZ322" s="3"/>
      <c r="GA322" s="3" t="s">
        <v>258</v>
      </c>
      <c r="GB322" s="3"/>
      <c r="GC322" s="46">
        <v>45398</v>
      </c>
      <c r="GD322" s="46">
        <v>45398</v>
      </c>
      <c r="GE322" s="46">
        <v>45398</v>
      </c>
      <c r="GF322" s="3" t="s">
        <v>876</v>
      </c>
      <c r="GG322" s="3" t="s">
        <v>550</v>
      </c>
      <c r="GH322" s="3"/>
      <c r="GI322" s="3"/>
    </row>
    <row r="323" spans="1:191" s="3" customFormat="1" ht="11.25" hidden="1" x14ac:dyDescent="0.2">
      <c r="A323" s="43" t="str">
        <f t="shared" si="5"/>
        <v>No Stock at Base</v>
      </c>
      <c r="B323" s="43" t="str">
        <f>IF(OR(A323="No Stock at Base",A323="Low Stock at Base",A323="Remote Pick - Low Stock"),_xlfn.XLOOKUP(O323,PO!M:M,PO!N:N,"No PO",0,1),"-")</f>
        <v>No PO</v>
      </c>
      <c r="C323" s="43" t="str">
        <f>IF(OR(A323="No Stock at Base",A323="Low Stock at Base",A323="Remote Stock - Low Stock"),_xlfn.XLOOKUP(O323,PR!K:K,PR!L:L,"No Req or Processed",0,1),"-")</f>
        <v>PDC - MAC NG (DU01)1000007452 / 00093 - Due Date 14/05/2024</v>
      </c>
      <c r="D323" s="44"/>
      <c r="E323" s="58" t="s">
        <v>462</v>
      </c>
      <c r="F323" s="32"/>
      <c r="G323" s="3" t="s">
        <v>191</v>
      </c>
      <c r="H323" s="32" t="s">
        <v>853</v>
      </c>
      <c r="I323" s="32" t="s">
        <v>854</v>
      </c>
      <c r="J323" s="3" t="s">
        <v>194</v>
      </c>
      <c r="K323" s="6">
        <v>45341</v>
      </c>
      <c r="L323" s="37">
        <v>45422</v>
      </c>
      <c r="M323" s="6">
        <v>45398</v>
      </c>
      <c r="N323" s="6">
        <v>45398</v>
      </c>
      <c r="O323" s="58" t="s">
        <v>2196</v>
      </c>
      <c r="P323" s="32" t="s">
        <v>2197</v>
      </c>
      <c r="Q323" s="3">
        <v>30</v>
      </c>
      <c r="R323" s="3">
        <v>30</v>
      </c>
      <c r="S323" s="61">
        <v>2</v>
      </c>
      <c r="T323" s="13">
        <v>0</v>
      </c>
      <c r="U323" s="13">
        <v>0</v>
      </c>
      <c r="V323" s="3" t="s">
        <v>2198</v>
      </c>
      <c r="W323" s="3" t="s">
        <v>980</v>
      </c>
      <c r="X323" s="3" t="s">
        <v>199</v>
      </c>
      <c r="Y323" s="3" t="s">
        <v>982</v>
      </c>
      <c r="Z323" s="3" t="s">
        <v>858</v>
      </c>
      <c r="AA323" s="32" t="s">
        <v>1157</v>
      </c>
      <c r="AB323" s="32">
        <v>93</v>
      </c>
      <c r="AC323" s="32"/>
      <c r="AD323" s="32"/>
      <c r="AE323" s="32"/>
      <c r="AF323" s="46">
        <v>45444</v>
      </c>
      <c r="AI323" s="3" t="s">
        <v>206</v>
      </c>
      <c r="AJ323" s="3" t="s">
        <v>462</v>
      </c>
      <c r="AK323" s="3" t="s">
        <v>207</v>
      </c>
      <c r="AL323" s="3" t="s">
        <v>648</v>
      </c>
      <c r="AM323" s="3" t="s">
        <v>649</v>
      </c>
      <c r="AN323" s="3" t="s">
        <v>862</v>
      </c>
      <c r="AO323" s="3" t="s">
        <v>863</v>
      </c>
      <c r="AP323" s="3" t="s">
        <v>864</v>
      </c>
      <c r="AQ323" s="3">
        <v>93</v>
      </c>
      <c r="AT323" s="3" t="s">
        <v>2199</v>
      </c>
      <c r="AU323" s="3" t="s">
        <v>214</v>
      </c>
      <c r="AW323" s="46">
        <v>45341</v>
      </c>
      <c r="AX323" s="3">
        <v>370</v>
      </c>
      <c r="AY323" s="3">
        <v>0</v>
      </c>
      <c r="AZ323" s="3">
        <v>0</v>
      </c>
      <c r="BA323" s="3">
        <v>15</v>
      </c>
      <c r="BB323" s="46">
        <v>45426</v>
      </c>
      <c r="BC323" s="46">
        <v>45420</v>
      </c>
      <c r="BD323" s="46">
        <v>45398</v>
      </c>
      <c r="BG323" s="46">
        <v>45429</v>
      </c>
      <c r="BJ323" s="46">
        <v>45698</v>
      </c>
      <c r="BK323" s="47">
        <v>0</v>
      </c>
      <c r="BN323" s="46">
        <v>45414</v>
      </c>
      <c r="BO323" s="46">
        <v>45422</v>
      </c>
      <c r="BP323" s="3" t="s">
        <v>866</v>
      </c>
      <c r="BR323" s="48">
        <v>0</v>
      </c>
      <c r="BS323" s="48">
        <v>2</v>
      </c>
      <c r="BT323" s="48">
        <v>3</v>
      </c>
      <c r="BU323" s="47">
        <v>0</v>
      </c>
      <c r="BV323" s="47">
        <v>0</v>
      </c>
      <c r="BW323" s="49">
        <v>0</v>
      </c>
      <c r="BZ323" s="17">
        <v>0</v>
      </c>
      <c r="CB323" s="3" t="s">
        <v>224</v>
      </c>
      <c r="CC323" s="3" t="s">
        <v>225</v>
      </c>
      <c r="CE323" s="3">
        <v>0</v>
      </c>
      <c r="CH323" s="3">
        <v>0</v>
      </c>
      <c r="CM323" s="3" t="s">
        <v>232</v>
      </c>
      <c r="CN323" s="46">
        <v>45414</v>
      </c>
      <c r="CP323" s="3" t="s">
        <v>233</v>
      </c>
      <c r="CQ323" s="3" t="s">
        <v>233</v>
      </c>
      <c r="CR323" s="3" t="s">
        <v>234</v>
      </c>
      <c r="CS323" s="3" t="s">
        <v>2200</v>
      </c>
      <c r="CT323" s="46">
        <v>45414</v>
      </c>
      <c r="CY323" s="3" t="s">
        <v>237</v>
      </c>
      <c r="CZ323" s="3" t="s">
        <v>238</v>
      </c>
      <c r="DA323" s="3" t="s">
        <v>872</v>
      </c>
      <c r="DG323" s="48">
        <v>35</v>
      </c>
      <c r="DH323" s="48">
        <v>35</v>
      </c>
      <c r="DJ323" s="47">
        <v>0</v>
      </c>
      <c r="DL323" s="3" t="s">
        <v>241</v>
      </c>
      <c r="DM323" s="3" t="s">
        <v>242</v>
      </c>
      <c r="DP323" s="47">
        <v>0</v>
      </c>
      <c r="DQ323" s="3" t="s">
        <v>205</v>
      </c>
      <c r="DR323" s="3" t="s">
        <v>243</v>
      </c>
      <c r="DS323" s="3">
        <v>5</v>
      </c>
      <c r="DT323" s="3" t="s">
        <v>191</v>
      </c>
      <c r="DV323" s="46">
        <v>45384</v>
      </c>
      <c r="DX323" s="47">
        <v>2</v>
      </c>
      <c r="DY323" s="3" t="s">
        <v>1044</v>
      </c>
      <c r="DZ323" s="46">
        <v>45429</v>
      </c>
      <c r="EA323" s="3">
        <v>93</v>
      </c>
      <c r="EB323" s="17">
        <v>0</v>
      </c>
      <c r="ED323" s="3">
        <v>0</v>
      </c>
      <c r="EG323" s="3">
        <v>0</v>
      </c>
      <c r="EH323" s="47">
        <v>0</v>
      </c>
      <c r="EJ323" s="3" t="s">
        <v>246</v>
      </c>
      <c r="EK323" s="3">
        <v>1000220196</v>
      </c>
      <c r="EL323" s="3" t="s">
        <v>247</v>
      </c>
      <c r="EP323" s="3" t="s">
        <v>858</v>
      </c>
      <c r="EQ323" s="3">
        <v>370</v>
      </c>
      <c r="ET323" s="3">
        <v>0</v>
      </c>
      <c r="EU323" s="47">
        <v>2</v>
      </c>
      <c r="EV323" s="3" t="s">
        <v>1044</v>
      </c>
      <c r="EW323" s="47">
        <v>0</v>
      </c>
      <c r="EX323" s="3" t="s">
        <v>249</v>
      </c>
      <c r="EY323" s="3" t="s">
        <v>206</v>
      </c>
      <c r="FA323" s="46">
        <v>45414</v>
      </c>
      <c r="FB323" s="3" t="s">
        <v>584</v>
      </c>
      <c r="FG323" s="3">
        <v>0</v>
      </c>
      <c r="FL323" s="3" t="s">
        <v>253</v>
      </c>
      <c r="FM323" s="47">
        <v>0</v>
      </c>
      <c r="FP323" s="3" t="s">
        <v>254</v>
      </c>
      <c r="FQ323" s="3" t="s">
        <v>255</v>
      </c>
      <c r="FR323" s="3" t="s">
        <v>874</v>
      </c>
      <c r="FS323" s="46">
        <v>45338</v>
      </c>
      <c r="FT323" s="3">
        <v>222511</v>
      </c>
      <c r="FU323" s="3">
        <v>0</v>
      </c>
      <c r="FV323" s="3" t="s">
        <v>875</v>
      </c>
      <c r="FX323" s="3" t="s">
        <v>224</v>
      </c>
      <c r="GA323" s="3" t="s">
        <v>258</v>
      </c>
      <c r="GC323" s="46">
        <v>45398</v>
      </c>
      <c r="GD323" s="46">
        <v>45398</v>
      </c>
      <c r="GE323" s="46">
        <v>45398</v>
      </c>
      <c r="GF323" s="3" t="s">
        <v>876</v>
      </c>
      <c r="GG323" s="3" t="s">
        <v>550</v>
      </c>
    </row>
    <row r="324" spans="1:191" s="3" customFormat="1" ht="11.25" hidden="1" x14ac:dyDescent="0.2">
      <c r="A324" s="43" t="str">
        <f t="shared" si="5"/>
        <v>Remote Pick - Low Stock</v>
      </c>
      <c r="B324" s="43" t="str">
        <f>IF(OR(A324="No Stock at Base",A324="Low Stock at Base",A324="Remote Pick - Low Stock"),_xlfn.XLOOKUP(O324,PO!M:M,PO!N:N,"No PO",0,1),"-")</f>
        <v xml:space="preserve">4500002064/00030 - Due Date </v>
      </c>
      <c r="C324" s="43" t="str">
        <f>IF(OR(A324="No Stock at Base",A324="Low Stock at Base",A324="Remote Stock - Low Stock"),_xlfn.XLOOKUP(O324,PR!K:K,PR!L:L,"No Req or Processed",0,1),"-")</f>
        <v>-</v>
      </c>
      <c r="D324" s="63"/>
      <c r="E324" s="64" t="s">
        <v>2201</v>
      </c>
      <c r="F324" s="65" t="s">
        <v>1583</v>
      </c>
      <c r="G324" s="66" t="s">
        <v>191</v>
      </c>
      <c r="H324" s="65" t="s">
        <v>2031</v>
      </c>
      <c r="I324" s="65" t="s">
        <v>2032</v>
      </c>
      <c r="J324" s="3" t="s">
        <v>194</v>
      </c>
      <c r="K324" s="6">
        <v>45293</v>
      </c>
      <c r="L324" s="67">
        <v>45422</v>
      </c>
      <c r="M324" s="6">
        <v>45412</v>
      </c>
      <c r="N324" s="6">
        <v>45455</v>
      </c>
      <c r="O324" s="64" t="s">
        <v>2202</v>
      </c>
      <c r="P324" s="65" t="s">
        <v>2203</v>
      </c>
      <c r="Q324" s="3">
        <v>5</v>
      </c>
      <c r="R324" s="3">
        <v>10</v>
      </c>
      <c r="S324" s="68">
        <v>1</v>
      </c>
      <c r="T324" s="69">
        <v>0</v>
      </c>
      <c r="U324" s="69">
        <v>2</v>
      </c>
      <c r="V324" s="2"/>
      <c r="W324" s="70"/>
      <c r="X324" s="3" t="s">
        <v>274</v>
      </c>
      <c r="Y324" s="2"/>
      <c r="Z324" s="66"/>
      <c r="AA324" s="65"/>
      <c r="AB324" s="65">
        <v>0</v>
      </c>
      <c r="AC324" s="65"/>
      <c r="AD324" s="65"/>
      <c r="AE324" s="67"/>
      <c r="AF324" s="66"/>
      <c r="AG324" s="66"/>
      <c r="AH324" s="66"/>
      <c r="AI324" s="66" t="s">
        <v>206</v>
      </c>
      <c r="AJ324" s="66" t="s">
        <v>1166</v>
      </c>
      <c r="AK324" s="66" t="s">
        <v>207</v>
      </c>
      <c r="AL324" s="66" t="s">
        <v>648</v>
      </c>
      <c r="AM324" s="66" t="s">
        <v>649</v>
      </c>
      <c r="AN324" s="66" t="s">
        <v>2035</v>
      </c>
      <c r="AO324" s="66" t="s">
        <v>2036</v>
      </c>
      <c r="AP324" s="66" t="s">
        <v>2037</v>
      </c>
      <c r="AQ324" s="66">
        <v>29</v>
      </c>
      <c r="AR324" s="66"/>
      <c r="AS324" s="66"/>
      <c r="AT324" s="66" t="s">
        <v>1056</v>
      </c>
      <c r="AU324" s="66"/>
      <c r="AV324" s="66"/>
      <c r="AW324" s="66"/>
      <c r="AX324" s="66">
        <v>0</v>
      </c>
      <c r="AY324" s="66">
        <v>0</v>
      </c>
      <c r="AZ324" s="66">
        <v>0</v>
      </c>
      <c r="BA324" s="66">
        <v>0</v>
      </c>
      <c r="BB324" s="66"/>
      <c r="BC324" s="66"/>
      <c r="BD324" s="71">
        <v>45422</v>
      </c>
      <c r="BE324" s="66"/>
      <c r="BF324" s="66"/>
      <c r="BG324" s="66"/>
      <c r="BH324" s="66"/>
      <c r="BI324" s="66"/>
      <c r="BJ324" s="71">
        <v>45489</v>
      </c>
      <c r="BK324" s="72">
        <v>0</v>
      </c>
      <c r="BL324" s="66"/>
      <c r="BM324" s="66"/>
      <c r="BN324" s="66"/>
      <c r="BO324" s="66"/>
      <c r="BP324" s="66" t="s">
        <v>726</v>
      </c>
      <c r="BQ324" s="66"/>
      <c r="BR324" s="73">
        <v>0</v>
      </c>
      <c r="BS324" s="73">
        <v>0</v>
      </c>
      <c r="BT324" s="73">
        <v>0</v>
      </c>
      <c r="BU324" s="72">
        <v>0</v>
      </c>
      <c r="BV324" s="72">
        <v>0</v>
      </c>
      <c r="BW324" s="74">
        <v>0</v>
      </c>
      <c r="BX324" s="66"/>
      <c r="BY324" s="66"/>
      <c r="BZ324" s="75">
        <v>0</v>
      </c>
      <c r="CA324" s="66"/>
      <c r="CB324" s="66" t="s">
        <v>276</v>
      </c>
      <c r="CC324" s="66" t="s">
        <v>225</v>
      </c>
      <c r="CD324" s="66"/>
      <c r="CE324" s="66">
        <v>0</v>
      </c>
      <c r="CF324" s="66"/>
      <c r="CG324" s="66"/>
      <c r="CH324" s="66">
        <v>0</v>
      </c>
      <c r="CI324" s="66"/>
      <c r="CJ324" s="66"/>
      <c r="CK324" s="66"/>
      <c r="CL324" s="66"/>
      <c r="CM324" s="66" t="s">
        <v>232</v>
      </c>
      <c r="CN324" s="66"/>
      <c r="CO324" s="66"/>
      <c r="CP324" s="66" t="s">
        <v>233</v>
      </c>
      <c r="CQ324" s="66" t="s">
        <v>233</v>
      </c>
      <c r="CR324" s="66" t="s">
        <v>234</v>
      </c>
      <c r="CS324" s="66" t="s">
        <v>2204</v>
      </c>
      <c r="CT324" s="66"/>
      <c r="CU324" s="66"/>
      <c r="CV324" s="66"/>
      <c r="CW324" s="66"/>
      <c r="CX324" s="66"/>
      <c r="CY324" s="66" t="s">
        <v>382</v>
      </c>
      <c r="CZ324" s="66" t="s">
        <v>238</v>
      </c>
      <c r="DA324" s="66" t="s">
        <v>2039</v>
      </c>
      <c r="DB324" s="66"/>
      <c r="DC324" s="66"/>
      <c r="DD324" s="66"/>
      <c r="DE324" s="66"/>
      <c r="DF324" s="66"/>
      <c r="DG324" s="73">
        <v>0</v>
      </c>
      <c r="DH324" s="73">
        <v>0</v>
      </c>
      <c r="DI324" s="66"/>
      <c r="DJ324" s="72">
        <v>0</v>
      </c>
      <c r="DK324" s="66"/>
      <c r="DL324" s="66"/>
      <c r="DM324" s="66"/>
      <c r="DN324" s="66"/>
      <c r="DO324" s="66"/>
      <c r="DP324" s="72">
        <v>0</v>
      </c>
      <c r="DQ324" s="66"/>
      <c r="DR324" s="66"/>
      <c r="DS324" s="66"/>
      <c r="DT324" s="66" t="s">
        <v>191</v>
      </c>
      <c r="DU324" s="66"/>
      <c r="DV324" s="66"/>
      <c r="DW324" s="66"/>
      <c r="DX324" s="72">
        <v>1</v>
      </c>
      <c r="DY324" s="66" t="s">
        <v>245</v>
      </c>
      <c r="DZ324" s="66"/>
      <c r="EA324" s="66">
        <v>0</v>
      </c>
      <c r="EB324" s="75">
        <v>0</v>
      </c>
      <c r="EC324" s="66"/>
      <c r="ED324" s="66">
        <v>0</v>
      </c>
      <c r="EE324" s="66"/>
      <c r="EF324" s="66"/>
      <c r="EG324" s="66">
        <v>0</v>
      </c>
      <c r="EH324" s="72">
        <v>0</v>
      </c>
      <c r="EI324" s="66" t="s">
        <v>474</v>
      </c>
      <c r="EJ324" s="66"/>
      <c r="EK324" s="66">
        <v>1000201153</v>
      </c>
      <c r="EL324" s="66"/>
      <c r="EM324" s="66"/>
      <c r="EN324" s="66" t="s">
        <v>279</v>
      </c>
      <c r="EO324" s="66" t="s">
        <v>279</v>
      </c>
      <c r="EP324" s="66"/>
      <c r="EQ324" s="66">
        <v>0</v>
      </c>
      <c r="ER324" s="66"/>
      <c r="ES324" s="66"/>
      <c r="ET324" s="66">
        <v>0</v>
      </c>
      <c r="EU324" s="72">
        <v>0</v>
      </c>
      <c r="EV324" s="66"/>
      <c r="EW324" s="72">
        <v>0</v>
      </c>
      <c r="EX324" s="66"/>
      <c r="EY324" s="66"/>
      <c r="EZ324" s="66"/>
      <c r="FA324" s="66"/>
      <c r="FB324" s="66" t="s">
        <v>729</v>
      </c>
      <c r="FC324" s="66"/>
      <c r="FD324" s="66"/>
      <c r="FE324" s="66"/>
      <c r="FF324" s="66"/>
      <c r="FG324" s="66">
        <v>0</v>
      </c>
      <c r="FH324" s="66"/>
      <c r="FI324" s="66"/>
      <c r="FJ324" s="66"/>
      <c r="FK324" s="66"/>
      <c r="FL324" s="66" t="s">
        <v>253</v>
      </c>
      <c r="FM324" s="72">
        <v>0</v>
      </c>
      <c r="FN324" s="66"/>
      <c r="FO324" s="66"/>
      <c r="FP324" s="66" t="s">
        <v>254</v>
      </c>
      <c r="FQ324" s="66" t="s">
        <v>255</v>
      </c>
      <c r="FR324" s="66" t="s">
        <v>256</v>
      </c>
      <c r="FS324" s="71">
        <v>45290</v>
      </c>
      <c r="FT324" s="66">
        <v>0</v>
      </c>
      <c r="FU324" s="66">
        <v>0</v>
      </c>
      <c r="FV324" s="66" t="s">
        <v>257</v>
      </c>
      <c r="FW324" s="66"/>
      <c r="FX324" s="66" t="s">
        <v>276</v>
      </c>
      <c r="FY324" s="66"/>
      <c r="FZ324" s="66"/>
      <c r="GA324" s="66" t="s">
        <v>258</v>
      </c>
      <c r="GB324" s="66" t="s">
        <v>1583</v>
      </c>
      <c r="GC324" s="71">
        <v>45455</v>
      </c>
      <c r="GD324" s="71">
        <v>45412</v>
      </c>
      <c r="GE324" s="71">
        <v>45412</v>
      </c>
      <c r="GF324" s="66" t="s">
        <v>632</v>
      </c>
      <c r="GG324" s="66" t="s">
        <v>477</v>
      </c>
      <c r="GH324" s="66"/>
      <c r="GI324" s="66"/>
    </row>
    <row r="325" spans="1:191" s="3" customFormat="1" ht="11.25" hidden="1" x14ac:dyDescent="0.2">
      <c r="A325" s="43" t="str">
        <f t="shared" si="5"/>
        <v>Remote Pick - Low Stock</v>
      </c>
      <c r="B325" s="43" t="str">
        <f>IF(OR(A325="No Stock at Base",A325="Low Stock at Base",A325="Remote Pick - Low Stock"),_xlfn.XLOOKUP(O325,PO!M:M,PO!N:N,"No PO",0,1),"-")</f>
        <v xml:space="preserve">4500002064/00010 - Due Date </v>
      </c>
      <c r="C325" s="43" t="str">
        <f>IF(OR(A325="No Stock at Base",A325="Low Stock at Base",A325="Remote Stock - Low Stock"),_xlfn.XLOOKUP(O325,PR!K:K,PR!L:L,"No Req or Processed",0,1),"-")</f>
        <v>-</v>
      </c>
      <c r="D325" s="63"/>
      <c r="E325" s="64" t="s">
        <v>2205</v>
      </c>
      <c r="F325" s="65" t="s">
        <v>1583</v>
      </c>
      <c r="G325" s="66" t="s">
        <v>191</v>
      </c>
      <c r="H325" s="65" t="s">
        <v>2031</v>
      </c>
      <c r="I325" s="65" t="s">
        <v>2032</v>
      </c>
      <c r="J325" s="3" t="s">
        <v>194</v>
      </c>
      <c r="K325" s="6">
        <v>45293</v>
      </c>
      <c r="L325" s="67">
        <v>45422</v>
      </c>
      <c r="M325" s="6">
        <v>45412</v>
      </c>
      <c r="N325" s="6">
        <v>45455</v>
      </c>
      <c r="O325" s="64" t="s">
        <v>2206</v>
      </c>
      <c r="P325" s="65" t="s">
        <v>2207</v>
      </c>
      <c r="Q325" s="3">
        <v>5</v>
      </c>
      <c r="R325" s="3">
        <v>10</v>
      </c>
      <c r="S325" s="68">
        <v>2</v>
      </c>
      <c r="T325" s="69">
        <v>0</v>
      </c>
      <c r="U325" s="69">
        <v>4</v>
      </c>
      <c r="V325" s="2"/>
      <c r="W325" s="70"/>
      <c r="X325" s="3" t="s">
        <v>274</v>
      </c>
      <c r="Y325" s="2"/>
      <c r="Z325" s="66"/>
      <c r="AA325" s="65"/>
      <c r="AB325" s="65">
        <v>0</v>
      </c>
      <c r="AC325" s="65"/>
      <c r="AD325" s="65"/>
      <c r="AE325" s="67"/>
      <c r="AF325" s="66"/>
      <c r="AG325" s="66"/>
      <c r="AH325" s="66"/>
      <c r="AI325" s="66" t="s">
        <v>206</v>
      </c>
      <c r="AJ325" s="66" t="s">
        <v>2208</v>
      </c>
      <c r="AK325" s="66" t="s">
        <v>207</v>
      </c>
      <c r="AL325" s="66" t="s">
        <v>648</v>
      </c>
      <c r="AM325" s="66" t="s">
        <v>649</v>
      </c>
      <c r="AN325" s="66" t="s">
        <v>2035</v>
      </c>
      <c r="AO325" s="66" t="s">
        <v>2036</v>
      </c>
      <c r="AP325" s="66" t="s">
        <v>2037</v>
      </c>
      <c r="AQ325" s="66">
        <v>16</v>
      </c>
      <c r="AR325" s="66"/>
      <c r="AS325" s="66"/>
      <c r="AT325" s="66" t="s">
        <v>382</v>
      </c>
      <c r="AU325" s="66"/>
      <c r="AV325" s="66"/>
      <c r="AW325" s="66"/>
      <c r="AX325" s="66">
        <v>0</v>
      </c>
      <c r="AY325" s="66">
        <v>0</v>
      </c>
      <c r="AZ325" s="66">
        <v>0</v>
      </c>
      <c r="BA325" s="66">
        <v>0</v>
      </c>
      <c r="BB325" s="66"/>
      <c r="BC325" s="66"/>
      <c r="BD325" s="71">
        <v>45422</v>
      </c>
      <c r="BE325" s="66"/>
      <c r="BF325" s="66"/>
      <c r="BG325" s="66"/>
      <c r="BH325" s="66"/>
      <c r="BI325" s="66"/>
      <c r="BJ325" s="71">
        <v>45489</v>
      </c>
      <c r="BK325" s="72">
        <v>0</v>
      </c>
      <c r="BL325" s="66"/>
      <c r="BM325" s="66"/>
      <c r="BN325" s="66"/>
      <c r="BO325" s="66"/>
      <c r="BP325" s="66" t="s">
        <v>726</v>
      </c>
      <c r="BQ325" s="66"/>
      <c r="BR325" s="73">
        <v>0</v>
      </c>
      <c r="BS325" s="73">
        <v>0</v>
      </c>
      <c r="BT325" s="73">
        <v>0</v>
      </c>
      <c r="BU325" s="72">
        <v>0</v>
      </c>
      <c r="BV325" s="72">
        <v>0</v>
      </c>
      <c r="BW325" s="74">
        <v>0</v>
      </c>
      <c r="BX325" s="66"/>
      <c r="BY325" s="66"/>
      <c r="BZ325" s="75">
        <v>0</v>
      </c>
      <c r="CA325" s="66"/>
      <c r="CB325" s="66" t="s">
        <v>276</v>
      </c>
      <c r="CC325" s="66" t="s">
        <v>225</v>
      </c>
      <c r="CD325" s="66"/>
      <c r="CE325" s="66">
        <v>0</v>
      </c>
      <c r="CF325" s="66"/>
      <c r="CG325" s="66"/>
      <c r="CH325" s="66">
        <v>0</v>
      </c>
      <c r="CI325" s="66"/>
      <c r="CJ325" s="66"/>
      <c r="CK325" s="66"/>
      <c r="CL325" s="66"/>
      <c r="CM325" s="66" t="s">
        <v>232</v>
      </c>
      <c r="CN325" s="66"/>
      <c r="CO325" s="66"/>
      <c r="CP325" s="66" t="s">
        <v>233</v>
      </c>
      <c r="CQ325" s="66" t="s">
        <v>233</v>
      </c>
      <c r="CR325" s="66" t="s">
        <v>234</v>
      </c>
      <c r="CS325" s="66" t="s">
        <v>2209</v>
      </c>
      <c r="CT325" s="66"/>
      <c r="CU325" s="66"/>
      <c r="CV325" s="66"/>
      <c r="CW325" s="66"/>
      <c r="CX325" s="66"/>
      <c r="CY325" s="66" t="s">
        <v>382</v>
      </c>
      <c r="CZ325" s="66" t="s">
        <v>238</v>
      </c>
      <c r="DA325" s="66" t="s">
        <v>2039</v>
      </c>
      <c r="DB325" s="66"/>
      <c r="DC325" s="66"/>
      <c r="DD325" s="66"/>
      <c r="DE325" s="66"/>
      <c r="DF325" s="66"/>
      <c r="DG325" s="73">
        <v>0</v>
      </c>
      <c r="DH325" s="73">
        <v>0</v>
      </c>
      <c r="DI325" s="66"/>
      <c r="DJ325" s="72">
        <v>0</v>
      </c>
      <c r="DK325" s="66"/>
      <c r="DL325" s="66"/>
      <c r="DM325" s="66"/>
      <c r="DN325" s="66"/>
      <c r="DO325" s="66"/>
      <c r="DP325" s="72">
        <v>0</v>
      </c>
      <c r="DQ325" s="66"/>
      <c r="DR325" s="66"/>
      <c r="DS325" s="66"/>
      <c r="DT325" s="66" t="s">
        <v>191</v>
      </c>
      <c r="DU325" s="66"/>
      <c r="DV325" s="66"/>
      <c r="DW325" s="66"/>
      <c r="DX325" s="72">
        <v>2</v>
      </c>
      <c r="DY325" s="66" t="s">
        <v>245</v>
      </c>
      <c r="DZ325" s="66"/>
      <c r="EA325" s="66">
        <v>0</v>
      </c>
      <c r="EB325" s="75">
        <v>0</v>
      </c>
      <c r="EC325" s="66"/>
      <c r="ED325" s="66">
        <v>0</v>
      </c>
      <c r="EE325" s="66"/>
      <c r="EF325" s="66"/>
      <c r="EG325" s="66">
        <v>0</v>
      </c>
      <c r="EH325" s="72">
        <v>0</v>
      </c>
      <c r="EI325" s="66" t="s">
        <v>474</v>
      </c>
      <c r="EJ325" s="66"/>
      <c r="EK325" s="66">
        <v>1000201153</v>
      </c>
      <c r="EL325" s="66"/>
      <c r="EM325" s="66"/>
      <c r="EN325" s="66" t="s">
        <v>279</v>
      </c>
      <c r="EO325" s="66" t="s">
        <v>279</v>
      </c>
      <c r="EP325" s="66"/>
      <c r="EQ325" s="66">
        <v>0</v>
      </c>
      <c r="ER325" s="66"/>
      <c r="ES325" s="66"/>
      <c r="ET325" s="66">
        <v>0</v>
      </c>
      <c r="EU325" s="72">
        <v>0</v>
      </c>
      <c r="EV325" s="66"/>
      <c r="EW325" s="72">
        <v>0</v>
      </c>
      <c r="EX325" s="66"/>
      <c r="EY325" s="66"/>
      <c r="EZ325" s="66"/>
      <c r="FA325" s="66"/>
      <c r="FB325" s="66" t="s">
        <v>729</v>
      </c>
      <c r="FC325" s="66"/>
      <c r="FD325" s="66"/>
      <c r="FE325" s="66"/>
      <c r="FF325" s="66"/>
      <c r="FG325" s="66">
        <v>0</v>
      </c>
      <c r="FH325" s="66"/>
      <c r="FI325" s="66"/>
      <c r="FJ325" s="66"/>
      <c r="FK325" s="66"/>
      <c r="FL325" s="66" t="s">
        <v>253</v>
      </c>
      <c r="FM325" s="72">
        <v>0</v>
      </c>
      <c r="FN325" s="66"/>
      <c r="FO325" s="66"/>
      <c r="FP325" s="66" t="s">
        <v>254</v>
      </c>
      <c r="FQ325" s="66" t="s">
        <v>255</v>
      </c>
      <c r="FR325" s="66" t="s">
        <v>256</v>
      </c>
      <c r="FS325" s="71">
        <v>45290</v>
      </c>
      <c r="FT325" s="66">
        <v>0</v>
      </c>
      <c r="FU325" s="66">
        <v>0</v>
      </c>
      <c r="FV325" s="66" t="s">
        <v>257</v>
      </c>
      <c r="FW325" s="66"/>
      <c r="FX325" s="66" t="s">
        <v>276</v>
      </c>
      <c r="FY325" s="66"/>
      <c r="FZ325" s="66"/>
      <c r="GA325" s="66" t="s">
        <v>258</v>
      </c>
      <c r="GB325" s="66" t="s">
        <v>1583</v>
      </c>
      <c r="GC325" s="71">
        <v>45455</v>
      </c>
      <c r="GD325" s="71">
        <v>45412</v>
      </c>
      <c r="GE325" s="71">
        <v>45412</v>
      </c>
      <c r="GF325" s="66" t="s">
        <v>632</v>
      </c>
      <c r="GG325" s="66" t="s">
        <v>477</v>
      </c>
      <c r="GH325" s="66"/>
      <c r="GI325" s="66"/>
    </row>
    <row r="326" spans="1:191" s="2" customFormat="1" ht="11.25" hidden="1" x14ac:dyDescent="0.2">
      <c r="A326" s="11" t="str">
        <f t="shared" si="5"/>
        <v>Stock Available at Base</v>
      </c>
      <c r="B326" s="11" t="str">
        <f>IF(OR(A326="No Stock at Base",A326="Low Stock at Base",A326="Remote Pick - Low Stock"),_xlfn.XLOOKUP(O326,PO!M:M,PO!N:N,"No PO",0,1),"-")</f>
        <v>-</v>
      </c>
      <c r="C326" s="11" t="str">
        <f>IF(OR(A326="No Stock at Base",A326="Low Stock at Base",A326="Remote Stock - Low Stock"),_xlfn.XLOOKUP(O326,PR!K:K,PR!L:L,"No Req or Processed",0,1),"-")</f>
        <v>-</v>
      </c>
      <c r="D326" s="12"/>
      <c r="E326" s="32" t="s">
        <v>890</v>
      </c>
      <c r="G326" s="3" t="s">
        <v>191</v>
      </c>
      <c r="H326" s="3" t="s">
        <v>2210</v>
      </c>
      <c r="I326" s="3" t="s">
        <v>2211</v>
      </c>
      <c r="J326" s="3" t="s">
        <v>194</v>
      </c>
      <c r="K326" s="6">
        <v>45338</v>
      </c>
      <c r="L326" s="30">
        <v>45425</v>
      </c>
      <c r="M326" s="6">
        <v>45425</v>
      </c>
      <c r="N326" s="6">
        <v>45425</v>
      </c>
      <c r="O326" s="32" t="s">
        <v>2212</v>
      </c>
      <c r="P326" s="3" t="s">
        <v>2213</v>
      </c>
      <c r="Q326" s="3">
        <v>99</v>
      </c>
      <c r="R326" s="3">
        <v>255</v>
      </c>
      <c r="S326" s="4">
        <v>11</v>
      </c>
      <c r="T326" s="13">
        <v>0</v>
      </c>
      <c r="U326" s="13">
        <v>11</v>
      </c>
      <c r="V326" s="3" t="s">
        <v>2214</v>
      </c>
      <c r="W326" s="3" t="s">
        <v>2215</v>
      </c>
      <c r="X326" s="3" t="s">
        <v>199</v>
      </c>
      <c r="Y326" s="3" t="s">
        <v>596</v>
      </c>
      <c r="Z326" s="3" t="s">
        <v>2216</v>
      </c>
      <c r="AA326" s="54" t="s">
        <v>2217</v>
      </c>
      <c r="AB326" s="3">
        <v>2</v>
      </c>
      <c r="AC326" s="54" t="s">
        <v>2218</v>
      </c>
      <c r="AD326" s="3" t="s">
        <v>799</v>
      </c>
      <c r="AE326" s="6">
        <v>45392</v>
      </c>
      <c r="AF326" s="6">
        <v>45416</v>
      </c>
      <c r="AG326" s="3" t="s">
        <v>205</v>
      </c>
      <c r="AI326" s="3" t="s">
        <v>206</v>
      </c>
      <c r="AJ326" s="3" t="s">
        <v>890</v>
      </c>
      <c r="AK326" s="3" t="s">
        <v>207</v>
      </c>
      <c r="AL326" s="3" t="s">
        <v>648</v>
      </c>
      <c r="AM326" s="3" t="s">
        <v>649</v>
      </c>
      <c r="AN326" s="3" t="s">
        <v>2219</v>
      </c>
      <c r="AO326" s="3" t="s">
        <v>2220</v>
      </c>
      <c r="AP326" s="3" t="s">
        <v>2221</v>
      </c>
      <c r="AQ326" s="3">
        <v>2</v>
      </c>
      <c r="AT326" s="3" t="s">
        <v>237</v>
      </c>
      <c r="AU326" s="3" t="s">
        <v>214</v>
      </c>
      <c r="AW326" s="6">
        <v>45338</v>
      </c>
      <c r="AX326" s="3">
        <v>10</v>
      </c>
      <c r="AY326" s="14">
        <v>0</v>
      </c>
      <c r="AZ326" s="14">
        <v>0</v>
      </c>
      <c r="BA326" s="14">
        <v>0</v>
      </c>
      <c r="BB326" s="6">
        <v>45413</v>
      </c>
      <c r="BC326" s="6">
        <v>45423</v>
      </c>
      <c r="BD326" s="6">
        <v>45425</v>
      </c>
      <c r="BG326" s="6">
        <v>45416</v>
      </c>
      <c r="BJ326" s="6">
        <v>46054</v>
      </c>
      <c r="BK326" s="13">
        <v>0</v>
      </c>
      <c r="BM326" s="3" t="s">
        <v>2222</v>
      </c>
      <c r="BN326" s="6">
        <v>45418</v>
      </c>
      <c r="BO326" s="6">
        <v>45381</v>
      </c>
      <c r="BR326" s="15">
        <v>0</v>
      </c>
      <c r="BS326" s="15">
        <v>2</v>
      </c>
      <c r="BT326" s="15">
        <v>3</v>
      </c>
      <c r="BU326" s="13">
        <v>0</v>
      </c>
      <c r="BV326" s="13">
        <v>11</v>
      </c>
      <c r="BW326" s="16">
        <v>3</v>
      </c>
      <c r="BX326" s="3" t="s">
        <v>2223</v>
      </c>
      <c r="BZ326" s="17">
        <v>0</v>
      </c>
      <c r="CA326" s="3" t="s">
        <v>223</v>
      </c>
      <c r="CB326" s="3" t="s">
        <v>315</v>
      </c>
      <c r="CC326" s="3" t="s">
        <v>225</v>
      </c>
      <c r="CE326" s="3">
        <v>0</v>
      </c>
      <c r="CF326" s="3" t="s">
        <v>2224</v>
      </c>
      <c r="CH326" s="3">
        <v>0</v>
      </c>
      <c r="CI326" s="3" t="s">
        <v>229</v>
      </c>
      <c r="CJ326" s="3" t="s">
        <v>2225</v>
      </c>
      <c r="CL326" s="3" t="s">
        <v>2226</v>
      </c>
      <c r="CM326" s="3" t="s">
        <v>232</v>
      </c>
      <c r="CN326" s="6">
        <v>45418</v>
      </c>
      <c r="CP326" s="3" t="s">
        <v>233</v>
      </c>
      <c r="CQ326" s="3" t="s">
        <v>233</v>
      </c>
      <c r="CR326" s="3" t="s">
        <v>234</v>
      </c>
      <c r="CS326" s="3" t="s">
        <v>2227</v>
      </c>
      <c r="CT326" s="6">
        <v>45418</v>
      </c>
      <c r="CV326" s="3" t="s">
        <v>2228</v>
      </c>
      <c r="CY326" s="3" t="s">
        <v>237</v>
      </c>
      <c r="CZ326" s="3" t="s">
        <v>238</v>
      </c>
      <c r="DA326" s="3" t="s">
        <v>2229</v>
      </c>
      <c r="DD326" s="3" t="s">
        <v>2230</v>
      </c>
      <c r="DG326" s="15">
        <v>56</v>
      </c>
      <c r="DH326" s="15">
        <v>56</v>
      </c>
      <c r="DJ326" s="13">
        <v>11</v>
      </c>
      <c r="DL326" s="3" t="s">
        <v>241</v>
      </c>
      <c r="DM326" s="3" t="s">
        <v>242</v>
      </c>
      <c r="DP326" s="13">
        <v>0</v>
      </c>
      <c r="DQ326" s="3" t="s">
        <v>205</v>
      </c>
      <c r="DR326" s="3" t="s">
        <v>243</v>
      </c>
      <c r="DS326" s="3">
        <v>5</v>
      </c>
      <c r="DT326" s="3" t="s">
        <v>191</v>
      </c>
      <c r="DU326" s="3" t="s">
        <v>2226</v>
      </c>
      <c r="DV326" s="6">
        <v>45349</v>
      </c>
      <c r="DX326" s="13">
        <v>11</v>
      </c>
      <c r="DY326" s="3" t="s">
        <v>245</v>
      </c>
      <c r="DZ326" s="6">
        <v>45416</v>
      </c>
      <c r="EA326" s="3">
        <v>2</v>
      </c>
      <c r="EB326" s="17">
        <v>0</v>
      </c>
      <c r="ED326" s="3">
        <v>0</v>
      </c>
      <c r="EG326" s="3">
        <v>0</v>
      </c>
      <c r="EH326" s="13">
        <v>0</v>
      </c>
      <c r="EJ326" s="3" t="s">
        <v>246</v>
      </c>
      <c r="EK326" s="3">
        <v>1000220193</v>
      </c>
      <c r="EL326" s="3" t="s">
        <v>247</v>
      </c>
      <c r="EP326" s="3" t="s">
        <v>2216</v>
      </c>
      <c r="EQ326" s="3">
        <v>10</v>
      </c>
      <c r="ET326" s="3">
        <v>0</v>
      </c>
      <c r="EU326" s="13">
        <v>11</v>
      </c>
      <c r="EV326" s="3" t="s">
        <v>245</v>
      </c>
      <c r="EW326" s="13">
        <v>0</v>
      </c>
      <c r="EX326" s="3" t="s">
        <v>249</v>
      </c>
      <c r="EY326" s="3" t="s">
        <v>206</v>
      </c>
      <c r="EZ326" s="3" t="s">
        <v>2231</v>
      </c>
      <c r="FA326" s="6">
        <v>45418</v>
      </c>
      <c r="FC326" s="3" t="s">
        <v>245</v>
      </c>
      <c r="FG326" s="3">
        <v>10</v>
      </c>
      <c r="FH326" s="3" t="s">
        <v>243</v>
      </c>
      <c r="FL326" s="3" t="s">
        <v>253</v>
      </c>
      <c r="FM326" s="13">
        <v>0</v>
      </c>
      <c r="FP326" s="3" t="s">
        <v>254</v>
      </c>
      <c r="FQ326" s="3" t="s">
        <v>255</v>
      </c>
      <c r="FR326" s="3" t="s">
        <v>1707</v>
      </c>
      <c r="FS326" s="6">
        <v>45338</v>
      </c>
      <c r="FT326" s="3">
        <v>222507</v>
      </c>
      <c r="FU326" s="3">
        <v>0</v>
      </c>
      <c r="FV326" s="3" t="s">
        <v>695</v>
      </c>
      <c r="FX326" s="3" t="s">
        <v>315</v>
      </c>
      <c r="GA326" s="3" t="s">
        <v>258</v>
      </c>
      <c r="GC326" s="6">
        <v>45425</v>
      </c>
      <c r="GD326" s="6">
        <v>45425</v>
      </c>
      <c r="GE326" s="6">
        <v>45425</v>
      </c>
      <c r="GF326" s="3" t="s">
        <v>2232</v>
      </c>
      <c r="GG326" s="3" t="s">
        <v>260</v>
      </c>
      <c r="GI326" s="3" t="s">
        <v>1984</v>
      </c>
    </row>
    <row r="327" spans="1:191" s="2" customFormat="1" ht="11.25" hidden="1" x14ac:dyDescent="0.2">
      <c r="A327" s="11" t="str">
        <f t="shared" si="5"/>
        <v>Stock Available at Base</v>
      </c>
      <c r="B327" s="11" t="str">
        <f>IF(OR(A327="No Stock at Base",A327="Low Stock at Base",A327="Remote Pick - Low Stock"),_xlfn.XLOOKUP(O327,PO!M:M,PO!N:N,"No PO",0,1),"-")</f>
        <v>-</v>
      </c>
      <c r="C327" s="11" t="str">
        <f>IF(OR(A327="No Stock at Base",A327="Low Stock at Base",A327="Remote Stock - Low Stock"),_xlfn.XLOOKUP(O327,PR!K:K,PR!L:L,"No Req or Processed",0,1),"-")</f>
        <v>-</v>
      </c>
      <c r="D327" s="12"/>
      <c r="E327" s="32" t="s">
        <v>890</v>
      </c>
      <c r="G327" s="3" t="s">
        <v>191</v>
      </c>
      <c r="H327" s="3" t="s">
        <v>2210</v>
      </c>
      <c r="I327" s="3" t="s">
        <v>2211</v>
      </c>
      <c r="J327" s="3" t="s">
        <v>194</v>
      </c>
      <c r="K327" s="6">
        <v>45338</v>
      </c>
      <c r="L327" s="30">
        <v>45425</v>
      </c>
      <c r="M327" s="6">
        <v>45425</v>
      </c>
      <c r="N327" s="6">
        <v>45425</v>
      </c>
      <c r="O327" s="32" t="s">
        <v>2212</v>
      </c>
      <c r="P327" s="3" t="s">
        <v>2213</v>
      </c>
      <c r="Q327" s="3">
        <v>99</v>
      </c>
      <c r="R327" s="3">
        <v>255</v>
      </c>
      <c r="S327" s="4">
        <v>11</v>
      </c>
      <c r="T327" s="13">
        <v>0</v>
      </c>
      <c r="U327" s="13">
        <v>11</v>
      </c>
      <c r="V327" s="3" t="s">
        <v>2214</v>
      </c>
      <c r="W327" s="3" t="s">
        <v>2215</v>
      </c>
      <c r="X327" s="3" t="s">
        <v>199</v>
      </c>
      <c r="Y327" s="3" t="s">
        <v>596</v>
      </c>
      <c r="Z327" s="3" t="s">
        <v>2216</v>
      </c>
      <c r="AA327" s="32" t="s">
        <v>2217</v>
      </c>
      <c r="AB327" s="3">
        <v>2</v>
      </c>
      <c r="AC327" s="32" t="s">
        <v>2218</v>
      </c>
      <c r="AD327" s="3" t="s">
        <v>799</v>
      </c>
      <c r="AE327" s="6">
        <v>45392</v>
      </c>
      <c r="AF327" s="6">
        <v>45416</v>
      </c>
      <c r="AG327" s="3" t="s">
        <v>205</v>
      </c>
      <c r="AI327" s="3" t="s">
        <v>206</v>
      </c>
      <c r="AJ327" s="3" t="s">
        <v>890</v>
      </c>
      <c r="AK327" s="3" t="s">
        <v>207</v>
      </c>
      <c r="AL327" s="3" t="s">
        <v>648</v>
      </c>
      <c r="AM327" s="3" t="s">
        <v>649</v>
      </c>
      <c r="AN327" s="3" t="s">
        <v>2219</v>
      </c>
      <c r="AO327" s="3" t="s">
        <v>2220</v>
      </c>
      <c r="AP327" s="3" t="s">
        <v>2221</v>
      </c>
      <c r="AQ327" s="3">
        <v>2</v>
      </c>
      <c r="AT327" s="3" t="s">
        <v>237</v>
      </c>
      <c r="AU327" s="3" t="s">
        <v>214</v>
      </c>
      <c r="AW327" s="6">
        <v>45338</v>
      </c>
      <c r="AX327" s="3">
        <v>10</v>
      </c>
      <c r="AY327" s="14">
        <v>0</v>
      </c>
      <c r="AZ327" s="14">
        <v>0</v>
      </c>
      <c r="BA327" s="14">
        <v>0</v>
      </c>
      <c r="BB327" s="6">
        <v>45413</v>
      </c>
      <c r="BC327" s="6">
        <v>45423</v>
      </c>
      <c r="BD327" s="6">
        <v>45425</v>
      </c>
      <c r="BG327" s="6">
        <v>45416</v>
      </c>
      <c r="BJ327" s="6">
        <v>46054</v>
      </c>
      <c r="BK327" s="13">
        <v>0</v>
      </c>
      <c r="BM327" s="3" t="s">
        <v>2222</v>
      </c>
      <c r="BN327" s="6">
        <v>45418</v>
      </c>
      <c r="BO327" s="6">
        <v>45381</v>
      </c>
      <c r="BR327" s="15">
        <v>0</v>
      </c>
      <c r="BS327" s="15">
        <v>2</v>
      </c>
      <c r="BT327" s="15">
        <v>3</v>
      </c>
      <c r="BU327" s="13">
        <v>0</v>
      </c>
      <c r="BV327" s="13">
        <v>11</v>
      </c>
      <c r="BW327" s="16">
        <v>8</v>
      </c>
      <c r="BX327" s="3" t="s">
        <v>2223</v>
      </c>
      <c r="BZ327" s="17">
        <v>0</v>
      </c>
      <c r="CA327" s="3" t="s">
        <v>223</v>
      </c>
      <c r="CB327" s="3" t="s">
        <v>315</v>
      </c>
      <c r="CC327" s="3" t="s">
        <v>225</v>
      </c>
      <c r="CE327" s="3">
        <v>0</v>
      </c>
      <c r="CF327" s="3" t="s">
        <v>2224</v>
      </c>
      <c r="CH327" s="3">
        <v>0</v>
      </c>
      <c r="CI327" s="3" t="s">
        <v>229</v>
      </c>
      <c r="CJ327" s="3" t="s">
        <v>2225</v>
      </c>
      <c r="CL327" s="3" t="s">
        <v>2226</v>
      </c>
      <c r="CM327" s="3" t="s">
        <v>232</v>
      </c>
      <c r="CN327" s="6">
        <v>45418</v>
      </c>
      <c r="CP327" s="3" t="s">
        <v>233</v>
      </c>
      <c r="CQ327" s="3" t="s">
        <v>233</v>
      </c>
      <c r="CR327" s="3" t="s">
        <v>234</v>
      </c>
      <c r="CS327" s="3" t="s">
        <v>2227</v>
      </c>
      <c r="CT327" s="6">
        <v>45418</v>
      </c>
      <c r="CV327" s="3" t="s">
        <v>2233</v>
      </c>
      <c r="CY327" s="3" t="s">
        <v>237</v>
      </c>
      <c r="CZ327" s="3" t="s">
        <v>238</v>
      </c>
      <c r="DA327" s="3" t="s">
        <v>2229</v>
      </c>
      <c r="DD327" s="3" t="s">
        <v>2230</v>
      </c>
      <c r="DG327" s="15">
        <v>56</v>
      </c>
      <c r="DH327" s="15">
        <v>56</v>
      </c>
      <c r="DJ327" s="13">
        <v>11</v>
      </c>
      <c r="DL327" s="3" t="s">
        <v>241</v>
      </c>
      <c r="DM327" s="3" t="s">
        <v>242</v>
      </c>
      <c r="DP327" s="13">
        <v>0</v>
      </c>
      <c r="DQ327" s="3" t="s">
        <v>205</v>
      </c>
      <c r="DR327" s="3" t="s">
        <v>243</v>
      </c>
      <c r="DS327" s="3">
        <v>5</v>
      </c>
      <c r="DT327" s="3" t="s">
        <v>191</v>
      </c>
      <c r="DU327" s="3" t="s">
        <v>2226</v>
      </c>
      <c r="DV327" s="6">
        <v>45349</v>
      </c>
      <c r="DX327" s="13">
        <v>11</v>
      </c>
      <c r="DY327" s="3" t="s">
        <v>245</v>
      </c>
      <c r="DZ327" s="6">
        <v>45416</v>
      </c>
      <c r="EA327" s="3">
        <v>2</v>
      </c>
      <c r="EB327" s="17">
        <v>0</v>
      </c>
      <c r="ED327" s="3">
        <v>0</v>
      </c>
      <c r="EG327" s="3">
        <v>0</v>
      </c>
      <c r="EH327" s="13">
        <v>0</v>
      </c>
      <c r="EJ327" s="3" t="s">
        <v>246</v>
      </c>
      <c r="EK327" s="3">
        <v>1000220193</v>
      </c>
      <c r="EL327" s="3" t="s">
        <v>247</v>
      </c>
      <c r="EP327" s="3" t="s">
        <v>2216</v>
      </c>
      <c r="EQ327" s="3">
        <v>10</v>
      </c>
      <c r="ET327" s="3">
        <v>0</v>
      </c>
      <c r="EU327" s="13">
        <v>11</v>
      </c>
      <c r="EV327" s="3" t="s">
        <v>245</v>
      </c>
      <c r="EW327" s="13">
        <v>0</v>
      </c>
      <c r="EX327" s="3" t="s">
        <v>249</v>
      </c>
      <c r="EY327" s="3" t="s">
        <v>206</v>
      </c>
      <c r="EZ327" s="3" t="s">
        <v>2234</v>
      </c>
      <c r="FA327" s="6">
        <v>45418</v>
      </c>
      <c r="FC327" s="3" t="s">
        <v>245</v>
      </c>
      <c r="FG327" s="3">
        <v>10</v>
      </c>
      <c r="FH327" s="3" t="s">
        <v>243</v>
      </c>
      <c r="FL327" s="3" t="s">
        <v>253</v>
      </c>
      <c r="FM327" s="13">
        <v>0</v>
      </c>
      <c r="FP327" s="3" t="s">
        <v>254</v>
      </c>
      <c r="FQ327" s="3" t="s">
        <v>255</v>
      </c>
      <c r="FR327" s="3" t="s">
        <v>1707</v>
      </c>
      <c r="FS327" s="6">
        <v>45338</v>
      </c>
      <c r="FT327" s="3">
        <v>222507</v>
      </c>
      <c r="FU327" s="3">
        <v>0</v>
      </c>
      <c r="FV327" s="3" t="s">
        <v>695</v>
      </c>
      <c r="FX327" s="3" t="s">
        <v>315</v>
      </c>
      <c r="GA327" s="3" t="s">
        <v>258</v>
      </c>
      <c r="GC327" s="6">
        <v>45425</v>
      </c>
      <c r="GD327" s="6">
        <v>45425</v>
      </c>
      <c r="GE327" s="6">
        <v>45425</v>
      </c>
      <c r="GF327" s="3" t="s">
        <v>2232</v>
      </c>
      <c r="GG327" s="3" t="s">
        <v>260</v>
      </c>
      <c r="GI327" s="3" t="s">
        <v>1984</v>
      </c>
    </row>
    <row r="328" spans="1:191" s="2" customFormat="1" ht="11.25" hidden="1" x14ac:dyDescent="0.2">
      <c r="A328" s="11" t="str">
        <f t="shared" si="5"/>
        <v>Stock Available at Base</v>
      </c>
      <c r="B328" s="11" t="str">
        <f>IF(OR(A328="No Stock at Base",A328="Low Stock at Base",A328="Remote Pick - Low Stock"),_xlfn.XLOOKUP(O328,PO!M:M,PO!N:N,"No PO",0,1),"-")</f>
        <v>-</v>
      </c>
      <c r="C328" s="11" t="str">
        <f>IF(OR(A328="No Stock at Base",A328="Low Stock at Base",A328="Remote Stock - Low Stock"),_xlfn.XLOOKUP(O328,PR!K:K,PR!L:L,"No Req or Processed",0,1),"-")</f>
        <v>-</v>
      </c>
      <c r="D328" s="12"/>
      <c r="E328" s="32" t="s">
        <v>2235</v>
      </c>
      <c r="G328" s="3" t="s">
        <v>191</v>
      </c>
      <c r="H328" s="3" t="s">
        <v>2236</v>
      </c>
      <c r="I328" s="3" t="s">
        <v>2237</v>
      </c>
      <c r="J328" s="3" t="s">
        <v>194</v>
      </c>
      <c r="K328" s="6">
        <v>45365</v>
      </c>
      <c r="L328" s="30">
        <v>45425</v>
      </c>
      <c r="M328" s="6">
        <v>45425</v>
      </c>
      <c r="N328" s="6">
        <v>45426</v>
      </c>
      <c r="O328" s="32" t="s">
        <v>2238</v>
      </c>
      <c r="P328" s="3" t="s">
        <v>2239</v>
      </c>
      <c r="Q328" s="3">
        <v>99</v>
      </c>
      <c r="R328" s="3">
        <v>255</v>
      </c>
      <c r="S328" s="4">
        <v>45</v>
      </c>
      <c r="T328" s="13">
        <v>0</v>
      </c>
      <c r="U328" s="13">
        <v>45</v>
      </c>
      <c r="V328" s="3" t="s">
        <v>2240</v>
      </c>
      <c r="W328" s="3" t="s">
        <v>445</v>
      </c>
      <c r="X328" s="3" t="s">
        <v>199</v>
      </c>
      <c r="Y328" s="3" t="s">
        <v>596</v>
      </c>
      <c r="Z328" s="3" t="s">
        <v>2241</v>
      </c>
      <c r="AA328" s="32" t="s">
        <v>2242</v>
      </c>
      <c r="AB328" s="3">
        <v>2</v>
      </c>
      <c r="AC328" s="32" t="s">
        <v>2243</v>
      </c>
      <c r="AD328" s="3" t="s">
        <v>799</v>
      </c>
      <c r="AE328" s="6">
        <v>45372</v>
      </c>
      <c r="AF328" s="6">
        <v>45416</v>
      </c>
      <c r="AG328" s="3" t="s">
        <v>205</v>
      </c>
      <c r="AI328" s="3" t="s">
        <v>206</v>
      </c>
      <c r="AJ328" s="3" t="s">
        <v>2235</v>
      </c>
      <c r="AK328" s="3" t="s">
        <v>207</v>
      </c>
      <c r="AL328" s="3" t="s">
        <v>648</v>
      </c>
      <c r="AM328" s="3" t="s">
        <v>649</v>
      </c>
      <c r="AN328" s="3" t="s">
        <v>2244</v>
      </c>
      <c r="AO328" s="3" t="s">
        <v>1956</v>
      </c>
      <c r="AP328" s="3" t="s">
        <v>2245</v>
      </c>
      <c r="AQ328" s="3">
        <v>2</v>
      </c>
      <c r="AT328" s="3" t="s">
        <v>237</v>
      </c>
      <c r="AU328" s="3" t="s">
        <v>214</v>
      </c>
      <c r="AW328" s="6">
        <v>45365</v>
      </c>
      <c r="AX328" s="3">
        <v>10</v>
      </c>
      <c r="AY328" s="14">
        <v>0</v>
      </c>
      <c r="AZ328" s="14">
        <v>0</v>
      </c>
      <c r="BA328" s="14">
        <v>0</v>
      </c>
      <c r="BB328" s="6">
        <v>45413</v>
      </c>
      <c r="BC328" s="6">
        <v>45423</v>
      </c>
      <c r="BD328" s="6">
        <v>45425</v>
      </c>
      <c r="BG328" s="6">
        <v>45416</v>
      </c>
      <c r="BJ328" s="6">
        <v>46055</v>
      </c>
      <c r="BK328" s="13">
        <v>0</v>
      </c>
      <c r="BM328" s="3" t="s">
        <v>2246</v>
      </c>
      <c r="BN328" s="6">
        <v>45418</v>
      </c>
      <c r="BO328" s="6">
        <v>45377</v>
      </c>
      <c r="BP328" s="3" t="s">
        <v>219</v>
      </c>
      <c r="BR328" s="15">
        <v>0</v>
      </c>
      <c r="BS328" s="15">
        <v>2</v>
      </c>
      <c r="BT328" s="15">
        <v>3</v>
      </c>
      <c r="BU328" s="13">
        <v>0</v>
      </c>
      <c r="BV328" s="13">
        <v>45</v>
      </c>
      <c r="BW328" s="18">
        <v>0</v>
      </c>
      <c r="BX328" s="3" t="s">
        <v>2247</v>
      </c>
      <c r="BZ328" s="17">
        <v>0</v>
      </c>
      <c r="CA328" s="3" t="s">
        <v>223</v>
      </c>
      <c r="CB328" s="3" t="s">
        <v>315</v>
      </c>
      <c r="CC328" s="3" t="s">
        <v>225</v>
      </c>
      <c r="CE328" s="3">
        <v>0</v>
      </c>
      <c r="CF328" s="3" t="s">
        <v>2248</v>
      </c>
      <c r="CH328" s="3">
        <v>0</v>
      </c>
      <c r="CI328" s="3" t="s">
        <v>229</v>
      </c>
      <c r="CJ328" s="3" t="s">
        <v>2249</v>
      </c>
      <c r="CM328" s="3" t="s">
        <v>232</v>
      </c>
      <c r="CN328" s="6">
        <v>45418</v>
      </c>
      <c r="CP328" s="3" t="s">
        <v>233</v>
      </c>
      <c r="CQ328" s="3" t="s">
        <v>233</v>
      </c>
      <c r="CR328" s="3" t="s">
        <v>234</v>
      </c>
      <c r="CS328" s="3" t="s">
        <v>2250</v>
      </c>
      <c r="CT328" s="6">
        <v>45418</v>
      </c>
      <c r="CY328" s="3" t="s">
        <v>237</v>
      </c>
      <c r="CZ328" s="3" t="s">
        <v>238</v>
      </c>
      <c r="DA328" s="3" t="s">
        <v>2251</v>
      </c>
      <c r="DG328" s="15">
        <v>7</v>
      </c>
      <c r="DH328" s="15">
        <v>7</v>
      </c>
      <c r="DJ328" s="13">
        <v>45</v>
      </c>
      <c r="DL328" s="3" t="s">
        <v>241</v>
      </c>
      <c r="DM328" s="3" t="s">
        <v>242</v>
      </c>
      <c r="DP328" s="13">
        <v>0</v>
      </c>
      <c r="DQ328" s="3" t="s">
        <v>205</v>
      </c>
      <c r="DR328" s="3" t="s">
        <v>243</v>
      </c>
      <c r="DS328" s="3">
        <v>5</v>
      </c>
      <c r="DT328" s="3" t="s">
        <v>191</v>
      </c>
      <c r="DV328" s="6">
        <v>45399</v>
      </c>
      <c r="DX328" s="13">
        <v>45</v>
      </c>
      <c r="DY328" s="3" t="s">
        <v>245</v>
      </c>
      <c r="DZ328" s="6">
        <v>45416</v>
      </c>
      <c r="EA328" s="3">
        <v>2</v>
      </c>
      <c r="EB328" s="17">
        <v>0</v>
      </c>
      <c r="ED328" s="3">
        <v>0</v>
      </c>
      <c r="EG328" s="3">
        <v>0</v>
      </c>
      <c r="EH328" s="13">
        <v>0</v>
      </c>
      <c r="EJ328" s="3" t="s">
        <v>246</v>
      </c>
      <c r="EK328" s="3">
        <v>1000224101</v>
      </c>
      <c r="EL328" s="3" t="s">
        <v>247</v>
      </c>
      <c r="EP328" s="3" t="s">
        <v>2241</v>
      </c>
      <c r="EQ328" s="3">
        <v>10</v>
      </c>
      <c r="ET328" s="3">
        <v>0</v>
      </c>
      <c r="EU328" s="13">
        <v>45</v>
      </c>
      <c r="EV328" s="3" t="s">
        <v>245</v>
      </c>
      <c r="EW328" s="13">
        <v>0</v>
      </c>
      <c r="EX328" s="3" t="s">
        <v>249</v>
      </c>
      <c r="EY328" s="3" t="s">
        <v>206</v>
      </c>
      <c r="FA328" s="6">
        <v>45418</v>
      </c>
      <c r="FB328" s="3" t="s">
        <v>219</v>
      </c>
      <c r="FG328" s="3">
        <v>10</v>
      </c>
      <c r="FH328" s="3" t="s">
        <v>243</v>
      </c>
      <c r="FL328" s="3" t="s">
        <v>253</v>
      </c>
      <c r="FM328" s="13">
        <v>0</v>
      </c>
      <c r="FP328" s="3" t="s">
        <v>254</v>
      </c>
      <c r="FQ328" s="3" t="s">
        <v>255</v>
      </c>
      <c r="FR328" s="3" t="s">
        <v>694</v>
      </c>
      <c r="FS328" s="6">
        <v>45365</v>
      </c>
      <c r="FT328" s="3">
        <v>226558</v>
      </c>
      <c r="FU328" s="3">
        <v>0</v>
      </c>
      <c r="FV328" s="3" t="s">
        <v>695</v>
      </c>
      <c r="FX328" s="3" t="s">
        <v>315</v>
      </c>
      <c r="GA328" s="3" t="s">
        <v>258</v>
      </c>
      <c r="GC328" s="6">
        <v>45426</v>
      </c>
      <c r="GD328" s="6">
        <v>45425</v>
      </c>
      <c r="GE328" s="6">
        <v>45425</v>
      </c>
      <c r="GF328" s="3" t="s">
        <v>2252</v>
      </c>
      <c r="GG328" s="3" t="s">
        <v>260</v>
      </c>
    </row>
    <row r="329" spans="1:191" s="2" customFormat="1" ht="11.25" hidden="1" x14ac:dyDescent="0.2">
      <c r="A329" s="11" t="str">
        <f t="shared" si="5"/>
        <v>Remote Stock - Stock Available</v>
      </c>
      <c r="B329" s="11" t="str">
        <f>IF(OR(A329="No Stock at Base",A329="Low Stock at Base",A329="Remote Pick - Low Stock"),_xlfn.XLOOKUP(O329,PO!M:M,PO!N:N,"No PO",0,1),"-")</f>
        <v>-</v>
      </c>
      <c r="C329" s="11" t="str">
        <f>IF(OR(A329="No Stock at Base",A329="Low Stock at Base",A329="Remote Stock - Low Stock"),_xlfn.XLOOKUP(O329,PR!K:K,PR!L:L,"No Req or Processed",0,1),"-")</f>
        <v>-</v>
      </c>
      <c r="D329" s="12"/>
      <c r="E329" s="32" t="s">
        <v>462</v>
      </c>
      <c r="F329" s="3" t="s">
        <v>1583</v>
      </c>
      <c r="G329" s="3" t="s">
        <v>191</v>
      </c>
      <c r="H329" s="3" t="s">
        <v>2031</v>
      </c>
      <c r="I329" s="3" t="s">
        <v>2032</v>
      </c>
      <c r="J329" s="3" t="s">
        <v>194</v>
      </c>
      <c r="K329" s="6">
        <v>45293</v>
      </c>
      <c r="L329" s="30">
        <v>45425</v>
      </c>
      <c r="M329" s="6">
        <v>45412</v>
      </c>
      <c r="N329" s="6">
        <v>45455</v>
      </c>
      <c r="O329" s="3" t="s">
        <v>2253</v>
      </c>
      <c r="P329" s="3" t="s">
        <v>2254</v>
      </c>
      <c r="Q329" s="3">
        <v>5</v>
      </c>
      <c r="R329" s="3">
        <v>10</v>
      </c>
      <c r="S329" s="4">
        <v>1</v>
      </c>
      <c r="T329" s="13">
        <v>6</v>
      </c>
      <c r="U329" s="13">
        <v>0</v>
      </c>
      <c r="X329" s="3" t="s">
        <v>274</v>
      </c>
      <c r="AB329" s="3">
        <v>0</v>
      </c>
      <c r="AI329" s="3" t="s">
        <v>206</v>
      </c>
      <c r="AJ329" s="3" t="s">
        <v>462</v>
      </c>
      <c r="AK329" s="3" t="s">
        <v>207</v>
      </c>
      <c r="AL329" s="3" t="s">
        <v>648</v>
      </c>
      <c r="AM329" s="3" t="s">
        <v>649</v>
      </c>
      <c r="AN329" s="3" t="s">
        <v>2255</v>
      </c>
      <c r="AO329" s="3" t="s">
        <v>2036</v>
      </c>
      <c r="AP329" s="3" t="s">
        <v>2037</v>
      </c>
      <c r="AQ329" s="3">
        <v>44</v>
      </c>
      <c r="AT329" s="3" t="s">
        <v>942</v>
      </c>
      <c r="AX329" s="3">
        <v>0</v>
      </c>
      <c r="AY329" s="14">
        <v>0</v>
      </c>
      <c r="AZ329" s="14">
        <v>0</v>
      </c>
      <c r="BA329" s="14">
        <v>0</v>
      </c>
      <c r="BD329" s="6">
        <v>45425</v>
      </c>
      <c r="BJ329" s="6">
        <v>45489</v>
      </c>
      <c r="BK329" s="13">
        <v>0</v>
      </c>
      <c r="BP329" s="3" t="s">
        <v>726</v>
      </c>
      <c r="BR329" s="15">
        <v>0</v>
      </c>
      <c r="BS329" s="15">
        <v>0</v>
      </c>
      <c r="BT329" s="15">
        <v>0</v>
      </c>
      <c r="BU329" s="13">
        <v>0</v>
      </c>
      <c r="BV329" s="13">
        <v>0</v>
      </c>
      <c r="BW329" s="18">
        <v>0</v>
      </c>
      <c r="BZ329" s="17">
        <v>0</v>
      </c>
      <c r="CB329" s="3" t="s">
        <v>276</v>
      </c>
      <c r="CC329" s="3" t="s">
        <v>225</v>
      </c>
      <c r="CE329" s="3">
        <v>0</v>
      </c>
      <c r="CH329" s="3">
        <v>0</v>
      </c>
      <c r="CM329" s="3" t="s">
        <v>232</v>
      </c>
      <c r="CP329" s="3" t="s">
        <v>233</v>
      </c>
      <c r="CQ329" s="3" t="s">
        <v>233</v>
      </c>
      <c r="CR329" s="3" t="s">
        <v>234</v>
      </c>
      <c r="CS329" s="3" t="s">
        <v>2256</v>
      </c>
      <c r="CY329" s="3" t="s">
        <v>1117</v>
      </c>
      <c r="CZ329" s="3" t="s">
        <v>238</v>
      </c>
      <c r="DA329" s="3" t="s">
        <v>2257</v>
      </c>
      <c r="DF329" s="3" t="s">
        <v>2258</v>
      </c>
      <c r="DG329" s="15">
        <v>0</v>
      </c>
      <c r="DH329" s="15">
        <v>0</v>
      </c>
      <c r="DJ329" s="13">
        <v>0</v>
      </c>
      <c r="DP329" s="13">
        <v>0</v>
      </c>
      <c r="DT329" s="3" t="s">
        <v>191</v>
      </c>
      <c r="DX329" s="13">
        <v>1</v>
      </c>
      <c r="DY329" s="3" t="s">
        <v>245</v>
      </c>
      <c r="EA329" s="3">
        <v>0</v>
      </c>
      <c r="EB329" s="17">
        <v>0</v>
      </c>
      <c r="ED329" s="3">
        <v>0</v>
      </c>
      <c r="EG329" s="3">
        <v>0</v>
      </c>
      <c r="EH329" s="13">
        <v>0</v>
      </c>
      <c r="EI329" s="3" t="s">
        <v>474</v>
      </c>
      <c r="EK329" s="3">
        <v>1000201153</v>
      </c>
      <c r="EN329" s="3" t="s">
        <v>279</v>
      </c>
      <c r="EO329" s="3" t="s">
        <v>279</v>
      </c>
      <c r="EQ329" s="3">
        <v>0</v>
      </c>
      <c r="ET329" s="3">
        <v>0</v>
      </c>
      <c r="EU329" s="13">
        <v>0</v>
      </c>
      <c r="EW329" s="13">
        <v>0</v>
      </c>
      <c r="FB329" s="3" t="s">
        <v>729</v>
      </c>
      <c r="FG329" s="3">
        <v>0</v>
      </c>
      <c r="FL329" s="3" t="s">
        <v>253</v>
      </c>
      <c r="FM329" s="13">
        <v>0</v>
      </c>
      <c r="FP329" s="3" t="s">
        <v>254</v>
      </c>
      <c r="FQ329" s="3" t="s">
        <v>255</v>
      </c>
      <c r="FR329" s="3" t="s">
        <v>256</v>
      </c>
      <c r="FS329" s="6">
        <v>45290</v>
      </c>
      <c r="FT329" s="3">
        <v>0</v>
      </c>
      <c r="FU329" s="3">
        <v>0</v>
      </c>
      <c r="FV329" s="3" t="s">
        <v>257</v>
      </c>
      <c r="FX329" s="3" t="s">
        <v>276</v>
      </c>
      <c r="GA329" s="3" t="s">
        <v>258</v>
      </c>
      <c r="GB329" s="3" t="s">
        <v>1583</v>
      </c>
      <c r="GC329" s="6">
        <v>45455</v>
      </c>
      <c r="GD329" s="6">
        <v>45412</v>
      </c>
      <c r="GE329" s="6">
        <v>45412</v>
      </c>
      <c r="GF329" s="3" t="s">
        <v>632</v>
      </c>
      <c r="GG329" s="3" t="s">
        <v>477</v>
      </c>
    </row>
    <row r="330" spans="1:191" s="2" customFormat="1" ht="11.25" hidden="1" x14ac:dyDescent="0.2">
      <c r="A330" s="11" t="str">
        <f t="shared" si="5"/>
        <v>Remote Stock - Stock Available</v>
      </c>
      <c r="B330" s="11" t="str">
        <f>IF(OR(A330="No Stock at Base",A330="Low Stock at Base",A330="Remote Pick - Low Stock"),_xlfn.XLOOKUP(O330,PO!M:M,PO!N:N,"No PO",0,1),"-")</f>
        <v>-</v>
      </c>
      <c r="C330" s="11" t="str">
        <f>IF(OR(A330="No Stock at Base",A330="Low Stock at Base",A330="Remote Stock - Low Stock"),_xlfn.XLOOKUP(O330,PR!K:K,PR!L:L,"No Req or Processed",0,1),"-")</f>
        <v>-</v>
      </c>
      <c r="D330" s="12"/>
      <c r="E330" s="32" t="s">
        <v>462</v>
      </c>
      <c r="F330" s="3" t="s">
        <v>1583</v>
      </c>
      <c r="G330" s="3" t="s">
        <v>191</v>
      </c>
      <c r="H330" s="3" t="s">
        <v>2031</v>
      </c>
      <c r="I330" s="3" t="s">
        <v>2032</v>
      </c>
      <c r="J330" s="3" t="s">
        <v>194</v>
      </c>
      <c r="K330" s="6">
        <v>45293</v>
      </c>
      <c r="L330" s="30">
        <v>45425</v>
      </c>
      <c r="M330" s="6">
        <v>45412</v>
      </c>
      <c r="N330" s="6">
        <v>45455</v>
      </c>
      <c r="O330" s="3" t="s">
        <v>2259</v>
      </c>
      <c r="P330" s="3" t="s">
        <v>2260</v>
      </c>
      <c r="Q330" s="3">
        <v>5</v>
      </c>
      <c r="R330" s="3">
        <v>10</v>
      </c>
      <c r="S330" s="4">
        <v>1</v>
      </c>
      <c r="T330" s="13">
        <v>7</v>
      </c>
      <c r="U330" s="13">
        <v>0</v>
      </c>
      <c r="X330" s="3" t="s">
        <v>274</v>
      </c>
      <c r="AB330" s="3">
        <v>0</v>
      </c>
      <c r="AI330" s="3" t="s">
        <v>206</v>
      </c>
      <c r="AJ330" s="3" t="s">
        <v>462</v>
      </c>
      <c r="AK330" s="3" t="s">
        <v>207</v>
      </c>
      <c r="AL330" s="3" t="s">
        <v>648</v>
      </c>
      <c r="AM330" s="3" t="s">
        <v>649</v>
      </c>
      <c r="AN330" s="3" t="s">
        <v>2255</v>
      </c>
      <c r="AO330" s="3" t="s">
        <v>2036</v>
      </c>
      <c r="AP330" s="3" t="s">
        <v>2037</v>
      </c>
      <c r="AQ330" s="3">
        <v>45</v>
      </c>
      <c r="AT330" s="3" t="s">
        <v>2199</v>
      </c>
      <c r="AX330" s="3">
        <v>0</v>
      </c>
      <c r="AY330" s="14">
        <v>0</v>
      </c>
      <c r="AZ330" s="14">
        <v>0</v>
      </c>
      <c r="BA330" s="14">
        <v>0</v>
      </c>
      <c r="BD330" s="6">
        <v>45425</v>
      </c>
      <c r="BJ330" s="6">
        <v>45489</v>
      </c>
      <c r="BK330" s="13">
        <v>0</v>
      </c>
      <c r="BP330" s="3" t="s">
        <v>726</v>
      </c>
      <c r="BR330" s="15">
        <v>0</v>
      </c>
      <c r="BS330" s="15">
        <v>0</v>
      </c>
      <c r="BT330" s="15">
        <v>0</v>
      </c>
      <c r="BU330" s="13">
        <v>0</v>
      </c>
      <c r="BV330" s="13">
        <v>0</v>
      </c>
      <c r="BW330" s="18">
        <v>0</v>
      </c>
      <c r="BZ330" s="17">
        <v>0</v>
      </c>
      <c r="CB330" s="3" t="s">
        <v>276</v>
      </c>
      <c r="CC330" s="3" t="s">
        <v>225</v>
      </c>
      <c r="CE330" s="3">
        <v>0</v>
      </c>
      <c r="CH330" s="3">
        <v>0</v>
      </c>
      <c r="CM330" s="3" t="s">
        <v>232</v>
      </c>
      <c r="CP330" s="3" t="s">
        <v>233</v>
      </c>
      <c r="CQ330" s="3" t="s">
        <v>233</v>
      </c>
      <c r="CR330" s="3" t="s">
        <v>234</v>
      </c>
      <c r="CS330" s="3" t="s">
        <v>2261</v>
      </c>
      <c r="CY330" s="3" t="s">
        <v>1117</v>
      </c>
      <c r="CZ330" s="3" t="s">
        <v>238</v>
      </c>
      <c r="DA330" s="3" t="s">
        <v>2257</v>
      </c>
      <c r="DF330" s="3" t="s">
        <v>2151</v>
      </c>
      <c r="DG330" s="15">
        <v>0</v>
      </c>
      <c r="DH330" s="15">
        <v>0</v>
      </c>
      <c r="DJ330" s="13">
        <v>0</v>
      </c>
      <c r="DP330" s="13">
        <v>0</v>
      </c>
      <c r="DT330" s="3" t="s">
        <v>191</v>
      </c>
      <c r="DX330" s="13">
        <v>1</v>
      </c>
      <c r="DY330" s="3" t="s">
        <v>245</v>
      </c>
      <c r="EA330" s="3">
        <v>0</v>
      </c>
      <c r="EB330" s="17">
        <v>0</v>
      </c>
      <c r="ED330" s="3">
        <v>0</v>
      </c>
      <c r="EG330" s="3">
        <v>0</v>
      </c>
      <c r="EH330" s="13">
        <v>0</v>
      </c>
      <c r="EI330" s="3" t="s">
        <v>474</v>
      </c>
      <c r="EK330" s="3">
        <v>1000201153</v>
      </c>
      <c r="EN330" s="3" t="s">
        <v>279</v>
      </c>
      <c r="EO330" s="3" t="s">
        <v>279</v>
      </c>
      <c r="EQ330" s="3">
        <v>0</v>
      </c>
      <c r="ET330" s="3">
        <v>0</v>
      </c>
      <c r="EU330" s="13">
        <v>0</v>
      </c>
      <c r="EW330" s="13">
        <v>0</v>
      </c>
      <c r="FB330" s="3" t="s">
        <v>729</v>
      </c>
      <c r="FG330" s="3">
        <v>0</v>
      </c>
      <c r="FL330" s="3" t="s">
        <v>253</v>
      </c>
      <c r="FM330" s="13">
        <v>0</v>
      </c>
      <c r="FP330" s="3" t="s">
        <v>254</v>
      </c>
      <c r="FQ330" s="3" t="s">
        <v>255</v>
      </c>
      <c r="FR330" s="3" t="s">
        <v>256</v>
      </c>
      <c r="FS330" s="6">
        <v>45290</v>
      </c>
      <c r="FT330" s="3">
        <v>0</v>
      </c>
      <c r="FU330" s="3">
        <v>0</v>
      </c>
      <c r="FV330" s="3" t="s">
        <v>257</v>
      </c>
      <c r="FX330" s="3" t="s">
        <v>276</v>
      </c>
      <c r="GA330" s="3" t="s">
        <v>258</v>
      </c>
      <c r="GB330" s="3" t="s">
        <v>1583</v>
      </c>
      <c r="GC330" s="6">
        <v>45455</v>
      </c>
      <c r="GD330" s="6">
        <v>45412</v>
      </c>
      <c r="GE330" s="6">
        <v>45412</v>
      </c>
      <c r="GF330" s="3" t="s">
        <v>632</v>
      </c>
      <c r="GG330" s="3" t="s">
        <v>477</v>
      </c>
    </row>
    <row r="331" spans="1:191" s="2" customFormat="1" ht="11.25" hidden="1" x14ac:dyDescent="0.2">
      <c r="A331" s="11" t="str">
        <f t="shared" si="5"/>
        <v>Stock Available at Base</v>
      </c>
      <c r="B331" s="11" t="str">
        <f>IF(OR(A331="No Stock at Base",A331="Low Stock at Base",A331="Remote Pick - Low Stock"),_xlfn.XLOOKUP(O331,PO!M:M,PO!N:N,"No PO",0,1),"-")</f>
        <v>-</v>
      </c>
      <c r="C331" s="11" t="str">
        <f>IF(OR(A331="No Stock at Base",A331="Low Stock at Base",A331="Remote Stock - Low Stock"),_xlfn.XLOOKUP(O331,PR!K:K,PR!L:L,"No Req or Processed",0,1),"-")</f>
        <v>-</v>
      </c>
      <c r="D331" s="12"/>
      <c r="E331" s="32" t="s">
        <v>462</v>
      </c>
      <c r="G331" s="3" t="s">
        <v>191</v>
      </c>
      <c r="H331" s="3" t="s">
        <v>2262</v>
      </c>
      <c r="I331" s="3" t="s">
        <v>2263</v>
      </c>
      <c r="J331" s="3" t="s">
        <v>194</v>
      </c>
      <c r="K331" s="6">
        <v>45320</v>
      </c>
      <c r="L331" s="30">
        <v>45427</v>
      </c>
      <c r="M331" s="6">
        <v>45427</v>
      </c>
      <c r="N331" s="6">
        <v>45428</v>
      </c>
      <c r="O331" s="32" t="s">
        <v>2264</v>
      </c>
      <c r="P331" s="3" t="s">
        <v>2265</v>
      </c>
      <c r="Q331" s="3">
        <v>30</v>
      </c>
      <c r="R331" s="3">
        <v>30</v>
      </c>
      <c r="S331" s="4">
        <v>1</v>
      </c>
      <c r="T331" s="13">
        <v>0</v>
      </c>
      <c r="U331" s="13">
        <v>1</v>
      </c>
      <c r="V331" s="3" t="s">
        <v>2266</v>
      </c>
      <c r="W331" s="3" t="s">
        <v>445</v>
      </c>
      <c r="X331" s="3" t="s">
        <v>199</v>
      </c>
      <c r="Y331" s="3" t="s">
        <v>596</v>
      </c>
      <c r="Z331" s="3" t="s">
        <v>2267</v>
      </c>
      <c r="AA331" s="32" t="s">
        <v>2268</v>
      </c>
      <c r="AB331" s="3">
        <v>2</v>
      </c>
      <c r="AC331" s="32" t="s">
        <v>2269</v>
      </c>
      <c r="AD331" s="3" t="s">
        <v>1696</v>
      </c>
      <c r="AE331" s="6">
        <v>45329</v>
      </c>
      <c r="AF331" s="6">
        <v>45437</v>
      </c>
      <c r="AG331" s="3" t="s">
        <v>205</v>
      </c>
      <c r="AI331" s="3" t="s">
        <v>206</v>
      </c>
      <c r="AJ331" s="3" t="s">
        <v>462</v>
      </c>
      <c r="AK331" s="3" t="s">
        <v>207</v>
      </c>
      <c r="AL331" s="3" t="s">
        <v>1405</v>
      </c>
      <c r="AM331" s="3" t="s">
        <v>1406</v>
      </c>
      <c r="AN331" s="3" t="s">
        <v>2270</v>
      </c>
      <c r="AO331" s="3" t="s">
        <v>2271</v>
      </c>
      <c r="AP331" s="3" t="s">
        <v>2272</v>
      </c>
      <c r="AQ331" s="3">
        <v>2</v>
      </c>
      <c r="AT331" s="3" t="s">
        <v>237</v>
      </c>
      <c r="AU331" s="3" t="s">
        <v>214</v>
      </c>
      <c r="AW331" s="6">
        <v>45320</v>
      </c>
      <c r="AX331" s="3">
        <v>10</v>
      </c>
      <c r="AY331" s="14">
        <v>0</v>
      </c>
      <c r="AZ331" s="14">
        <v>0</v>
      </c>
      <c r="BA331" s="14">
        <v>20</v>
      </c>
      <c r="BB331" s="6">
        <v>45414</v>
      </c>
      <c r="BC331" s="6">
        <v>45402</v>
      </c>
      <c r="BD331" s="6">
        <v>45427</v>
      </c>
      <c r="BG331" s="6">
        <v>45417</v>
      </c>
      <c r="BJ331" s="6">
        <v>45650</v>
      </c>
      <c r="BK331" s="13">
        <v>0</v>
      </c>
      <c r="BM331" s="3" t="s">
        <v>2273</v>
      </c>
      <c r="BN331" s="6">
        <v>45397</v>
      </c>
      <c r="BO331" s="6">
        <v>45350</v>
      </c>
      <c r="BP331" s="3" t="s">
        <v>219</v>
      </c>
      <c r="BR331" s="15">
        <v>0</v>
      </c>
      <c r="BS331" s="15">
        <v>2</v>
      </c>
      <c r="BT331" s="15">
        <v>3</v>
      </c>
      <c r="BU331" s="13">
        <v>0</v>
      </c>
      <c r="BV331" s="13">
        <v>1</v>
      </c>
      <c r="BW331" s="18">
        <v>0</v>
      </c>
      <c r="BX331" s="3" t="s">
        <v>2274</v>
      </c>
      <c r="BZ331" s="17">
        <v>0</v>
      </c>
      <c r="CA331" s="3" t="s">
        <v>1074</v>
      </c>
      <c r="CB331" s="3" t="s">
        <v>315</v>
      </c>
      <c r="CC331" s="3" t="s">
        <v>225</v>
      </c>
      <c r="CE331" s="3">
        <v>0</v>
      </c>
      <c r="CF331" s="3" t="s">
        <v>2275</v>
      </c>
      <c r="CH331" s="3">
        <v>0</v>
      </c>
      <c r="CI331" s="3" t="s">
        <v>229</v>
      </c>
      <c r="CJ331" s="3" t="s">
        <v>2274</v>
      </c>
      <c r="CL331" s="3" t="s">
        <v>2276</v>
      </c>
      <c r="CM331" s="3" t="s">
        <v>232</v>
      </c>
      <c r="CN331" s="6">
        <v>45397</v>
      </c>
      <c r="CP331" s="3" t="s">
        <v>233</v>
      </c>
      <c r="CQ331" s="3" t="s">
        <v>233</v>
      </c>
      <c r="CR331" s="3" t="s">
        <v>234</v>
      </c>
      <c r="CS331" s="3" t="s">
        <v>2277</v>
      </c>
      <c r="CT331" s="6">
        <v>45397</v>
      </c>
      <c r="CY331" s="3" t="s">
        <v>237</v>
      </c>
      <c r="CZ331" s="3" t="s">
        <v>238</v>
      </c>
      <c r="DA331" s="3" t="s">
        <v>2278</v>
      </c>
      <c r="DD331" s="3" t="s">
        <v>2279</v>
      </c>
      <c r="DG331" s="15">
        <v>84</v>
      </c>
      <c r="DH331" s="15">
        <v>84</v>
      </c>
      <c r="DJ331" s="13">
        <v>1</v>
      </c>
      <c r="DL331" s="3" t="s">
        <v>241</v>
      </c>
      <c r="DM331" s="3" t="s">
        <v>242</v>
      </c>
      <c r="DP331" s="13">
        <v>0</v>
      </c>
      <c r="DQ331" s="3" t="s">
        <v>205</v>
      </c>
      <c r="DR331" s="3" t="s">
        <v>243</v>
      </c>
      <c r="DS331" s="3">
        <v>5</v>
      </c>
      <c r="DT331" s="3" t="s">
        <v>191</v>
      </c>
      <c r="DU331" s="3" t="s">
        <v>2276</v>
      </c>
      <c r="DV331" s="6">
        <v>45323</v>
      </c>
      <c r="DX331" s="13">
        <v>1</v>
      </c>
      <c r="DY331" s="3" t="s">
        <v>245</v>
      </c>
      <c r="DZ331" s="6">
        <v>45417</v>
      </c>
      <c r="EA331" s="3">
        <v>2</v>
      </c>
      <c r="EB331" s="17">
        <v>0</v>
      </c>
      <c r="ED331" s="3">
        <v>0</v>
      </c>
      <c r="EG331" s="3">
        <v>0</v>
      </c>
      <c r="EH331" s="13">
        <v>0</v>
      </c>
      <c r="EJ331" s="3" t="s">
        <v>246</v>
      </c>
      <c r="EK331" s="3">
        <v>1000214698</v>
      </c>
      <c r="EL331" s="3" t="s">
        <v>247</v>
      </c>
      <c r="EP331" s="3" t="s">
        <v>2267</v>
      </c>
      <c r="EQ331" s="3">
        <v>10</v>
      </c>
      <c r="ET331" s="3">
        <v>0</v>
      </c>
      <c r="EU331" s="13">
        <v>1</v>
      </c>
      <c r="EV331" s="3" t="s">
        <v>245</v>
      </c>
      <c r="EW331" s="13">
        <v>0</v>
      </c>
      <c r="EX331" s="3" t="s">
        <v>249</v>
      </c>
      <c r="EY331" s="3" t="s">
        <v>206</v>
      </c>
      <c r="FA331" s="6">
        <v>45397</v>
      </c>
      <c r="FB331" s="3" t="s">
        <v>219</v>
      </c>
      <c r="FG331" s="3">
        <v>10</v>
      </c>
      <c r="FH331" s="3" t="s">
        <v>243</v>
      </c>
      <c r="FL331" s="3" t="s">
        <v>253</v>
      </c>
      <c r="FM331" s="13">
        <v>0</v>
      </c>
      <c r="FP331" s="3" t="s">
        <v>254</v>
      </c>
      <c r="FQ331" s="3" t="s">
        <v>255</v>
      </c>
      <c r="FR331" s="3" t="s">
        <v>694</v>
      </c>
      <c r="FS331" s="6">
        <v>45314</v>
      </c>
      <c r="FT331" s="3">
        <v>216541</v>
      </c>
      <c r="FU331" s="3">
        <v>0</v>
      </c>
      <c r="FV331" s="3" t="s">
        <v>257</v>
      </c>
      <c r="FX331" s="3" t="s">
        <v>315</v>
      </c>
      <c r="GA331" s="3" t="s">
        <v>258</v>
      </c>
      <c r="GC331" s="6">
        <v>45428</v>
      </c>
      <c r="GD331" s="6">
        <v>45427</v>
      </c>
      <c r="GE331" s="6">
        <v>45427</v>
      </c>
      <c r="GF331" s="3" t="s">
        <v>2280</v>
      </c>
      <c r="GG331" s="3" t="s">
        <v>260</v>
      </c>
    </row>
    <row r="332" spans="1:191" s="2" customFormat="1" ht="11.25" hidden="1" x14ac:dyDescent="0.2">
      <c r="A332" s="11" t="str">
        <f t="shared" si="5"/>
        <v>Remote Stock - Stock Available</v>
      </c>
      <c r="B332" s="11" t="str">
        <f>IF(OR(A332="No Stock at Base",A332="Low Stock at Base",A332="Remote Pick - Low Stock"),_xlfn.XLOOKUP(O332,PO!M:M,PO!N:N,"No PO",0,1),"-")</f>
        <v>-</v>
      </c>
      <c r="C332" s="11" t="str">
        <f>IF(OR(A332="No Stock at Base",A332="Low Stock at Base",A332="Remote Stock - Low Stock"),_xlfn.XLOOKUP(O332,PR!K:K,PR!L:L,"No Req or Processed",0,1),"-")</f>
        <v>-</v>
      </c>
      <c r="D332" s="12"/>
      <c r="E332" s="32" t="s">
        <v>261</v>
      </c>
      <c r="G332" s="3" t="s">
        <v>191</v>
      </c>
      <c r="H332" s="3" t="s">
        <v>2281</v>
      </c>
      <c r="I332" s="3" t="s">
        <v>2282</v>
      </c>
      <c r="J332" s="3" t="s">
        <v>194</v>
      </c>
      <c r="K332" s="6">
        <v>45293</v>
      </c>
      <c r="L332" s="30">
        <v>45427</v>
      </c>
      <c r="M332" s="6">
        <v>45427</v>
      </c>
      <c r="N332" s="6">
        <v>45427</v>
      </c>
      <c r="O332" s="3" t="s">
        <v>2132</v>
      </c>
      <c r="P332" s="3" t="s">
        <v>2133</v>
      </c>
      <c r="Q332" s="3">
        <v>20</v>
      </c>
      <c r="R332" s="3">
        <v>20</v>
      </c>
      <c r="S332" s="4">
        <v>1</v>
      </c>
      <c r="T332" s="13">
        <v>5</v>
      </c>
      <c r="U332" s="13">
        <v>0</v>
      </c>
      <c r="X332" s="3" t="s">
        <v>274</v>
      </c>
      <c r="AB332" s="3">
        <v>0</v>
      </c>
      <c r="AI332" s="3" t="s">
        <v>206</v>
      </c>
      <c r="AJ332" s="3" t="s">
        <v>261</v>
      </c>
      <c r="AK332" s="3" t="s">
        <v>207</v>
      </c>
      <c r="AL332" s="3" t="s">
        <v>648</v>
      </c>
      <c r="AM332" s="3" t="s">
        <v>649</v>
      </c>
      <c r="AN332" s="3" t="s">
        <v>2283</v>
      </c>
      <c r="AO332" s="3" t="s">
        <v>2284</v>
      </c>
      <c r="AP332" s="3" t="s">
        <v>2285</v>
      </c>
      <c r="AQ332" s="3">
        <v>1</v>
      </c>
      <c r="AT332" s="3" t="s">
        <v>237</v>
      </c>
      <c r="AX332" s="3">
        <v>0</v>
      </c>
      <c r="AY332" s="14">
        <v>0</v>
      </c>
      <c r="AZ332" s="14">
        <v>0</v>
      </c>
      <c r="BA332" s="14">
        <v>0</v>
      </c>
      <c r="BD332" s="6">
        <v>45427</v>
      </c>
      <c r="BJ332" s="6">
        <v>45427</v>
      </c>
      <c r="BK332" s="13">
        <v>0</v>
      </c>
      <c r="BP332" s="3" t="s">
        <v>726</v>
      </c>
      <c r="BR332" s="15">
        <v>0</v>
      </c>
      <c r="BS332" s="15">
        <v>0</v>
      </c>
      <c r="BT332" s="15">
        <v>0</v>
      </c>
      <c r="BU332" s="13">
        <v>0</v>
      </c>
      <c r="BV332" s="13">
        <v>0</v>
      </c>
      <c r="BW332" s="18">
        <v>0</v>
      </c>
      <c r="BZ332" s="17">
        <v>0</v>
      </c>
      <c r="CB332" s="3" t="s">
        <v>276</v>
      </c>
      <c r="CC332" s="3" t="s">
        <v>225</v>
      </c>
      <c r="CE332" s="3">
        <v>0</v>
      </c>
      <c r="CH332" s="3">
        <v>0</v>
      </c>
      <c r="CM332" s="3" t="s">
        <v>232</v>
      </c>
      <c r="CP332" s="3" t="s">
        <v>233</v>
      </c>
      <c r="CQ332" s="3" t="s">
        <v>233</v>
      </c>
      <c r="CR332" s="3" t="s">
        <v>234</v>
      </c>
      <c r="CS332" s="3" t="s">
        <v>2134</v>
      </c>
      <c r="CY332" s="3" t="s">
        <v>237</v>
      </c>
      <c r="CZ332" s="3" t="s">
        <v>238</v>
      </c>
      <c r="DA332" s="3" t="s">
        <v>2286</v>
      </c>
      <c r="DF332" s="3" t="s">
        <v>2111</v>
      </c>
      <c r="DG332" s="15">
        <v>0</v>
      </c>
      <c r="DH332" s="15">
        <v>0</v>
      </c>
      <c r="DJ332" s="13">
        <v>0</v>
      </c>
      <c r="DP332" s="13">
        <v>0</v>
      </c>
      <c r="DT332" s="3" t="s">
        <v>191</v>
      </c>
      <c r="DX332" s="13">
        <v>1</v>
      </c>
      <c r="DY332" s="3" t="s">
        <v>245</v>
      </c>
      <c r="EA332" s="3">
        <v>0</v>
      </c>
      <c r="EB332" s="17">
        <v>0</v>
      </c>
      <c r="ED332" s="3">
        <v>0</v>
      </c>
      <c r="EG332" s="3">
        <v>0</v>
      </c>
      <c r="EH332" s="13">
        <v>0</v>
      </c>
      <c r="EK332" s="3">
        <v>1000201273</v>
      </c>
      <c r="EN332" s="3" t="s">
        <v>279</v>
      </c>
      <c r="EO332" s="3" t="s">
        <v>279</v>
      </c>
      <c r="EQ332" s="3">
        <v>0</v>
      </c>
      <c r="ET332" s="3">
        <v>0</v>
      </c>
      <c r="EU332" s="13">
        <v>0</v>
      </c>
      <c r="EW332" s="13">
        <v>0</v>
      </c>
      <c r="FB332" s="3" t="s">
        <v>729</v>
      </c>
      <c r="FG332" s="3">
        <v>0</v>
      </c>
      <c r="FL332" s="3" t="s">
        <v>253</v>
      </c>
      <c r="FM332" s="13">
        <v>0</v>
      </c>
      <c r="FP332" s="3" t="s">
        <v>254</v>
      </c>
      <c r="FQ332" s="3" t="s">
        <v>255</v>
      </c>
      <c r="FR332" s="3" t="s">
        <v>256</v>
      </c>
      <c r="FS332" s="6">
        <v>45290</v>
      </c>
      <c r="FT332" s="3">
        <v>0</v>
      </c>
      <c r="FU332" s="3">
        <v>0</v>
      </c>
      <c r="FV332" s="3" t="s">
        <v>257</v>
      </c>
      <c r="FX332" s="3" t="s">
        <v>276</v>
      </c>
      <c r="GA332" s="3" t="s">
        <v>258</v>
      </c>
      <c r="GC332" s="6">
        <v>45427</v>
      </c>
      <c r="GD332" s="6">
        <v>45427</v>
      </c>
      <c r="GE332" s="6">
        <v>45427</v>
      </c>
      <c r="GF332" s="3" t="s">
        <v>822</v>
      </c>
      <c r="GG332" s="3" t="s">
        <v>477</v>
      </c>
    </row>
    <row r="333" spans="1:191" s="2" customFormat="1" ht="11.25" hidden="1" x14ac:dyDescent="0.2">
      <c r="A333" s="11" t="str">
        <f t="shared" si="5"/>
        <v>Remote Stock - Stock Available</v>
      </c>
      <c r="B333" s="11" t="str">
        <f>IF(OR(A333="No Stock at Base",A333="Low Stock at Base",A333="Remote Pick - Low Stock"),_xlfn.XLOOKUP(O333,PO!M:M,PO!N:N,"No PO",0,1),"-")</f>
        <v>-</v>
      </c>
      <c r="C333" s="11" t="str">
        <f>IF(OR(A333="No Stock at Base",A333="Low Stock at Base",A333="Remote Stock - Low Stock"),_xlfn.XLOOKUP(O333,PR!K:K,PR!L:L,"No Req or Processed",0,1),"-")</f>
        <v>-</v>
      </c>
      <c r="D333" s="12"/>
      <c r="E333" s="32" t="s">
        <v>261</v>
      </c>
      <c r="G333" s="3" t="s">
        <v>191</v>
      </c>
      <c r="H333" s="3" t="s">
        <v>2287</v>
      </c>
      <c r="I333" s="3" t="s">
        <v>2288</v>
      </c>
      <c r="J333" s="3" t="s">
        <v>194</v>
      </c>
      <c r="K333" s="6">
        <v>45293</v>
      </c>
      <c r="L333" s="30">
        <v>45427</v>
      </c>
      <c r="M333" s="6">
        <v>45427</v>
      </c>
      <c r="N333" s="6">
        <v>45427</v>
      </c>
      <c r="O333" s="3" t="s">
        <v>2289</v>
      </c>
      <c r="P333" s="3" t="s">
        <v>2290</v>
      </c>
      <c r="Q333" s="3">
        <v>20</v>
      </c>
      <c r="R333" s="3">
        <v>20</v>
      </c>
      <c r="S333" s="4">
        <v>1</v>
      </c>
      <c r="T333" s="13">
        <v>2</v>
      </c>
      <c r="U333" s="13">
        <v>0</v>
      </c>
      <c r="X333" s="3" t="s">
        <v>274</v>
      </c>
      <c r="AB333" s="3">
        <v>0</v>
      </c>
      <c r="AI333" s="3" t="s">
        <v>206</v>
      </c>
      <c r="AJ333" s="3" t="s">
        <v>261</v>
      </c>
      <c r="AK333" s="3" t="s">
        <v>207</v>
      </c>
      <c r="AL333" s="3" t="s">
        <v>648</v>
      </c>
      <c r="AM333" s="3" t="s">
        <v>649</v>
      </c>
      <c r="AN333" s="3" t="s">
        <v>2291</v>
      </c>
      <c r="AO333" s="3" t="s">
        <v>2292</v>
      </c>
      <c r="AP333" s="3" t="s">
        <v>2293</v>
      </c>
      <c r="AQ333" s="3">
        <v>1</v>
      </c>
      <c r="AT333" s="3" t="s">
        <v>237</v>
      </c>
      <c r="AX333" s="3">
        <v>0</v>
      </c>
      <c r="AY333" s="14">
        <v>0</v>
      </c>
      <c r="AZ333" s="14">
        <v>0</v>
      </c>
      <c r="BA333" s="14">
        <v>0</v>
      </c>
      <c r="BD333" s="6">
        <v>45427</v>
      </c>
      <c r="BJ333" s="6">
        <v>45427</v>
      </c>
      <c r="BK333" s="13">
        <v>0</v>
      </c>
      <c r="BP333" s="3" t="s">
        <v>726</v>
      </c>
      <c r="BR333" s="15">
        <v>0</v>
      </c>
      <c r="BS333" s="15">
        <v>0</v>
      </c>
      <c r="BT333" s="15">
        <v>0</v>
      </c>
      <c r="BU333" s="13">
        <v>0</v>
      </c>
      <c r="BV333" s="13">
        <v>0</v>
      </c>
      <c r="BW333" s="18">
        <v>0</v>
      </c>
      <c r="BZ333" s="17">
        <v>0</v>
      </c>
      <c r="CB333" s="3" t="s">
        <v>276</v>
      </c>
      <c r="CC333" s="3" t="s">
        <v>225</v>
      </c>
      <c r="CE333" s="3">
        <v>0</v>
      </c>
      <c r="CH333" s="3">
        <v>0</v>
      </c>
      <c r="CM333" s="3" t="s">
        <v>232</v>
      </c>
      <c r="CP333" s="3" t="s">
        <v>233</v>
      </c>
      <c r="CQ333" s="3" t="s">
        <v>233</v>
      </c>
      <c r="CR333" s="3" t="s">
        <v>234</v>
      </c>
      <c r="CS333" s="3" t="s">
        <v>2294</v>
      </c>
      <c r="CY333" s="3" t="s">
        <v>237</v>
      </c>
      <c r="CZ333" s="3" t="s">
        <v>238</v>
      </c>
      <c r="DA333" s="3" t="s">
        <v>2295</v>
      </c>
      <c r="DF333" s="3" t="s">
        <v>2296</v>
      </c>
      <c r="DG333" s="15">
        <v>0</v>
      </c>
      <c r="DH333" s="15">
        <v>0</v>
      </c>
      <c r="DJ333" s="13">
        <v>0</v>
      </c>
      <c r="DP333" s="13">
        <v>0</v>
      </c>
      <c r="DT333" s="3" t="s">
        <v>191</v>
      </c>
      <c r="DX333" s="13">
        <v>1</v>
      </c>
      <c r="DY333" s="3" t="s">
        <v>245</v>
      </c>
      <c r="EA333" s="3">
        <v>0</v>
      </c>
      <c r="EB333" s="17">
        <v>0</v>
      </c>
      <c r="ED333" s="3">
        <v>0</v>
      </c>
      <c r="EG333" s="3">
        <v>0</v>
      </c>
      <c r="EH333" s="13">
        <v>0</v>
      </c>
      <c r="EK333" s="3">
        <v>1000201274</v>
      </c>
      <c r="EN333" s="3" t="s">
        <v>279</v>
      </c>
      <c r="EO333" s="3" t="s">
        <v>279</v>
      </c>
      <c r="EQ333" s="3">
        <v>0</v>
      </c>
      <c r="ET333" s="3">
        <v>0</v>
      </c>
      <c r="EU333" s="13">
        <v>0</v>
      </c>
      <c r="EW333" s="13">
        <v>0</v>
      </c>
      <c r="FB333" s="3" t="s">
        <v>729</v>
      </c>
      <c r="FG333" s="3">
        <v>0</v>
      </c>
      <c r="FL333" s="3" t="s">
        <v>253</v>
      </c>
      <c r="FM333" s="13">
        <v>0</v>
      </c>
      <c r="FP333" s="3" t="s">
        <v>254</v>
      </c>
      <c r="FQ333" s="3" t="s">
        <v>255</v>
      </c>
      <c r="FR333" s="3" t="s">
        <v>256</v>
      </c>
      <c r="FS333" s="6">
        <v>45290</v>
      </c>
      <c r="FT333" s="3">
        <v>0</v>
      </c>
      <c r="FU333" s="3">
        <v>0</v>
      </c>
      <c r="FV333" s="3" t="s">
        <v>257</v>
      </c>
      <c r="FX333" s="3" t="s">
        <v>276</v>
      </c>
      <c r="GA333" s="3" t="s">
        <v>258</v>
      </c>
      <c r="GC333" s="6">
        <v>45427</v>
      </c>
      <c r="GD333" s="6">
        <v>45427</v>
      </c>
      <c r="GE333" s="6">
        <v>45427</v>
      </c>
      <c r="GF333" s="3" t="s">
        <v>2297</v>
      </c>
      <c r="GG333" s="3" t="s">
        <v>477</v>
      </c>
    </row>
    <row r="334" spans="1:191" s="2" customFormat="1" ht="11.25" hidden="1" x14ac:dyDescent="0.2">
      <c r="A334" s="11" t="str">
        <f t="shared" si="5"/>
        <v>Refurb Return</v>
      </c>
      <c r="B334" s="11" t="str">
        <f>IF(OR(A334="No Stock at Base",A334="Low Stock at Base",A334="Remote Pick - Low Stock"),_xlfn.XLOOKUP(O334,PO!M:M,PO!N:N,"No PO",0,1),"-")</f>
        <v>-</v>
      </c>
      <c r="C334" s="11" t="str">
        <f>IF(OR(A334="No Stock at Base",A334="Low Stock at Base",A334="Remote Stock - Low Stock"),_xlfn.XLOOKUP(O334,PR!K:K,PR!L:L,"No Req or Processed",0,1),"-")</f>
        <v>-</v>
      </c>
      <c r="D334" s="12"/>
      <c r="E334" s="32" t="s">
        <v>462</v>
      </c>
      <c r="G334" s="3" t="s">
        <v>191</v>
      </c>
      <c r="H334" s="3" t="s">
        <v>2298</v>
      </c>
      <c r="I334" s="3" t="s">
        <v>2299</v>
      </c>
      <c r="J334" s="3" t="s">
        <v>194</v>
      </c>
      <c r="K334" s="6">
        <v>45292</v>
      </c>
      <c r="L334" s="30">
        <v>45428</v>
      </c>
      <c r="M334" s="6">
        <v>45428</v>
      </c>
      <c r="N334" s="6">
        <v>45484</v>
      </c>
      <c r="O334" s="32" t="s">
        <v>2300</v>
      </c>
      <c r="P334" s="3" t="s">
        <v>2301</v>
      </c>
      <c r="Q334" s="3">
        <v>20</v>
      </c>
      <c r="R334" s="3">
        <v>20</v>
      </c>
      <c r="S334" s="4">
        <v>-1</v>
      </c>
      <c r="T334" s="13">
        <v>0</v>
      </c>
      <c r="U334" s="13">
        <v>0</v>
      </c>
      <c r="Y334" s="3" t="s">
        <v>596</v>
      </c>
      <c r="AA334" s="52"/>
      <c r="AB334" s="3">
        <v>0</v>
      </c>
      <c r="AC334" s="52"/>
      <c r="AH334" s="3" t="s">
        <v>622</v>
      </c>
      <c r="AJ334" s="3" t="s">
        <v>462</v>
      </c>
      <c r="AK334" s="3" t="s">
        <v>207</v>
      </c>
      <c r="AL334" s="3" t="s">
        <v>648</v>
      </c>
      <c r="AM334" s="3" t="s">
        <v>649</v>
      </c>
      <c r="AN334" s="3" t="s">
        <v>623</v>
      </c>
      <c r="AO334" s="3" t="s">
        <v>1916</v>
      </c>
      <c r="AP334" s="3" t="s">
        <v>2302</v>
      </c>
      <c r="AQ334" s="3">
        <v>2</v>
      </c>
      <c r="AT334" s="3" t="s">
        <v>626</v>
      </c>
      <c r="AX334" s="3">
        <v>0</v>
      </c>
      <c r="AY334" s="14">
        <v>0</v>
      </c>
      <c r="AZ334" s="14">
        <v>0</v>
      </c>
      <c r="BA334" s="14">
        <v>0</v>
      </c>
      <c r="BD334" s="6">
        <v>45428</v>
      </c>
      <c r="BJ334" s="6">
        <v>45498</v>
      </c>
      <c r="BK334" s="13">
        <v>0</v>
      </c>
      <c r="BP334" s="3" t="s">
        <v>627</v>
      </c>
      <c r="BR334" s="15">
        <v>0</v>
      </c>
      <c r="BS334" s="15">
        <v>0</v>
      </c>
      <c r="BT334" s="15">
        <v>0</v>
      </c>
      <c r="BU334" s="13">
        <v>0</v>
      </c>
      <c r="BV334" s="13">
        <v>0</v>
      </c>
      <c r="BW334" s="18">
        <v>0</v>
      </c>
      <c r="BZ334" s="17">
        <v>0</v>
      </c>
      <c r="CB334" s="3" t="s">
        <v>315</v>
      </c>
      <c r="CC334" s="3" t="s">
        <v>225</v>
      </c>
      <c r="CE334" s="3">
        <v>0</v>
      </c>
      <c r="CH334" s="3">
        <v>0</v>
      </c>
      <c r="CM334" s="3" t="s">
        <v>232</v>
      </c>
      <c r="CP334" s="3" t="s">
        <v>233</v>
      </c>
      <c r="CQ334" s="3" t="s">
        <v>233</v>
      </c>
      <c r="CR334" s="3" t="s">
        <v>628</v>
      </c>
      <c r="CS334" s="3" t="s">
        <v>2303</v>
      </c>
      <c r="CY334" s="3" t="s">
        <v>237</v>
      </c>
      <c r="CZ334" s="3" t="s">
        <v>238</v>
      </c>
      <c r="DA334" s="3" t="s">
        <v>630</v>
      </c>
      <c r="DB334" s="3" t="s">
        <v>631</v>
      </c>
      <c r="DG334" s="15">
        <v>0</v>
      </c>
      <c r="DH334" s="15">
        <v>0</v>
      </c>
      <c r="DJ334" s="13">
        <v>0</v>
      </c>
      <c r="DP334" s="13">
        <v>0</v>
      </c>
      <c r="DX334" s="13">
        <v>1</v>
      </c>
      <c r="DY334" s="3" t="s">
        <v>245</v>
      </c>
      <c r="EA334" s="3">
        <v>0</v>
      </c>
      <c r="EB334" s="17">
        <v>0</v>
      </c>
      <c r="ED334" s="3">
        <v>0</v>
      </c>
      <c r="EG334" s="3">
        <v>0</v>
      </c>
      <c r="EH334" s="13">
        <v>0</v>
      </c>
      <c r="EK334" s="3">
        <v>1000203220</v>
      </c>
      <c r="EN334" s="3" t="s">
        <v>279</v>
      </c>
      <c r="EQ334" s="3">
        <v>0</v>
      </c>
      <c r="ET334" s="3">
        <v>0</v>
      </c>
      <c r="EU334" s="13">
        <v>0</v>
      </c>
      <c r="EW334" s="13">
        <v>0</v>
      </c>
      <c r="FB334" s="3" t="s">
        <v>167</v>
      </c>
      <c r="FG334" s="3">
        <v>0</v>
      </c>
      <c r="FL334" s="3" t="s">
        <v>253</v>
      </c>
      <c r="FM334" s="13">
        <v>0</v>
      </c>
      <c r="FP334" s="3" t="s">
        <v>254</v>
      </c>
      <c r="FQ334" s="3" t="s">
        <v>255</v>
      </c>
      <c r="FR334" s="3" t="s">
        <v>256</v>
      </c>
      <c r="FS334" s="6">
        <v>45290</v>
      </c>
      <c r="FT334" s="3">
        <v>0</v>
      </c>
      <c r="FU334" s="3">
        <v>0</v>
      </c>
      <c r="FV334" s="3" t="s">
        <v>257</v>
      </c>
      <c r="FX334" s="3" t="s">
        <v>315</v>
      </c>
      <c r="GA334" s="3" t="s">
        <v>258</v>
      </c>
      <c r="GC334" s="6">
        <v>45484</v>
      </c>
      <c r="GD334" s="6">
        <v>45428</v>
      </c>
      <c r="GE334" s="6">
        <v>45428</v>
      </c>
      <c r="GF334" s="3" t="s">
        <v>714</v>
      </c>
      <c r="GG334" s="3" t="s">
        <v>477</v>
      </c>
    </row>
    <row r="335" spans="1:191" s="3" customFormat="1" ht="11.25" hidden="1" x14ac:dyDescent="0.2">
      <c r="A335" s="43" t="str">
        <f t="shared" si="5"/>
        <v>No Stock at Base</v>
      </c>
      <c r="B335" s="43" t="str">
        <f>IF(OR(A335="No Stock at Base",A335="Low Stock at Base",A335="Remote Pick - Low Stock"),_xlfn.XLOOKUP(O335,PO!M:M,PO!N:N,"No PO",0,1),"-")</f>
        <v>No PO</v>
      </c>
      <c r="C335" s="43" t="str">
        <f>IF(OR(A335="No Stock at Base",A335="Low Stock at Base",A335="Remote Stock - Low Stock"),_xlfn.XLOOKUP(O335,PR!K:K,PR!L:L,"No Req or Processed",0,1),"-")</f>
        <v>No Req or Processed</v>
      </c>
      <c r="D335" s="44"/>
      <c r="E335" s="58" t="s">
        <v>2304</v>
      </c>
      <c r="F335" s="32"/>
      <c r="G335" s="3" t="s">
        <v>191</v>
      </c>
      <c r="H335" s="32" t="s">
        <v>2298</v>
      </c>
      <c r="I335" s="32" t="s">
        <v>2299</v>
      </c>
      <c r="J335" s="3" t="s">
        <v>194</v>
      </c>
      <c r="K335" s="6">
        <v>45292</v>
      </c>
      <c r="L335" s="37">
        <v>45428</v>
      </c>
      <c r="M335" s="6">
        <v>45428</v>
      </c>
      <c r="N335" s="6">
        <v>45484</v>
      </c>
      <c r="O335" s="58" t="s">
        <v>2300</v>
      </c>
      <c r="P335" s="32" t="s">
        <v>2301</v>
      </c>
      <c r="Q335" s="3">
        <v>20</v>
      </c>
      <c r="R335" s="3">
        <v>20</v>
      </c>
      <c r="S335" s="59">
        <v>1</v>
      </c>
      <c r="T335" s="13">
        <v>0</v>
      </c>
      <c r="U335" s="13">
        <v>0</v>
      </c>
      <c r="V335" s="2"/>
      <c r="W335" s="2"/>
      <c r="X335" s="2"/>
      <c r="Y335" s="3" t="s">
        <v>596</v>
      </c>
      <c r="AA335" s="32"/>
      <c r="AB335" s="32">
        <v>0</v>
      </c>
      <c r="AC335" s="32"/>
      <c r="AD335" s="32"/>
      <c r="AE335" s="37"/>
      <c r="AH335" s="3" t="s">
        <v>638</v>
      </c>
      <c r="AJ335" s="3" t="s">
        <v>2304</v>
      </c>
      <c r="AK335" s="3" t="s">
        <v>207</v>
      </c>
      <c r="AL335" s="3" t="s">
        <v>648</v>
      </c>
      <c r="AM335" s="3" t="s">
        <v>649</v>
      </c>
      <c r="AN335" s="3" t="s">
        <v>623</v>
      </c>
      <c r="AO335" s="3" t="s">
        <v>1916</v>
      </c>
      <c r="AP335" s="3" t="s">
        <v>2302</v>
      </c>
      <c r="AQ335" s="3">
        <v>1</v>
      </c>
      <c r="AT335" s="3" t="s">
        <v>237</v>
      </c>
      <c r="AX335" s="3">
        <v>0</v>
      </c>
      <c r="AY335" s="3">
        <v>0</v>
      </c>
      <c r="AZ335" s="3">
        <v>0</v>
      </c>
      <c r="BA335" s="3">
        <v>0</v>
      </c>
      <c r="BD335" s="46">
        <v>45428</v>
      </c>
      <c r="BJ335" s="46">
        <v>45498</v>
      </c>
      <c r="BK335" s="47">
        <v>0</v>
      </c>
      <c r="BP335" s="3" t="s">
        <v>471</v>
      </c>
      <c r="BR335" s="48">
        <v>0</v>
      </c>
      <c r="BS335" s="48">
        <v>0</v>
      </c>
      <c r="BT335" s="48">
        <v>0</v>
      </c>
      <c r="BU335" s="47">
        <v>0</v>
      </c>
      <c r="BV335" s="47">
        <v>0</v>
      </c>
      <c r="BW335" s="49">
        <v>0</v>
      </c>
      <c r="BZ335" s="17">
        <v>0</v>
      </c>
      <c r="CB335" s="3" t="s">
        <v>315</v>
      </c>
      <c r="CC335" s="3" t="s">
        <v>225</v>
      </c>
      <c r="CE335" s="3">
        <v>0</v>
      </c>
      <c r="CH335" s="3">
        <v>0</v>
      </c>
      <c r="CM335" s="3" t="s">
        <v>232</v>
      </c>
      <c r="CP335" s="3" t="s">
        <v>233</v>
      </c>
      <c r="CQ335" s="3" t="s">
        <v>233</v>
      </c>
      <c r="CR335" s="3" t="s">
        <v>234</v>
      </c>
      <c r="CS335" s="3" t="s">
        <v>2303</v>
      </c>
      <c r="CY335" s="3" t="s">
        <v>237</v>
      </c>
      <c r="CZ335" s="3" t="s">
        <v>238</v>
      </c>
      <c r="DA335" s="3" t="s">
        <v>630</v>
      </c>
      <c r="DB335" s="3" t="s">
        <v>631</v>
      </c>
      <c r="DG335" s="48">
        <v>0</v>
      </c>
      <c r="DH335" s="48">
        <v>0</v>
      </c>
      <c r="DJ335" s="47">
        <v>0</v>
      </c>
      <c r="DP335" s="47">
        <v>0</v>
      </c>
      <c r="DX335" s="47">
        <v>1</v>
      </c>
      <c r="DY335" s="3" t="s">
        <v>245</v>
      </c>
      <c r="EA335" s="3">
        <v>0</v>
      </c>
      <c r="EB335" s="17">
        <v>0</v>
      </c>
      <c r="ED335" s="3">
        <v>0</v>
      </c>
      <c r="EG335" s="3">
        <v>0</v>
      </c>
      <c r="EH335" s="47">
        <v>0</v>
      </c>
      <c r="EK335" s="3">
        <v>1000203220</v>
      </c>
      <c r="EN335" s="3" t="s">
        <v>279</v>
      </c>
      <c r="EQ335" s="3">
        <v>0</v>
      </c>
      <c r="ET335" s="3">
        <v>0</v>
      </c>
      <c r="EU335" s="47">
        <v>0</v>
      </c>
      <c r="EW335" s="47">
        <v>0</v>
      </c>
      <c r="FB335" s="3" t="s">
        <v>475</v>
      </c>
      <c r="FG335" s="3">
        <v>0</v>
      </c>
      <c r="FL335" s="3" t="s">
        <v>253</v>
      </c>
      <c r="FM335" s="47">
        <v>0</v>
      </c>
      <c r="FP335" s="3" t="s">
        <v>254</v>
      </c>
      <c r="FQ335" s="3" t="s">
        <v>255</v>
      </c>
      <c r="FR335" s="3" t="s">
        <v>256</v>
      </c>
      <c r="FS335" s="46">
        <v>45290</v>
      </c>
      <c r="FT335" s="3">
        <v>0</v>
      </c>
      <c r="FU335" s="3">
        <v>0</v>
      </c>
      <c r="FV335" s="3" t="s">
        <v>257</v>
      </c>
      <c r="FX335" s="3" t="s">
        <v>315</v>
      </c>
      <c r="GA335" s="3" t="s">
        <v>258</v>
      </c>
      <c r="GC335" s="46">
        <v>45484</v>
      </c>
      <c r="GD335" s="46">
        <v>45428</v>
      </c>
      <c r="GE335" s="46">
        <v>45428</v>
      </c>
      <c r="GF335" s="3" t="s">
        <v>714</v>
      </c>
      <c r="GG335" s="3" t="s">
        <v>477</v>
      </c>
    </row>
    <row r="336" spans="1:191" s="3" customFormat="1" ht="11.25" hidden="1" x14ac:dyDescent="0.2">
      <c r="A336" s="43" t="str">
        <f t="shared" si="5"/>
        <v>No Stock at Base</v>
      </c>
      <c r="B336" s="43" t="str">
        <f>IF(OR(A336="No Stock at Base",A336="Low Stock at Base",A336="Remote Pick - Low Stock"),_xlfn.XLOOKUP(O336,PO!M:M,PO!N:N,"No PO",0,1),"-")</f>
        <v>No PO</v>
      </c>
      <c r="C336" s="43" t="str">
        <f>IF(OR(A336="No Stock at Base",A336="Low Stock at Base",A336="Remote Stock - Low Stock"),_xlfn.XLOOKUP(O336,PR!K:K,PR!L:L,"No Req or Processed",0,1),"-")</f>
        <v>PDC - MAC NG (DU01)1000007452 / 00103 - Due Date 24/05/2024</v>
      </c>
      <c r="D336" s="44"/>
      <c r="E336" s="58" t="s">
        <v>462</v>
      </c>
      <c r="F336" s="32"/>
      <c r="G336" s="3" t="s">
        <v>191</v>
      </c>
      <c r="H336" s="32" t="s">
        <v>853</v>
      </c>
      <c r="I336" s="32" t="s">
        <v>854</v>
      </c>
      <c r="J336" s="3" t="s">
        <v>194</v>
      </c>
      <c r="K336" s="6">
        <v>45341</v>
      </c>
      <c r="L336" s="37">
        <v>45429</v>
      </c>
      <c r="M336" s="6">
        <v>45398</v>
      </c>
      <c r="N336" s="6">
        <v>45398</v>
      </c>
      <c r="O336" s="58" t="s">
        <v>2305</v>
      </c>
      <c r="P336" s="32" t="s">
        <v>2306</v>
      </c>
      <c r="Q336" s="3">
        <v>30</v>
      </c>
      <c r="R336" s="3">
        <v>30</v>
      </c>
      <c r="S336" s="59">
        <v>2</v>
      </c>
      <c r="T336" s="13">
        <v>0</v>
      </c>
      <c r="U336" s="13">
        <v>0</v>
      </c>
      <c r="V336" s="3" t="s">
        <v>2307</v>
      </c>
      <c r="W336" s="3" t="s">
        <v>980</v>
      </c>
      <c r="X336" s="3" t="s">
        <v>199</v>
      </c>
      <c r="Y336" s="3" t="s">
        <v>982</v>
      </c>
      <c r="Z336" s="3" t="s">
        <v>858</v>
      </c>
      <c r="AA336" s="32" t="s">
        <v>1157</v>
      </c>
      <c r="AB336" s="32">
        <v>103</v>
      </c>
      <c r="AC336" s="32"/>
      <c r="AD336" s="32"/>
      <c r="AE336" s="32"/>
      <c r="AF336" s="46">
        <v>45457</v>
      </c>
      <c r="AI336" s="3" t="s">
        <v>206</v>
      </c>
      <c r="AJ336" s="3" t="s">
        <v>462</v>
      </c>
      <c r="AK336" s="3" t="s">
        <v>207</v>
      </c>
      <c r="AL336" s="3" t="s">
        <v>648</v>
      </c>
      <c r="AM336" s="3" t="s">
        <v>649</v>
      </c>
      <c r="AN336" s="3" t="s">
        <v>862</v>
      </c>
      <c r="AO336" s="3" t="s">
        <v>863</v>
      </c>
      <c r="AP336" s="3" t="s">
        <v>864</v>
      </c>
      <c r="AQ336" s="3">
        <v>103</v>
      </c>
      <c r="AT336" s="3" t="s">
        <v>2308</v>
      </c>
      <c r="AU336" s="3" t="s">
        <v>214</v>
      </c>
      <c r="AW336" s="46">
        <v>45341</v>
      </c>
      <c r="AX336" s="3">
        <v>420</v>
      </c>
      <c r="AY336" s="3">
        <v>0</v>
      </c>
      <c r="AZ336" s="3">
        <v>0</v>
      </c>
      <c r="BA336" s="3">
        <v>18</v>
      </c>
      <c r="BB336" s="46">
        <v>45436</v>
      </c>
      <c r="BC336" s="46">
        <v>45427</v>
      </c>
      <c r="BD336" s="46">
        <v>45398</v>
      </c>
      <c r="BG336" s="46">
        <v>45439</v>
      </c>
      <c r="BJ336" s="46">
        <v>45698</v>
      </c>
      <c r="BK336" s="47">
        <v>0</v>
      </c>
      <c r="BN336" s="46">
        <v>45421</v>
      </c>
      <c r="BO336" s="46">
        <v>45429</v>
      </c>
      <c r="BP336" s="3" t="s">
        <v>866</v>
      </c>
      <c r="BR336" s="48">
        <v>0</v>
      </c>
      <c r="BS336" s="48">
        <v>2</v>
      </c>
      <c r="BT336" s="48">
        <v>3</v>
      </c>
      <c r="BU336" s="47">
        <v>0</v>
      </c>
      <c r="BV336" s="47">
        <v>0</v>
      </c>
      <c r="BW336" s="49">
        <v>0</v>
      </c>
      <c r="BZ336" s="17">
        <v>0</v>
      </c>
      <c r="CB336" s="3" t="s">
        <v>224</v>
      </c>
      <c r="CC336" s="3" t="s">
        <v>225</v>
      </c>
      <c r="CE336" s="3">
        <v>0</v>
      </c>
      <c r="CH336" s="3">
        <v>0</v>
      </c>
      <c r="CM336" s="3" t="s">
        <v>232</v>
      </c>
      <c r="CN336" s="46">
        <v>45421</v>
      </c>
      <c r="CP336" s="3" t="s">
        <v>233</v>
      </c>
      <c r="CQ336" s="3" t="s">
        <v>233</v>
      </c>
      <c r="CR336" s="3" t="s">
        <v>234</v>
      </c>
      <c r="CS336" s="3" t="s">
        <v>2309</v>
      </c>
      <c r="CT336" s="46">
        <v>45421</v>
      </c>
      <c r="CY336" s="3" t="s">
        <v>237</v>
      </c>
      <c r="CZ336" s="3" t="s">
        <v>238</v>
      </c>
      <c r="DA336" s="3" t="s">
        <v>872</v>
      </c>
      <c r="DG336" s="48">
        <v>45</v>
      </c>
      <c r="DH336" s="48">
        <v>45</v>
      </c>
      <c r="DJ336" s="47">
        <v>0</v>
      </c>
      <c r="DL336" s="3" t="s">
        <v>241</v>
      </c>
      <c r="DM336" s="3" t="s">
        <v>242</v>
      </c>
      <c r="DP336" s="47">
        <v>0</v>
      </c>
      <c r="DQ336" s="3" t="s">
        <v>205</v>
      </c>
      <c r="DR336" s="3" t="s">
        <v>243</v>
      </c>
      <c r="DS336" s="3">
        <v>5</v>
      </c>
      <c r="DT336" s="3" t="s">
        <v>191</v>
      </c>
      <c r="DV336" s="46">
        <v>45384</v>
      </c>
      <c r="DX336" s="47">
        <v>2</v>
      </c>
      <c r="DY336" s="3" t="s">
        <v>245</v>
      </c>
      <c r="DZ336" s="46">
        <v>45439</v>
      </c>
      <c r="EA336" s="3">
        <v>103</v>
      </c>
      <c r="EB336" s="17">
        <v>0</v>
      </c>
      <c r="ED336" s="3">
        <v>0</v>
      </c>
      <c r="EG336" s="3">
        <v>0</v>
      </c>
      <c r="EH336" s="47">
        <v>0</v>
      </c>
      <c r="EJ336" s="3" t="s">
        <v>246</v>
      </c>
      <c r="EK336" s="3">
        <v>1000220196</v>
      </c>
      <c r="EL336" s="3" t="s">
        <v>247</v>
      </c>
      <c r="EP336" s="3" t="s">
        <v>858</v>
      </c>
      <c r="EQ336" s="3">
        <v>420</v>
      </c>
      <c r="ET336" s="3">
        <v>0</v>
      </c>
      <c r="EU336" s="47">
        <v>2</v>
      </c>
      <c r="EV336" s="3" t="s">
        <v>245</v>
      </c>
      <c r="EW336" s="47">
        <v>0</v>
      </c>
      <c r="EX336" s="3" t="s">
        <v>249</v>
      </c>
      <c r="EY336" s="3" t="s">
        <v>206</v>
      </c>
      <c r="FA336" s="46">
        <v>45421</v>
      </c>
      <c r="FB336" s="3" t="s">
        <v>584</v>
      </c>
      <c r="FG336" s="3">
        <v>0</v>
      </c>
      <c r="FL336" s="3" t="s">
        <v>253</v>
      </c>
      <c r="FM336" s="47">
        <v>0</v>
      </c>
      <c r="FP336" s="3" t="s">
        <v>254</v>
      </c>
      <c r="FQ336" s="3" t="s">
        <v>255</v>
      </c>
      <c r="FR336" s="3" t="s">
        <v>874</v>
      </c>
      <c r="FS336" s="46">
        <v>45338</v>
      </c>
      <c r="FT336" s="3">
        <v>222511</v>
      </c>
      <c r="FU336" s="3">
        <v>0</v>
      </c>
      <c r="FV336" s="3" t="s">
        <v>875</v>
      </c>
      <c r="FX336" s="3" t="s">
        <v>224</v>
      </c>
      <c r="GA336" s="3" t="s">
        <v>258</v>
      </c>
      <c r="GC336" s="46">
        <v>45398</v>
      </c>
      <c r="GD336" s="46">
        <v>45398</v>
      </c>
      <c r="GE336" s="46">
        <v>45398</v>
      </c>
      <c r="GF336" s="3" t="s">
        <v>876</v>
      </c>
      <c r="GG336" s="3" t="s">
        <v>550</v>
      </c>
    </row>
    <row r="337" spans="1:192" s="3" customFormat="1" ht="11.25" hidden="1" x14ac:dyDescent="0.2">
      <c r="A337" s="43" t="str">
        <f t="shared" si="5"/>
        <v>No Stock at Base</v>
      </c>
      <c r="B337" s="43" t="str">
        <f>IF(OR(A337="No Stock at Base",A337="Low Stock at Base",A337="Remote Pick - Low Stock"),_xlfn.XLOOKUP(O337,PO!M:M,PO!N:N,"No PO",0,1),"-")</f>
        <v>No PO</v>
      </c>
      <c r="C337" s="43" t="str">
        <f>IF(OR(A337="No Stock at Base",A337="Low Stock at Base",A337="Remote Stock - Low Stock"),_xlfn.XLOOKUP(O337,PR!K:K,PR!L:L,"No Req or Processed",0,1),"-")</f>
        <v>PDC - MAC NG (DU01)1000007452 / 00105 - Due Date 24/05/2024</v>
      </c>
      <c r="D337" s="44"/>
      <c r="E337" s="58" t="s">
        <v>462</v>
      </c>
      <c r="F337" s="32"/>
      <c r="G337" s="3" t="s">
        <v>191</v>
      </c>
      <c r="H337" s="32" t="s">
        <v>853</v>
      </c>
      <c r="I337" s="32" t="s">
        <v>854</v>
      </c>
      <c r="J337" s="3" t="s">
        <v>194</v>
      </c>
      <c r="K337" s="6">
        <v>45341</v>
      </c>
      <c r="L337" s="37">
        <v>45429</v>
      </c>
      <c r="M337" s="6">
        <v>45398</v>
      </c>
      <c r="N337" s="6">
        <v>45398</v>
      </c>
      <c r="O337" s="58" t="s">
        <v>2310</v>
      </c>
      <c r="P337" s="32" t="s">
        <v>2311</v>
      </c>
      <c r="Q337" s="3">
        <v>30</v>
      </c>
      <c r="R337" s="3">
        <v>30</v>
      </c>
      <c r="S337" s="59">
        <v>2</v>
      </c>
      <c r="T337" s="13">
        <v>0</v>
      </c>
      <c r="U337" s="13">
        <v>0</v>
      </c>
      <c r="V337" s="3" t="s">
        <v>2312</v>
      </c>
      <c r="W337" s="3" t="s">
        <v>980</v>
      </c>
      <c r="X337" s="3" t="s">
        <v>199</v>
      </c>
      <c r="Y337" s="3" t="s">
        <v>982</v>
      </c>
      <c r="Z337" s="3" t="s">
        <v>858</v>
      </c>
      <c r="AA337" s="32" t="s">
        <v>1157</v>
      </c>
      <c r="AB337" s="32">
        <v>105</v>
      </c>
      <c r="AC337" s="32"/>
      <c r="AD337" s="32"/>
      <c r="AE337" s="32"/>
      <c r="AF337" s="46">
        <v>45457</v>
      </c>
      <c r="AI337" s="3" t="s">
        <v>206</v>
      </c>
      <c r="AJ337" s="3" t="s">
        <v>462</v>
      </c>
      <c r="AK337" s="3" t="s">
        <v>207</v>
      </c>
      <c r="AL337" s="3" t="s">
        <v>648</v>
      </c>
      <c r="AM337" s="3" t="s">
        <v>649</v>
      </c>
      <c r="AN337" s="3" t="s">
        <v>862</v>
      </c>
      <c r="AO337" s="3" t="s">
        <v>863</v>
      </c>
      <c r="AP337" s="3" t="s">
        <v>864</v>
      </c>
      <c r="AQ337" s="3">
        <v>105</v>
      </c>
      <c r="AT337" s="3" t="s">
        <v>2313</v>
      </c>
      <c r="AU337" s="3" t="s">
        <v>214</v>
      </c>
      <c r="AW337" s="46">
        <v>45341</v>
      </c>
      <c r="AX337" s="3">
        <v>430</v>
      </c>
      <c r="AY337" s="3">
        <v>0</v>
      </c>
      <c r="AZ337" s="3">
        <v>0</v>
      </c>
      <c r="BA337" s="3">
        <v>18</v>
      </c>
      <c r="BB337" s="46">
        <v>45436</v>
      </c>
      <c r="BC337" s="46">
        <v>45427</v>
      </c>
      <c r="BD337" s="46">
        <v>45398</v>
      </c>
      <c r="BG337" s="46">
        <v>45439</v>
      </c>
      <c r="BJ337" s="46">
        <v>45698</v>
      </c>
      <c r="BK337" s="47">
        <v>0</v>
      </c>
      <c r="BN337" s="46">
        <v>45421</v>
      </c>
      <c r="BO337" s="46">
        <v>45429</v>
      </c>
      <c r="BP337" s="3" t="s">
        <v>866</v>
      </c>
      <c r="BR337" s="48">
        <v>0</v>
      </c>
      <c r="BS337" s="48">
        <v>2</v>
      </c>
      <c r="BT337" s="48">
        <v>3</v>
      </c>
      <c r="BU337" s="47">
        <v>0</v>
      </c>
      <c r="BV337" s="47">
        <v>0</v>
      </c>
      <c r="BW337" s="49">
        <v>0</v>
      </c>
      <c r="BZ337" s="17">
        <v>0</v>
      </c>
      <c r="CB337" s="3" t="s">
        <v>224</v>
      </c>
      <c r="CC337" s="3" t="s">
        <v>225</v>
      </c>
      <c r="CE337" s="3">
        <v>0</v>
      </c>
      <c r="CH337" s="3">
        <v>0</v>
      </c>
      <c r="CM337" s="3" t="s">
        <v>232</v>
      </c>
      <c r="CN337" s="46">
        <v>45421</v>
      </c>
      <c r="CP337" s="3" t="s">
        <v>233</v>
      </c>
      <c r="CQ337" s="3" t="s">
        <v>233</v>
      </c>
      <c r="CR337" s="3" t="s">
        <v>234</v>
      </c>
      <c r="CS337" s="3" t="s">
        <v>2314</v>
      </c>
      <c r="CT337" s="46">
        <v>45421</v>
      </c>
      <c r="CY337" s="3" t="s">
        <v>237</v>
      </c>
      <c r="CZ337" s="3" t="s">
        <v>238</v>
      </c>
      <c r="DA337" s="3" t="s">
        <v>872</v>
      </c>
      <c r="DG337" s="48">
        <v>45</v>
      </c>
      <c r="DH337" s="48">
        <v>45</v>
      </c>
      <c r="DJ337" s="47">
        <v>0</v>
      </c>
      <c r="DL337" s="3" t="s">
        <v>241</v>
      </c>
      <c r="DM337" s="3" t="s">
        <v>242</v>
      </c>
      <c r="DP337" s="47">
        <v>0</v>
      </c>
      <c r="DQ337" s="3" t="s">
        <v>205</v>
      </c>
      <c r="DR337" s="3" t="s">
        <v>243</v>
      </c>
      <c r="DS337" s="3">
        <v>5</v>
      </c>
      <c r="DT337" s="3" t="s">
        <v>191</v>
      </c>
      <c r="DV337" s="46">
        <v>45384</v>
      </c>
      <c r="DX337" s="47">
        <v>2</v>
      </c>
      <c r="DY337" s="3" t="s">
        <v>245</v>
      </c>
      <c r="DZ337" s="46">
        <v>45439</v>
      </c>
      <c r="EA337" s="3">
        <v>105</v>
      </c>
      <c r="EB337" s="17">
        <v>0</v>
      </c>
      <c r="ED337" s="3">
        <v>0</v>
      </c>
      <c r="EG337" s="3">
        <v>0</v>
      </c>
      <c r="EH337" s="47">
        <v>0</v>
      </c>
      <c r="EJ337" s="3" t="s">
        <v>246</v>
      </c>
      <c r="EK337" s="3">
        <v>1000220196</v>
      </c>
      <c r="EL337" s="3" t="s">
        <v>247</v>
      </c>
      <c r="EP337" s="3" t="s">
        <v>858</v>
      </c>
      <c r="EQ337" s="3">
        <v>430</v>
      </c>
      <c r="ET337" s="3">
        <v>0</v>
      </c>
      <c r="EU337" s="47">
        <v>2</v>
      </c>
      <c r="EV337" s="3" t="s">
        <v>245</v>
      </c>
      <c r="EW337" s="47">
        <v>0</v>
      </c>
      <c r="EX337" s="3" t="s">
        <v>249</v>
      </c>
      <c r="EY337" s="3" t="s">
        <v>206</v>
      </c>
      <c r="FA337" s="46">
        <v>45421</v>
      </c>
      <c r="FB337" s="3" t="s">
        <v>584</v>
      </c>
      <c r="FG337" s="3">
        <v>0</v>
      </c>
      <c r="FL337" s="3" t="s">
        <v>253</v>
      </c>
      <c r="FM337" s="47">
        <v>0</v>
      </c>
      <c r="FP337" s="3" t="s">
        <v>254</v>
      </c>
      <c r="FQ337" s="3" t="s">
        <v>255</v>
      </c>
      <c r="FR337" s="3" t="s">
        <v>874</v>
      </c>
      <c r="FS337" s="46">
        <v>45338</v>
      </c>
      <c r="FT337" s="3">
        <v>222511</v>
      </c>
      <c r="FU337" s="3">
        <v>0</v>
      </c>
      <c r="FV337" s="3" t="s">
        <v>875</v>
      </c>
      <c r="FX337" s="3" t="s">
        <v>224</v>
      </c>
      <c r="GA337" s="3" t="s">
        <v>258</v>
      </c>
      <c r="GC337" s="46">
        <v>45398</v>
      </c>
      <c r="GD337" s="46">
        <v>45398</v>
      </c>
      <c r="GE337" s="46">
        <v>45398</v>
      </c>
      <c r="GF337" s="3" t="s">
        <v>876</v>
      </c>
      <c r="GG337" s="3" t="s">
        <v>550</v>
      </c>
    </row>
    <row r="338" spans="1:192" s="66" customFormat="1" ht="11.25" hidden="1" x14ac:dyDescent="0.2">
      <c r="A338" s="43" t="str">
        <f t="shared" si="5"/>
        <v>Remote Pick - Low Stock</v>
      </c>
      <c r="B338" s="43" t="str">
        <f>IF(OR(A338="No Stock at Base",A338="Low Stock at Base",A338="Remote Pick - Low Stock"),_xlfn.XLOOKUP(O338,PO!M:M,PO!N:N,"No PO",0,1),"-")</f>
        <v>4500007710/00010 - Due Date 45392</v>
      </c>
      <c r="C338" s="43" t="str">
        <f>IF(OR(A338="No Stock at Base",A338="Low Stock at Base",A338="Remote Stock - Low Stock"),_xlfn.XLOOKUP(O338,PR!K:K,PR!L:L,"No Req or Processed",0,1),"-")</f>
        <v>-</v>
      </c>
      <c r="D338" s="63" t="s">
        <v>2315</v>
      </c>
      <c r="E338" s="77" t="s">
        <v>2316</v>
      </c>
      <c r="F338" s="65"/>
      <c r="G338" s="66" t="s">
        <v>191</v>
      </c>
      <c r="H338" s="65" t="s">
        <v>2317</v>
      </c>
      <c r="I338" s="65" t="s">
        <v>2318</v>
      </c>
      <c r="J338" s="3" t="s">
        <v>194</v>
      </c>
      <c r="K338" s="6">
        <v>45365</v>
      </c>
      <c r="L338" s="67">
        <v>45432</v>
      </c>
      <c r="M338" s="6">
        <v>45432</v>
      </c>
      <c r="N338" s="6">
        <v>45432</v>
      </c>
      <c r="O338" s="64" t="s">
        <v>2319</v>
      </c>
      <c r="P338" s="65" t="s">
        <v>2320</v>
      </c>
      <c r="Q338" s="3">
        <v>20</v>
      </c>
      <c r="R338" s="3">
        <v>20</v>
      </c>
      <c r="S338" s="68">
        <v>2</v>
      </c>
      <c r="T338" s="69">
        <v>0</v>
      </c>
      <c r="U338" s="69">
        <v>0</v>
      </c>
      <c r="V338" s="2"/>
      <c r="W338" s="70"/>
      <c r="X338" s="3" t="s">
        <v>274</v>
      </c>
      <c r="Y338" s="2"/>
      <c r="AA338" s="65"/>
      <c r="AB338" s="65">
        <v>0</v>
      </c>
      <c r="AC338" s="65"/>
      <c r="AD338" s="65"/>
      <c r="AE338" s="67"/>
      <c r="AI338" s="66" t="s">
        <v>206</v>
      </c>
      <c r="AJ338" s="66" t="s">
        <v>2321</v>
      </c>
      <c r="AK338" s="66" t="s">
        <v>207</v>
      </c>
      <c r="AL338" s="66" t="s">
        <v>648</v>
      </c>
      <c r="AM338" s="66" t="s">
        <v>649</v>
      </c>
      <c r="AN338" s="66" t="s">
        <v>2322</v>
      </c>
      <c r="AO338" s="66" t="s">
        <v>2323</v>
      </c>
      <c r="AP338" s="66" t="s">
        <v>2324</v>
      </c>
      <c r="AQ338" s="66">
        <v>1</v>
      </c>
      <c r="AT338" s="66" t="s">
        <v>237</v>
      </c>
      <c r="AX338" s="66">
        <v>0</v>
      </c>
      <c r="AY338" s="66">
        <v>0</v>
      </c>
      <c r="AZ338" s="66">
        <v>0</v>
      </c>
      <c r="BA338" s="66">
        <v>0</v>
      </c>
      <c r="BD338" s="71">
        <v>45432</v>
      </c>
      <c r="BJ338" s="71">
        <v>45519</v>
      </c>
      <c r="BK338" s="72">
        <v>0</v>
      </c>
      <c r="BR338" s="73">
        <v>0</v>
      </c>
      <c r="BS338" s="73">
        <v>0</v>
      </c>
      <c r="BT338" s="73">
        <v>0</v>
      </c>
      <c r="BU338" s="72">
        <v>0</v>
      </c>
      <c r="BV338" s="72">
        <v>0</v>
      </c>
      <c r="BW338" s="74">
        <v>0</v>
      </c>
      <c r="BZ338" s="75">
        <v>0</v>
      </c>
      <c r="CB338" s="66" t="s">
        <v>276</v>
      </c>
      <c r="CC338" s="66" t="s">
        <v>225</v>
      </c>
      <c r="CE338" s="66">
        <v>0</v>
      </c>
      <c r="CH338" s="66">
        <v>0</v>
      </c>
      <c r="CM338" s="66" t="s">
        <v>232</v>
      </c>
      <c r="CP338" s="66" t="s">
        <v>233</v>
      </c>
      <c r="CQ338" s="66" t="s">
        <v>233</v>
      </c>
      <c r="CR338" s="66" t="s">
        <v>234</v>
      </c>
      <c r="CS338" s="66" t="s">
        <v>2325</v>
      </c>
      <c r="CY338" s="66" t="s">
        <v>237</v>
      </c>
      <c r="CZ338" s="66" t="s">
        <v>238</v>
      </c>
      <c r="DA338" s="66" t="s">
        <v>2326</v>
      </c>
      <c r="DG338" s="73">
        <v>0</v>
      </c>
      <c r="DH338" s="73">
        <v>0</v>
      </c>
      <c r="DJ338" s="72">
        <v>0</v>
      </c>
      <c r="DP338" s="72">
        <v>0</v>
      </c>
      <c r="DT338" s="66" t="s">
        <v>191</v>
      </c>
      <c r="DX338" s="72">
        <v>2</v>
      </c>
      <c r="DY338" s="66" t="s">
        <v>245</v>
      </c>
      <c r="EA338" s="66">
        <v>0</v>
      </c>
      <c r="EB338" s="75">
        <v>0</v>
      </c>
      <c r="ED338" s="66">
        <v>0</v>
      </c>
      <c r="EG338" s="66">
        <v>0</v>
      </c>
      <c r="EH338" s="72">
        <v>0</v>
      </c>
      <c r="EK338" s="66">
        <v>1000224076</v>
      </c>
      <c r="EN338" s="66" t="s">
        <v>279</v>
      </c>
      <c r="EO338" s="66" t="s">
        <v>279</v>
      </c>
      <c r="EQ338" s="66">
        <v>0</v>
      </c>
      <c r="ET338" s="66">
        <v>0</v>
      </c>
      <c r="EU338" s="72">
        <v>0</v>
      </c>
      <c r="EW338" s="72">
        <v>0</v>
      </c>
      <c r="FG338" s="66">
        <v>0</v>
      </c>
      <c r="FL338" s="66" t="s">
        <v>253</v>
      </c>
      <c r="FM338" s="72">
        <v>0</v>
      </c>
      <c r="FP338" s="66" t="s">
        <v>254</v>
      </c>
      <c r="FQ338" s="66" t="s">
        <v>255</v>
      </c>
      <c r="FR338" s="66" t="s">
        <v>694</v>
      </c>
      <c r="FS338" s="71">
        <v>45365</v>
      </c>
      <c r="FT338" s="66">
        <v>0</v>
      </c>
      <c r="FU338" s="66">
        <v>0</v>
      </c>
      <c r="FV338" s="66" t="s">
        <v>695</v>
      </c>
      <c r="FX338" s="66" t="s">
        <v>276</v>
      </c>
      <c r="GA338" s="66" t="s">
        <v>258</v>
      </c>
      <c r="GC338" s="71">
        <v>45432</v>
      </c>
      <c r="GD338" s="71">
        <v>45432</v>
      </c>
      <c r="GE338" s="71">
        <v>45432</v>
      </c>
      <c r="GF338" s="66" t="s">
        <v>2327</v>
      </c>
      <c r="GG338" s="66" t="s">
        <v>260</v>
      </c>
    </row>
    <row r="339" spans="1:192" s="66" customFormat="1" ht="11.25" hidden="1" x14ac:dyDescent="0.2">
      <c r="A339" s="43" t="str">
        <f t="shared" si="5"/>
        <v>Remote Pick - Low Stock</v>
      </c>
      <c r="B339" s="43" t="str">
        <f>IF(OR(A339="No Stock at Base",A339="Low Stock at Base",A339="Remote Pick - Low Stock"),_xlfn.XLOOKUP(O339,PO!M:M,PO!N:N,"No PO",0,1),"-")</f>
        <v>No PO</v>
      </c>
      <c r="C339" s="43" t="str">
        <f>IF(OR(A339="No Stock at Base",A339="Low Stock at Base",A339="Remote Stock - Low Stock"),_xlfn.XLOOKUP(O339,PR!K:K,PR!L:L,"No Req or Processed",0,1),"-")</f>
        <v>-</v>
      </c>
      <c r="D339" s="63"/>
      <c r="E339" s="127" t="s">
        <v>2328</v>
      </c>
      <c r="F339" s="65"/>
      <c r="G339" s="66" t="s">
        <v>191</v>
      </c>
      <c r="H339" s="65" t="s">
        <v>2329</v>
      </c>
      <c r="I339" s="65" t="s">
        <v>2330</v>
      </c>
      <c r="J339" s="3" t="s">
        <v>194</v>
      </c>
      <c r="K339" s="6">
        <v>45293</v>
      </c>
      <c r="L339" s="67">
        <v>45432</v>
      </c>
      <c r="M339" s="6">
        <v>45432</v>
      </c>
      <c r="N339" s="6">
        <v>45488</v>
      </c>
      <c r="O339" s="64" t="s">
        <v>2331</v>
      </c>
      <c r="P339" s="65" t="s">
        <v>2332</v>
      </c>
      <c r="Q339" s="3">
        <v>20</v>
      </c>
      <c r="R339" s="3">
        <v>20</v>
      </c>
      <c r="S339" s="68">
        <v>1</v>
      </c>
      <c r="T339" s="69">
        <v>0</v>
      </c>
      <c r="U339" s="69">
        <v>0</v>
      </c>
      <c r="V339" s="2"/>
      <c r="W339" s="70"/>
      <c r="X339" s="3" t="s">
        <v>274</v>
      </c>
      <c r="Y339" s="2"/>
      <c r="AA339" s="65"/>
      <c r="AB339" s="65">
        <v>0</v>
      </c>
      <c r="AC339" s="65"/>
      <c r="AD339" s="65"/>
      <c r="AE339" s="67"/>
      <c r="AI339" s="66" t="s">
        <v>206</v>
      </c>
      <c r="AJ339" s="66" t="s">
        <v>462</v>
      </c>
      <c r="AK339" s="66" t="s">
        <v>207</v>
      </c>
      <c r="AL339" s="66" t="s">
        <v>648</v>
      </c>
      <c r="AM339" s="66" t="s">
        <v>649</v>
      </c>
      <c r="AN339" s="66" t="s">
        <v>623</v>
      </c>
      <c r="AO339" s="66" t="s">
        <v>2333</v>
      </c>
      <c r="AP339" s="66" t="s">
        <v>2334</v>
      </c>
      <c r="AQ339" s="66">
        <v>3</v>
      </c>
      <c r="AT339" s="66" t="s">
        <v>237</v>
      </c>
      <c r="AX339" s="66">
        <v>0</v>
      </c>
      <c r="AY339" s="66">
        <v>0</v>
      </c>
      <c r="AZ339" s="66">
        <v>0</v>
      </c>
      <c r="BA339" s="66">
        <v>0</v>
      </c>
      <c r="BD339" s="71">
        <v>45432</v>
      </c>
      <c r="BJ339" s="71">
        <v>45425</v>
      </c>
      <c r="BK339" s="72">
        <v>0</v>
      </c>
      <c r="BR339" s="73">
        <v>0</v>
      </c>
      <c r="BS339" s="73">
        <v>0</v>
      </c>
      <c r="BT339" s="73">
        <v>0</v>
      </c>
      <c r="BU339" s="72">
        <v>0</v>
      </c>
      <c r="BV339" s="72">
        <v>0</v>
      </c>
      <c r="BW339" s="74">
        <v>0</v>
      </c>
      <c r="BZ339" s="75">
        <v>0</v>
      </c>
      <c r="CB339" s="66" t="s">
        <v>276</v>
      </c>
      <c r="CC339" s="66" t="s">
        <v>225</v>
      </c>
      <c r="CE339" s="66">
        <v>0</v>
      </c>
      <c r="CH339" s="66">
        <v>0</v>
      </c>
      <c r="CM339" s="66" t="s">
        <v>232</v>
      </c>
      <c r="CP339" s="66" t="s">
        <v>233</v>
      </c>
      <c r="CQ339" s="66" t="s">
        <v>233</v>
      </c>
      <c r="CR339" s="66" t="s">
        <v>234</v>
      </c>
      <c r="CS339" s="66" t="s">
        <v>2335</v>
      </c>
      <c r="CY339" s="66" t="s">
        <v>237</v>
      </c>
      <c r="CZ339" s="66" t="s">
        <v>238</v>
      </c>
      <c r="DA339" s="66" t="s">
        <v>630</v>
      </c>
      <c r="DB339" s="66" t="s">
        <v>631</v>
      </c>
      <c r="DG339" s="73">
        <v>0</v>
      </c>
      <c r="DH339" s="73">
        <v>0</v>
      </c>
      <c r="DJ339" s="72">
        <v>0</v>
      </c>
      <c r="DP339" s="72">
        <v>0</v>
      </c>
      <c r="DT339" s="66" t="s">
        <v>191</v>
      </c>
      <c r="DX339" s="72">
        <v>1</v>
      </c>
      <c r="DY339" s="66" t="s">
        <v>245</v>
      </c>
      <c r="EA339" s="66">
        <v>0</v>
      </c>
      <c r="EB339" s="75">
        <v>0</v>
      </c>
      <c r="ED339" s="66">
        <v>0</v>
      </c>
      <c r="EG339" s="66">
        <v>0</v>
      </c>
      <c r="EH339" s="72">
        <v>0</v>
      </c>
      <c r="EK339" s="66">
        <v>1000206456</v>
      </c>
      <c r="EN339" s="66" t="s">
        <v>279</v>
      </c>
      <c r="EO339" s="66" t="s">
        <v>279</v>
      </c>
      <c r="EQ339" s="66">
        <v>0</v>
      </c>
      <c r="ET339" s="66">
        <v>0</v>
      </c>
      <c r="EU339" s="72">
        <v>0</v>
      </c>
      <c r="EW339" s="72">
        <v>0</v>
      </c>
      <c r="FG339" s="66">
        <v>0</v>
      </c>
      <c r="FL339" s="66" t="s">
        <v>253</v>
      </c>
      <c r="FM339" s="72">
        <v>0</v>
      </c>
      <c r="FP339" s="66" t="s">
        <v>254</v>
      </c>
      <c r="FQ339" s="66" t="s">
        <v>255</v>
      </c>
      <c r="FR339" s="66" t="s">
        <v>256</v>
      </c>
      <c r="FS339" s="71">
        <v>45290</v>
      </c>
      <c r="FT339" s="66">
        <v>0</v>
      </c>
      <c r="FU339" s="66">
        <v>0</v>
      </c>
      <c r="FV339" s="66" t="s">
        <v>257</v>
      </c>
      <c r="FX339" s="66" t="s">
        <v>276</v>
      </c>
      <c r="GA339" s="66" t="s">
        <v>258</v>
      </c>
      <c r="GC339" s="71">
        <v>45488</v>
      </c>
      <c r="GD339" s="71">
        <v>45432</v>
      </c>
      <c r="GE339" s="71">
        <v>45432</v>
      </c>
      <c r="GF339" s="66" t="s">
        <v>822</v>
      </c>
      <c r="GG339" s="66" t="s">
        <v>477</v>
      </c>
    </row>
    <row r="340" spans="1:192" s="3" customFormat="1" ht="11.25" hidden="1" x14ac:dyDescent="0.2">
      <c r="A340" s="43" t="str">
        <f t="shared" si="5"/>
        <v>No Stock at Base</v>
      </c>
      <c r="B340" s="43" t="str">
        <f>IF(OR(A340="No Stock at Base",A340="Low Stock at Base",A340="Remote Pick - Low Stock"),_xlfn.XLOOKUP(O340,PO!M:M,PO!N:N,"No PO",0,1),"-")</f>
        <v>4500002830/00020 - Due Date 45419</v>
      </c>
      <c r="C340" s="43" t="str">
        <f>IF(OR(A340="No Stock at Base",A340="Low Stock at Base",A340="Remote Stock - Low Stock"),_xlfn.XLOOKUP(O340,PR!K:K,PR!L:L,"No Req or Processed",0,1),"-")</f>
        <v>No Req or Processed</v>
      </c>
      <c r="D340" s="44"/>
      <c r="E340" s="58" t="s">
        <v>2336</v>
      </c>
      <c r="F340" s="32"/>
      <c r="G340" s="3" t="s">
        <v>191</v>
      </c>
      <c r="H340" s="32" t="s">
        <v>2337</v>
      </c>
      <c r="I340" s="32" t="s">
        <v>2338</v>
      </c>
      <c r="J340" s="3" t="s">
        <v>194</v>
      </c>
      <c r="K340" s="6">
        <v>45362</v>
      </c>
      <c r="L340" s="37">
        <v>45433</v>
      </c>
      <c r="M340" s="6">
        <v>45433</v>
      </c>
      <c r="N340" s="6">
        <v>45433</v>
      </c>
      <c r="O340" s="58" t="s">
        <v>1709</v>
      </c>
      <c r="P340" s="32" t="s">
        <v>1710</v>
      </c>
      <c r="Q340" s="3">
        <v>30</v>
      </c>
      <c r="R340" s="3">
        <v>30</v>
      </c>
      <c r="S340" s="59">
        <v>80</v>
      </c>
      <c r="T340" s="13">
        <v>0</v>
      </c>
      <c r="U340" s="13">
        <v>0</v>
      </c>
      <c r="V340" s="3" t="s">
        <v>2339</v>
      </c>
      <c r="W340" s="3" t="s">
        <v>880</v>
      </c>
      <c r="X340" s="3" t="s">
        <v>199</v>
      </c>
      <c r="Y340" s="3" t="s">
        <v>1330</v>
      </c>
      <c r="Z340" s="3" t="s">
        <v>2340</v>
      </c>
      <c r="AA340" s="32" t="s">
        <v>2341</v>
      </c>
      <c r="AB340" s="32">
        <v>2</v>
      </c>
      <c r="AC340" s="32" t="s">
        <v>2342</v>
      </c>
      <c r="AD340" s="32" t="s">
        <v>1696</v>
      </c>
      <c r="AE340" s="37">
        <v>45377</v>
      </c>
      <c r="AF340" s="46">
        <v>45605</v>
      </c>
      <c r="AG340" s="3" t="s">
        <v>205</v>
      </c>
      <c r="AI340" s="3" t="s">
        <v>206</v>
      </c>
      <c r="AJ340" s="3" t="s">
        <v>2336</v>
      </c>
      <c r="AK340" s="3" t="s">
        <v>207</v>
      </c>
      <c r="AL340" s="3" t="s">
        <v>648</v>
      </c>
      <c r="AM340" s="3" t="s">
        <v>649</v>
      </c>
      <c r="AN340" s="3" t="s">
        <v>2343</v>
      </c>
      <c r="AO340" s="3" t="s">
        <v>2344</v>
      </c>
      <c r="AP340" s="3" t="s">
        <v>2345</v>
      </c>
      <c r="AQ340" s="3">
        <v>2</v>
      </c>
      <c r="AT340" s="3" t="s">
        <v>434</v>
      </c>
      <c r="AU340" s="3" t="s">
        <v>214</v>
      </c>
      <c r="AW340" s="46">
        <v>45362</v>
      </c>
      <c r="AX340" s="3">
        <v>20</v>
      </c>
      <c r="AY340" s="3">
        <v>0</v>
      </c>
      <c r="AZ340" s="3">
        <v>0</v>
      </c>
      <c r="BA340" s="3">
        <v>113</v>
      </c>
      <c r="BB340" s="46">
        <v>45489</v>
      </c>
      <c r="BC340" s="46">
        <v>45388</v>
      </c>
      <c r="BD340" s="46">
        <v>45433</v>
      </c>
      <c r="BG340" s="46">
        <v>45492</v>
      </c>
      <c r="BJ340" s="46">
        <v>45689</v>
      </c>
      <c r="BK340" s="47">
        <v>0</v>
      </c>
      <c r="BN340" s="46">
        <v>45379</v>
      </c>
      <c r="BO340" s="46">
        <v>45390</v>
      </c>
      <c r="BR340" s="48">
        <v>0</v>
      </c>
      <c r="BS340" s="48">
        <v>2</v>
      </c>
      <c r="BT340" s="48">
        <v>3</v>
      </c>
      <c r="BU340" s="47">
        <v>0</v>
      </c>
      <c r="BV340" s="47">
        <v>0</v>
      </c>
      <c r="BW340" s="49">
        <v>0</v>
      </c>
      <c r="BZ340" s="17">
        <v>0</v>
      </c>
      <c r="CA340" s="3" t="s">
        <v>1074</v>
      </c>
      <c r="CB340" s="3" t="s">
        <v>224</v>
      </c>
      <c r="CC340" s="3" t="s">
        <v>225</v>
      </c>
      <c r="CE340" s="3">
        <v>0</v>
      </c>
      <c r="CH340" s="3">
        <v>0</v>
      </c>
      <c r="CL340" s="3" t="s">
        <v>2346</v>
      </c>
      <c r="CM340" s="3" t="s">
        <v>232</v>
      </c>
      <c r="CN340" s="46">
        <v>45379</v>
      </c>
      <c r="CP340" s="3" t="s">
        <v>233</v>
      </c>
      <c r="CQ340" s="3" t="s">
        <v>233</v>
      </c>
      <c r="CR340" s="3" t="s">
        <v>234</v>
      </c>
      <c r="CS340" s="3" t="s">
        <v>1711</v>
      </c>
      <c r="CT340" s="46">
        <v>45379</v>
      </c>
      <c r="CU340" s="3" t="s">
        <v>2347</v>
      </c>
      <c r="CY340" s="3" t="s">
        <v>237</v>
      </c>
      <c r="CZ340" s="3" t="s">
        <v>238</v>
      </c>
      <c r="DA340" s="3" t="s">
        <v>2348</v>
      </c>
      <c r="DD340" s="3" t="s">
        <v>2349</v>
      </c>
      <c r="DG340" s="48">
        <v>120</v>
      </c>
      <c r="DH340" s="48">
        <v>120</v>
      </c>
      <c r="DJ340" s="47">
        <v>80</v>
      </c>
      <c r="DL340" s="3" t="s">
        <v>241</v>
      </c>
      <c r="DM340" s="3" t="s">
        <v>242</v>
      </c>
      <c r="DP340" s="47">
        <v>0</v>
      </c>
      <c r="DQ340" s="3" t="s">
        <v>205</v>
      </c>
      <c r="DR340" s="3" t="s">
        <v>243</v>
      </c>
      <c r="DS340" s="3">
        <v>5</v>
      </c>
      <c r="DT340" s="3" t="s">
        <v>191</v>
      </c>
      <c r="DU340" s="3" t="s">
        <v>2346</v>
      </c>
      <c r="DV340" s="46">
        <v>45362</v>
      </c>
      <c r="DX340" s="47">
        <v>80</v>
      </c>
      <c r="DY340" s="3" t="s">
        <v>245</v>
      </c>
      <c r="DZ340" s="46">
        <v>45492</v>
      </c>
      <c r="EA340" s="3">
        <v>2</v>
      </c>
      <c r="EB340" s="17">
        <v>0</v>
      </c>
      <c r="ED340" s="3">
        <v>0</v>
      </c>
      <c r="EG340" s="3">
        <v>0</v>
      </c>
      <c r="EH340" s="47">
        <v>0</v>
      </c>
      <c r="EJ340" s="3" t="s">
        <v>246</v>
      </c>
      <c r="EK340" s="3">
        <v>1000217272</v>
      </c>
      <c r="EL340" s="3" t="s">
        <v>247</v>
      </c>
      <c r="EP340" s="3" t="s">
        <v>2340</v>
      </c>
      <c r="EQ340" s="3">
        <v>20</v>
      </c>
      <c r="ET340" s="3">
        <v>0</v>
      </c>
      <c r="EU340" s="47">
        <v>80</v>
      </c>
      <c r="EV340" s="3" t="s">
        <v>245</v>
      </c>
      <c r="EW340" s="47">
        <v>0</v>
      </c>
      <c r="EX340" s="3" t="s">
        <v>249</v>
      </c>
      <c r="EY340" s="3" t="s">
        <v>206</v>
      </c>
      <c r="FA340" s="46">
        <v>45379</v>
      </c>
      <c r="FG340" s="3">
        <v>20</v>
      </c>
      <c r="FH340" s="3" t="s">
        <v>243</v>
      </c>
      <c r="FL340" s="3" t="s">
        <v>253</v>
      </c>
      <c r="FM340" s="47">
        <v>0</v>
      </c>
      <c r="FP340" s="3" t="s">
        <v>254</v>
      </c>
      <c r="FQ340" s="3" t="s">
        <v>255</v>
      </c>
      <c r="FR340" s="3" t="s">
        <v>1707</v>
      </c>
      <c r="FS340" s="46">
        <v>45330</v>
      </c>
      <c r="FT340" s="3">
        <v>219417</v>
      </c>
      <c r="FU340" s="3">
        <v>0</v>
      </c>
      <c r="FV340" s="3" t="s">
        <v>257</v>
      </c>
      <c r="FX340" s="3" t="s">
        <v>224</v>
      </c>
      <c r="GA340" s="3" t="s">
        <v>258</v>
      </c>
      <c r="GC340" s="46">
        <v>45433</v>
      </c>
      <c r="GD340" s="46">
        <v>45433</v>
      </c>
      <c r="GE340" s="46">
        <v>45433</v>
      </c>
      <c r="GF340" s="3" t="s">
        <v>2350</v>
      </c>
      <c r="GG340" s="3" t="s">
        <v>260</v>
      </c>
    </row>
    <row r="341" spans="1:192" s="3" customFormat="1" ht="11.25" hidden="1" x14ac:dyDescent="0.2">
      <c r="A341" s="43" t="str">
        <f t="shared" si="5"/>
        <v>No Stock at Base</v>
      </c>
      <c r="B341" s="43" t="str">
        <f>IF(OR(A341="No Stock at Base",A341="Low Stock at Base",A341="Remote Pick - Low Stock"),_xlfn.XLOOKUP(O341,PO!M:M,PO!N:N,"No PO",0,1),"-")</f>
        <v>4500002830/00010 - Due Date 45419</v>
      </c>
      <c r="C341" s="43" t="str">
        <f>IF(OR(A341="No Stock at Base",A341="Low Stock at Base",A341="Remote Stock - Low Stock"),_xlfn.XLOOKUP(O341,PR!K:K,PR!L:L,"No Req or Processed",0,1),"-")</f>
        <v>No Req or Processed</v>
      </c>
      <c r="D341" s="44"/>
      <c r="E341" s="58" t="s">
        <v>2351</v>
      </c>
      <c r="F341" s="32"/>
      <c r="G341" s="3" t="s">
        <v>191</v>
      </c>
      <c r="H341" s="32" t="s">
        <v>2337</v>
      </c>
      <c r="I341" s="32" t="s">
        <v>2338</v>
      </c>
      <c r="J341" s="3" t="s">
        <v>194</v>
      </c>
      <c r="K341" s="6">
        <v>45362</v>
      </c>
      <c r="L341" s="37">
        <v>45433</v>
      </c>
      <c r="M341" s="6">
        <v>45433</v>
      </c>
      <c r="N341" s="6">
        <v>45433</v>
      </c>
      <c r="O341" s="58" t="s">
        <v>1690</v>
      </c>
      <c r="P341" s="32" t="s">
        <v>1691</v>
      </c>
      <c r="Q341" s="3">
        <v>30</v>
      </c>
      <c r="R341" s="3">
        <v>30</v>
      </c>
      <c r="S341" s="59">
        <v>80</v>
      </c>
      <c r="T341" s="13">
        <v>0</v>
      </c>
      <c r="U341" s="13">
        <v>0</v>
      </c>
      <c r="V341" s="3" t="s">
        <v>2352</v>
      </c>
      <c r="W341" s="3" t="s">
        <v>880</v>
      </c>
      <c r="X341" s="3" t="s">
        <v>199</v>
      </c>
      <c r="Y341" s="3" t="s">
        <v>1625</v>
      </c>
      <c r="Z341" s="3" t="s">
        <v>2340</v>
      </c>
      <c r="AA341" s="32" t="s">
        <v>2341</v>
      </c>
      <c r="AB341" s="32">
        <v>1</v>
      </c>
      <c r="AC341" s="32" t="s">
        <v>2342</v>
      </c>
      <c r="AD341" s="32" t="s">
        <v>1696</v>
      </c>
      <c r="AE341" s="37">
        <v>45419</v>
      </c>
      <c r="AF341" s="46">
        <v>45605</v>
      </c>
      <c r="AG341" s="3" t="s">
        <v>205</v>
      </c>
      <c r="AI341" s="3" t="s">
        <v>206</v>
      </c>
      <c r="AJ341" s="3" t="s">
        <v>2351</v>
      </c>
      <c r="AK341" s="3" t="s">
        <v>207</v>
      </c>
      <c r="AL341" s="3" t="s">
        <v>648</v>
      </c>
      <c r="AM341" s="3" t="s">
        <v>649</v>
      </c>
      <c r="AN341" s="3" t="s">
        <v>2343</v>
      </c>
      <c r="AO341" s="3" t="s">
        <v>2344</v>
      </c>
      <c r="AP341" s="3" t="s">
        <v>2345</v>
      </c>
      <c r="AQ341" s="3">
        <v>1</v>
      </c>
      <c r="AT341" s="3" t="s">
        <v>237</v>
      </c>
      <c r="AU341" s="3" t="s">
        <v>214</v>
      </c>
      <c r="AW341" s="46">
        <v>45362</v>
      </c>
      <c r="AX341" s="3">
        <v>10</v>
      </c>
      <c r="AY341" s="3">
        <v>0</v>
      </c>
      <c r="AZ341" s="3">
        <v>0</v>
      </c>
      <c r="BA341" s="3">
        <v>113</v>
      </c>
      <c r="BB341" s="46">
        <v>45489</v>
      </c>
      <c r="BC341" s="46">
        <v>45388</v>
      </c>
      <c r="BD341" s="46">
        <v>45433</v>
      </c>
      <c r="BG341" s="46">
        <v>45492</v>
      </c>
      <c r="BJ341" s="46">
        <v>45689</v>
      </c>
      <c r="BK341" s="47">
        <v>0</v>
      </c>
      <c r="BN341" s="46">
        <v>45379</v>
      </c>
      <c r="BO341" s="46">
        <v>45390</v>
      </c>
      <c r="BR341" s="48">
        <v>0</v>
      </c>
      <c r="BS341" s="48">
        <v>2</v>
      </c>
      <c r="BT341" s="48">
        <v>3</v>
      </c>
      <c r="BU341" s="47">
        <v>0</v>
      </c>
      <c r="BV341" s="47">
        <v>0</v>
      </c>
      <c r="BW341" s="49">
        <v>0</v>
      </c>
      <c r="BZ341" s="17">
        <v>0</v>
      </c>
      <c r="CA341" s="3" t="s">
        <v>1074</v>
      </c>
      <c r="CB341" s="3" t="s">
        <v>224</v>
      </c>
      <c r="CC341" s="3" t="s">
        <v>225</v>
      </c>
      <c r="CE341" s="3">
        <v>0</v>
      </c>
      <c r="CH341" s="3">
        <v>0</v>
      </c>
      <c r="CL341" s="3" t="s">
        <v>2346</v>
      </c>
      <c r="CM341" s="3" t="s">
        <v>232</v>
      </c>
      <c r="CN341" s="46">
        <v>45379</v>
      </c>
      <c r="CP341" s="3" t="s">
        <v>233</v>
      </c>
      <c r="CQ341" s="3" t="s">
        <v>233</v>
      </c>
      <c r="CR341" s="3" t="s">
        <v>234</v>
      </c>
      <c r="CS341" s="3" t="s">
        <v>1703</v>
      </c>
      <c r="CT341" s="46">
        <v>45379</v>
      </c>
      <c r="CU341" s="3" t="s">
        <v>2353</v>
      </c>
      <c r="CY341" s="3" t="s">
        <v>237</v>
      </c>
      <c r="CZ341" s="3" t="s">
        <v>238</v>
      </c>
      <c r="DA341" s="3" t="s">
        <v>2348</v>
      </c>
      <c r="DD341" s="3" t="s">
        <v>2354</v>
      </c>
      <c r="DG341" s="48">
        <v>120</v>
      </c>
      <c r="DH341" s="48">
        <v>120</v>
      </c>
      <c r="DJ341" s="47">
        <v>80</v>
      </c>
      <c r="DL341" s="3" t="s">
        <v>241</v>
      </c>
      <c r="DM341" s="3" t="s">
        <v>242</v>
      </c>
      <c r="DP341" s="47">
        <v>0</v>
      </c>
      <c r="DQ341" s="3" t="s">
        <v>205</v>
      </c>
      <c r="DR341" s="3" t="s">
        <v>243</v>
      </c>
      <c r="DS341" s="3">
        <v>5</v>
      </c>
      <c r="DT341" s="3" t="s">
        <v>191</v>
      </c>
      <c r="DU341" s="3" t="s">
        <v>2346</v>
      </c>
      <c r="DV341" s="46">
        <v>45362</v>
      </c>
      <c r="DX341" s="47">
        <v>80</v>
      </c>
      <c r="DY341" s="3" t="s">
        <v>245</v>
      </c>
      <c r="DZ341" s="46">
        <v>45492</v>
      </c>
      <c r="EA341" s="3">
        <v>1</v>
      </c>
      <c r="EB341" s="17">
        <v>0</v>
      </c>
      <c r="ED341" s="3">
        <v>0</v>
      </c>
      <c r="EG341" s="3">
        <v>0</v>
      </c>
      <c r="EH341" s="47">
        <v>0</v>
      </c>
      <c r="EJ341" s="3" t="s">
        <v>246</v>
      </c>
      <c r="EK341" s="3">
        <v>1000217272</v>
      </c>
      <c r="EL341" s="3" t="s">
        <v>247</v>
      </c>
      <c r="EP341" s="3" t="s">
        <v>2340</v>
      </c>
      <c r="EQ341" s="3">
        <v>10</v>
      </c>
      <c r="ET341" s="3">
        <v>0</v>
      </c>
      <c r="EU341" s="47">
        <v>80</v>
      </c>
      <c r="EV341" s="3" t="s">
        <v>245</v>
      </c>
      <c r="EW341" s="47">
        <v>0</v>
      </c>
      <c r="EX341" s="3" t="s">
        <v>249</v>
      </c>
      <c r="EY341" s="3" t="s">
        <v>206</v>
      </c>
      <c r="FA341" s="46">
        <v>45379</v>
      </c>
      <c r="FG341" s="3">
        <v>10</v>
      </c>
      <c r="FH341" s="3" t="s">
        <v>243</v>
      </c>
      <c r="FL341" s="3" t="s">
        <v>253</v>
      </c>
      <c r="FM341" s="47">
        <v>0</v>
      </c>
      <c r="FP341" s="3" t="s">
        <v>254</v>
      </c>
      <c r="FQ341" s="3" t="s">
        <v>255</v>
      </c>
      <c r="FR341" s="3" t="s">
        <v>1707</v>
      </c>
      <c r="FS341" s="46">
        <v>45330</v>
      </c>
      <c r="FT341" s="3">
        <v>219417</v>
      </c>
      <c r="FU341" s="3">
        <v>0</v>
      </c>
      <c r="FV341" s="3" t="s">
        <v>257</v>
      </c>
      <c r="FX341" s="3" t="s">
        <v>224</v>
      </c>
      <c r="GA341" s="3" t="s">
        <v>258</v>
      </c>
      <c r="GC341" s="46">
        <v>45433</v>
      </c>
      <c r="GD341" s="46">
        <v>45433</v>
      </c>
      <c r="GE341" s="46">
        <v>45433</v>
      </c>
      <c r="GF341" s="3" t="s">
        <v>2350</v>
      </c>
      <c r="GG341" s="3" t="s">
        <v>260</v>
      </c>
    </row>
    <row r="342" spans="1:192" s="3" customFormat="1" ht="11.25" hidden="1" x14ac:dyDescent="0.2">
      <c r="A342" s="43" t="str">
        <f t="shared" si="5"/>
        <v>No Stock at Base</v>
      </c>
      <c r="B342" s="43" t="str">
        <f>IF(OR(A342="No Stock at Base",A342="Low Stock at Base",A342="Remote Pick - Low Stock"),_xlfn.XLOOKUP(O342,PO!M:M,PO!N:N,"No PO",0,1),"-")</f>
        <v>4500007336/00010 - Due Date 45385</v>
      </c>
      <c r="C342" s="43" t="str">
        <f>IF(OR(A342="No Stock at Base",A342="Low Stock at Base",A342="Remote Stock - Low Stock"),_xlfn.XLOOKUP(O342,PR!K:K,PR!L:L,"No Req or Processed",0,1),"-")</f>
        <v>No Req or Processed</v>
      </c>
      <c r="D342" s="44"/>
      <c r="E342" s="58" t="s">
        <v>1873</v>
      </c>
      <c r="F342" s="32"/>
      <c r="G342" s="3" t="s">
        <v>191</v>
      </c>
      <c r="H342" s="32" t="s">
        <v>2355</v>
      </c>
      <c r="I342" s="32" t="s">
        <v>2356</v>
      </c>
      <c r="J342" s="3" t="s">
        <v>194</v>
      </c>
      <c r="K342" s="6">
        <v>45365</v>
      </c>
      <c r="L342" s="37">
        <v>45434</v>
      </c>
      <c r="M342" s="6">
        <v>45434</v>
      </c>
      <c r="N342" s="6">
        <v>45435</v>
      </c>
      <c r="O342" s="58" t="s">
        <v>2357</v>
      </c>
      <c r="P342" s="32" t="s">
        <v>2358</v>
      </c>
      <c r="Q342" s="3">
        <v>99</v>
      </c>
      <c r="R342" s="3">
        <v>255</v>
      </c>
      <c r="S342" s="59">
        <v>20</v>
      </c>
      <c r="T342" s="13">
        <v>0</v>
      </c>
      <c r="U342" s="13">
        <v>0</v>
      </c>
      <c r="V342" s="3" t="s">
        <v>2359</v>
      </c>
      <c r="W342" s="3" t="s">
        <v>265</v>
      </c>
      <c r="X342" s="3" t="s">
        <v>199</v>
      </c>
      <c r="Y342" s="3" t="s">
        <v>752</v>
      </c>
      <c r="Z342" s="3" t="s">
        <v>2360</v>
      </c>
      <c r="AA342" s="32" t="s">
        <v>2361</v>
      </c>
      <c r="AB342" s="32">
        <v>3</v>
      </c>
      <c r="AC342" s="32" t="s">
        <v>2362</v>
      </c>
      <c r="AD342" s="32" t="s">
        <v>799</v>
      </c>
      <c r="AE342" s="37">
        <v>45385</v>
      </c>
      <c r="AF342" s="46">
        <v>45424</v>
      </c>
      <c r="AG342" s="3" t="s">
        <v>205</v>
      </c>
      <c r="AI342" s="3" t="s">
        <v>206</v>
      </c>
      <c r="AJ342" s="3" t="s">
        <v>1873</v>
      </c>
      <c r="AK342" s="3" t="s">
        <v>207</v>
      </c>
      <c r="AL342" s="3" t="s">
        <v>648</v>
      </c>
      <c r="AM342" s="3" t="s">
        <v>649</v>
      </c>
      <c r="AN342" s="3" t="s">
        <v>2363</v>
      </c>
      <c r="AO342" s="3" t="s">
        <v>1884</v>
      </c>
      <c r="AP342" s="3" t="s">
        <v>2364</v>
      </c>
      <c r="AQ342" s="3">
        <v>3</v>
      </c>
      <c r="AT342" s="3" t="s">
        <v>237</v>
      </c>
      <c r="AU342" s="3" t="s">
        <v>214</v>
      </c>
      <c r="AW342" s="46">
        <v>45365</v>
      </c>
      <c r="AX342" s="3">
        <v>10</v>
      </c>
      <c r="AY342" s="3">
        <v>0</v>
      </c>
      <c r="AZ342" s="3">
        <v>0</v>
      </c>
      <c r="BA342" s="3">
        <v>0</v>
      </c>
      <c r="BB342" s="46">
        <v>45421</v>
      </c>
      <c r="BC342" s="46">
        <v>45432</v>
      </c>
      <c r="BD342" s="46">
        <v>45434</v>
      </c>
      <c r="BG342" s="46">
        <v>45424</v>
      </c>
      <c r="BJ342" s="46">
        <v>46063</v>
      </c>
      <c r="BK342" s="47">
        <v>0</v>
      </c>
      <c r="BN342" s="46">
        <v>45426</v>
      </c>
      <c r="BO342" s="46">
        <v>45434</v>
      </c>
      <c r="BP342" s="3" t="s">
        <v>219</v>
      </c>
      <c r="BR342" s="48">
        <v>0</v>
      </c>
      <c r="BS342" s="48">
        <v>2</v>
      </c>
      <c r="BT342" s="48">
        <v>3</v>
      </c>
      <c r="BU342" s="47">
        <v>0</v>
      </c>
      <c r="BV342" s="47">
        <v>0</v>
      </c>
      <c r="BW342" s="49">
        <v>0</v>
      </c>
      <c r="BX342" s="3" t="s">
        <v>2365</v>
      </c>
      <c r="BZ342" s="17">
        <v>0</v>
      </c>
      <c r="CA342" s="3" t="s">
        <v>223</v>
      </c>
      <c r="CB342" s="3" t="s">
        <v>224</v>
      </c>
      <c r="CC342" s="3" t="s">
        <v>225</v>
      </c>
      <c r="CE342" s="3">
        <v>0</v>
      </c>
      <c r="CH342" s="3">
        <v>0</v>
      </c>
      <c r="CJ342" s="3" t="s">
        <v>2366</v>
      </c>
      <c r="CM342" s="3" t="s">
        <v>232</v>
      </c>
      <c r="CN342" s="46">
        <v>45426</v>
      </c>
      <c r="CP342" s="3" t="s">
        <v>233</v>
      </c>
      <c r="CQ342" s="3" t="s">
        <v>233</v>
      </c>
      <c r="CR342" s="3" t="s">
        <v>234</v>
      </c>
      <c r="CS342" s="3" t="s">
        <v>2367</v>
      </c>
      <c r="CT342" s="46">
        <v>45426</v>
      </c>
      <c r="CY342" s="3" t="s">
        <v>237</v>
      </c>
      <c r="CZ342" s="3" t="s">
        <v>238</v>
      </c>
      <c r="DA342" s="3" t="s">
        <v>2368</v>
      </c>
      <c r="DG342" s="48">
        <v>14</v>
      </c>
      <c r="DH342" s="48">
        <v>14</v>
      </c>
      <c r="DJ342" s="47">
        <v>20</v>
      </c>
      <c r="DL342" s="3" t="s">
        <v>241</v>
      </c>
      <c r="DM342" s="3" t="s">
        <v>242</v>
      </c>
      <c r="DP342" s="47">
        <v>0</v>
      </c>
      <c r="DQ342" s="3" t="s">
        <v>205</v>
      </c>
      <c r="DR342" s="3" t="s">
        <v>243</v>
      </c>
      <c r="DS342" s="3">
        <v>5</v>
      </c>
      <c r="DT342" s="3" t="s">
        <v>191</v>
      </c>
      <c r="DV342" s="46">
        <v>45399</v>
      </c>
      <c r="DX342" s="47">
        <v>20</v>
      </c>
      <c r="DY342" s="3" t="s">
        <v>245</v>
      </c>
      <c r="DZ342" s="46">
        <v>45424</v>
      </c>
      <c r="EA342" s="3">
        <v>3</v>
      </c>
      <c r="EB342" s="17">
        <v>0</v>
      </c>
      <c r="ED342" s="3">
        <v>0</v>
      </c>
      <c r="EG342" s="3">
        <v>0</v>
      </c>
      <c r="EH342" s="47">
        <v>0</v>
      </c>
      <c r="EJ342" s="3" t="s">
        <v>246</v>
      </c>
      <c r="EK342" s="3">
        <v>1000224075</v>
      </c>
      <c r="EL342" s="3" t="s">
        <v>247</v>
      </c>
      <c r="EP342" s="3" t="s">
        <v>2360</v>
      </c>
      <c r="EQ342" s="3">
        <v>10</v>
      </c>
      <c r="ET342" s="3">
        <v>0</v>
      </c>
      <c r="EU342" s="47">
        <v>20</v>
      </c>
      <c r="EV342" s="3" t="s">
        <v>245</v>
      </c>
      <c r="EW342" s="47">
        <v>0</v>
      </c>
      <c r="EX342" s="3" t="s">
        <v>249</v>
      </c>
      <c r="EY342" s="3" t="s">
        <v>206</v>
      </c>
      <c r="FA342" s="46">
        <v>45426</v>
      </c>
      <c r="FB342" s="3" t="s">
        <v>219</v>
      </c>
      <c r="FG342" s="3">
        <v>10</v>
      </c>
      <c r="FH342" s="3" t="s">
        <v>243</v>
      </c>
      <c r="FL342" s="3" t="s">
        <v>253</v>
      </c>
      <c r="FM342" s="47">
        <v>0</v>
      </c>
      <c r="FP342" s="3" t="s">
        <v>254</v>
      </c>
      <c r="FQ342" s="3" t="s">
        <v>255</v>
      </c>
      <c r="FR342" s="3" t="s">
        <v>694</v>
      </c>
      <c r="FS342" s="46">
        <v>45365</v>
      </c>
      <c r="FT342" s="3">
        <v>226698</v>
      </c>
      <c r="FU342" s="3">
        <v>0</v>
      </c>
      <c r="FV342" s="3" t="s">
        <v>1889</v>
      </c>
      <c r="FX342" s="3" t="s">
        <v>224</v>
      </c>
      <c r="GA342" s="3" t="s">
        <v>258</v>
      </c>
      <c r="GC342" s="46">
        <v>45435</v>
      </c>
      <c r="GD342" s="46">
        <v>45434</v>
      </c>
      <c r="GE342" s="46">
        <v>45434</v>
      </c>
      <c r="GF342" s="3" t="s">
        <v>2369</v>
      </c>
      <c r="GG342" s="3" t="s">
        <v>260</v>
      </c>
    </row>
    <row r="343" spans="1:192" s="3" customFormat="1" ht="11.25" hidden="1" x14ac:dyDescent="0.2">
      <c r="A343" s="43" t="str">
        <f t="shared" si="5"/>
        <v>No Stock at Base</v>
      </c>
      <c r="B343" s="43" t="str">
        <f>IF(OR(A343="No Stock at Base",A343="Low Stock at Base",A343="Remote Pick - Low Stock"),_xlfn.XLOOKUP(O343,PO!M:M,PO!N:N,"No PO",0,1),"-")</f>
        <v>4500007336/00020 - Due Date 45385</v>
      </c>
      <c r="C343" s="43" t="str">
        <f>IF(OR(A343="No Stock at Base",A343="Low Stock at Base",A343="Remote Stock - Low Stock"),_xlfn.XLOOKUP(O343,PR!K:K,PR!L:L,"No Req or Processed",0,1),"-")</f>
        <v>No Req or Processed</v>
      </c>
      <c r="D343" s="44"/>
      <c r="E343" s="58" t="s">
        <v>1873</v>
      </c>
      <c r="F343" s="32"/>
      <c r="G343" s="3" t="s">
        <v>191</v>
      </c>
      <c r="H343" s="32" t="s">
        <v>2355</v>
      </c>
      <c r="I343" s="32" t="s">
        <v>2356</v>
      </c>
      <c r="J343" s="3" t="s">
        <v>194</v>
      </c>
      <c r="K343" s="6">
        <v>45365</v>
      </c>
      <c r="L343" s="37">
        <v>45434</v>
      </c>
      <c r="M343" s="6">
        <v>45434</v>
      </c>
      <c r="N343" s="6">
        <v>45435</v>
      </c>
      <c r="O343" s="58" t="s">
        <v>2370</v>
      </c>
      <c r="P343" s="32" t="s">
        <v>2371</v>
      </c>
      <c r="Q343" s="3">
        <v>99</v>
      </c>
      <c r="R343" s="3">
        <v>255</v>
      </c>
      <c r="S343" s="59">
        <v>10</v>
      </c>
      <c r="T343" s="13">
        <v>0</v>
      </c>
      <c r="U343" s="13">
        <v>0</v>
      </c>
      <c r="V343" s="3" t="s">
        <v>2359</v>
      </c>
      <c r="W343" s="3" t="s">
        <v>265</v>
      </c>
      <c r="X343" s="3" t="s">
        <v>199</v>
      </c>
      <c r="Y343" s="3" t="s">
        <v>752</v>
      </c>
      <c r="Z343" s="3" t="s">
        <v>2360</v>
      </c>
      <c r="AA343" s="32" t="s">
        <v>2361</v>
      </c>
      <c r="AB343" s="32">
        <v>4</v>
      </c>
      <c r="AC343" s="32" t="s">
        <v>2362</v>
      </c>
      <c r="AD343" s="32" t="s">
        <v>799</v>
      </c>
      <c r="AE343" s="37">
        <v>45385</v>
      </c>
      <c r="AF343" s="46">
        <v>45424</v>
      </c>
      <c r="AG343" s="3" t="s">
        <v>205</v>
      </c>
      <c r="AI343" s="3" t="s">
        <v>206</v>
      </c>
      <c r="AJ343" s="3" t="s">
        <v>1873</v>
      </c>
      <c r="AK343" s="3" t="s">
        <v>207</v>
      </c>
      <c r="AL343" s="3" t="s">
        <v>648</v>
      </c>
      <c r="AM343" s="3" t="s">
        <v>649</v>
      </c>
      <c r="AN343" s="3" t="s">
        <v>2363</v>
      </c>
      <c r="AO343" s="3" t="s">
        <v>1884</v>
      </c>
      <c r="AP343" s="3" t="s">
        <v>2364</v>
      </c>
      <c r="AQ343" s="3">
        <v>4</v>
      </c>
      <c r="AT343" s="3" t="s">
        <v>434</v>
      </c>
      <c r="AU343" s="3" t="s">
        <v>214</v>
      </c>
      <c r="AW343" s="46">
        <v>45365</v>
      </c>
      <c r="AX343" s="3">
        <v>20</v>
      </c>
      <c r="AY343" s="3">
        <v>0</v>
      </c>
      <c r="AZ343" s="3">
        <v>0</v>
      </c>
      <c r="BA343" s="3">
        <v>0</v>
      </c>
      <c r="BB343" s="46">
        <v>45421</v>
      </c>
      <c r="BC343" s="46">
        <v>45432</v>
      </c>
      <c r="BD343" s="46">
        <v>45434</v>
      </c>
      <c r="BG343" s="46">
        <v>45424</v>
      </c>
      <c r="BJ343" s="46">
        <v>46063</v>
      </c>
      <c r="BK343" s="47">
        <v>0</v>
      </c>
      <c r="BN343" s="46">
        <v>45426</v>
      </c>
      <c r="BO343" s="46">
        <v>45434</v>
      </c>
      <c r="BP343" s="3" t="s">
        <v>219</v>
      </c>
      <c r="BR343" s="48">
        <v>0</v>
      </c>
      <c r="BS343" s="48">
        <v>2</v>
      </c>
      <c r="BT343" s="48">
        <v>3</v>
      </c>
      <c r="BU343" s="47">
        <v>0</v>
      </c>
      <c r="BV343" s="47">
        <v>0</v>
      </c>
      <c r="BW343" s="49">
        <v>0</v>
      </c>
      <c r="BX343" s="3" t="s">
        <v>2365</v>
      </c>
      <c r="BZ343" s="17">
        <v>0</v>
      </c>
      <c r="CA343" s="3" t="s">
        <v>223</v>
      </c>
      <c r="CB343" s="3" t="s">
        <v>224</v>
      </c>
      <c r="CC343" s="3" t="s">
        <v>225</v>
      </c>
      <c r="CE343" s="3">
        <v>0</v>
      </c>
      <c r="CH343" s="3">
        <v>0</v>
      </c>
      <c r="CJ343" s="3" t="s">
        <v>2366</v>
      </c>
      <c r="CM343" s="3" t="s">
        <v>232</v>
      </c>
      <c r="CN343" s="46">
        <v>45426</v>
      </c>
      <c r="CP343" s="3" t="s">
        <v>233</v>
      </c>
      <c r="CQ343" s="3" t="s">
        <v>233</v>
      </c>
      <c r="CR343" s="3" t="s">
        <v>234</v>
      </c>
      <c r="CS343" s="3" t="s">
        <v>2372</v>
      </c>
      <c r="CT343" s="46">
        <v>45426</v>
      </c>
      <c r="CY343" s="3" t="s">
        <v>237</v>
      </c>
      <c r="CZ343" s="3" t="s">
        <v>238</v>
      </c>
      <c r="DA343" s="3" t="s">
        <v>2368</v>
      </c>
      <c r="DG343" s="48">
        <v>14</v>
      </c>
      <c r="DH343" s="48">
        <v>14</v>
      </c>
      <c r="DJ343" s="47">
        <v>10</v>
      </c>
      <c r="DL343" s="3" t="s">
        <v>241</v>
      </c>
      <c r="DM343" s="3" t="s">
        <v>242</v>
      </c>
      <c r="DP343" s="47">
        <v>0</v>
      </c>
      <c r="DQ343" s="3" t="s">
        <v>205</v>
      </c>
      <c r="DR343" s="3" t="s">
        <v>243</v>
      </c>
      <c r="DS343" s="3">
        <v>5</v>
      </c>
      <c r="DT343" s="3" t="s">
        <v>191</v>
      </c>
      <c r="DV343" s="46">
        <v>45399</v>
      </c>
      <c r="DX343" s="47">
        <v>10</v>
      </c>
      <c r="DY343" s="3" t="s">
        <v>245</v>
      </c>
      <c r="DZ343" s="46">
        <v>45424</v>
      </c>
      <c r="EA343" s="3">
        <v>4</v>
      </c>
      <c r="EB343" s="17">
        <v>0</v>
      </c>
      <c r="ED343" s="3">
        <v>0</v>
      </c>
      <c r="EG343" s="3">
        <v>0</v>
      </c>
      <c r="EH343" s="47">
        <v>0</v>
      </c>
      <c r="EJ343" s="3" t="s">
        <v>246</v>
      </c>
      <c r="EK343" s="3">
        <v>1000224075</v>
      </c>
      <c r="EL343" s="3" t="s">
        <v>247</v>
      </c>
      <c r="EP343" s="3" t="s">
        <v>2360</v>
      </c>
      <c r="EQ343" s="3">
        <v>20</v>
      </c>
      <c r="ET343" s="3">
        <v>0</v>
      </c>
      <c r="EU343" s="47">
        <v>10</v>
      </c>
      <c r="EV343" s="3" t="s">
        <v>245</v>
      </c>
      <c r="EW343" s="47">
        <v>0</v>
      </c>
      <c r="EX343" s="3" t="s">
        <v>249</v>
      </c>
      <c r="EY343" s="3" t="s">
        <v>206</v>
      </c>
      <c r="FA343" s="46">
        <v>45426</v>
      </c>
      <c r="FB343" s="3" t="s">
        <v>219</v>
      </c>
      <c r="FG343" s="3">
        <v>20</v>
      </c>
      <c r="FH343" s="3" t="s">
        <v>243</v>
      </c>
      <c r="FL343" s="3" t="s">
        <v>253</v>
      </c>
      <c r="FM343" s="47">
        <v>0</v>
      </c>
      <c r="FP343" s="3" t="s">
        <v>254</v>
      </c>
      <c r="FQ343" s="3" t="s">
        <v>255</v>
      </c>
      <c r="FR343" s="3" t="s">
        <v>694</v>
      </c>
      <c r="FS343" s="46">
        <v>45365</v>
      </c>
      <c r="FT343" s="3">
        <v>226698</v>
      </c>
      <c r="FU343" s="3">
        <v>0</v>
      </c>
      <c r="FV343" s="3" t="s">
        <v>1889</v>
      </c>
      <c r="FX343" s="3" t="s">
        <v>224</v>
      </c>
      <c r="GA343" s="3" t="s">
        <v>258</v>
      </c>
      <c r="GC343" s="46">
        <v>45435</v>
      </c>
      <c r="GD343" s="46">
        <v>45434</v>
      </c>
      <c r="GE343" s="46">
        <v>45434</v>
      </c>
      <c r="GF343" s="3" t="s">
        <v>2369</v>
      </c>
      <c r="GG343" s="3" t="s">
        <v>260</v>
      </c>
    </row>
    <row r="344" spans="1:192" s="3" customFormat="1" ht="11.25" hidden="1" x14ac:dyDescent="0.2">
      <c r="A344" s="43" t="str">
        <f t="shared" si="5"/>
        <v>No Stock at Base</v>
      </c>
      <c r="B344" s="43" t="str">
        <f>IF(OR(A344="No Stock at Base",A344="Low Stock at Base",A344="Remote Pick - Low Stock"),_xlfn.XLOOKUP(O344,PO!M:M,PO!N:N,"No PO",0,1),"-")</f>
        <v>4500007088/00030 - Due Date 45643</v>
      </c>
      <c r="C344" s="43" t="str">
        <f>IF(OR(A344="No Stock at Base",A344="Low Stock at Base",A344="Remote Stock - Low Stock"),_xlfn.XLOOKUP(O344,PR!K:K,PR!L:L,"No Req or Processed",0,1),"-")</f>
        <v>No Req or Processed</v>
      </c>
      <c r="D344" s="44"/>
      <c r="E344" s="58" t="s">
        <v>2373</v>
      </c>
      <c r="F344" s="32"/>
      <c r="G344" s="3" t="s">
        <v>191</v>
      </c>
      <c r="H344" s="32" t="s">
        <v>2374</v>
      </c>
      <c r="I344" s="32" t="s">
        <v>2375</v>
      </c>
      <c r="J344" s="3" t="s">
        <v>194</v>
      </c>
      <c r="K344" s="6">
        <v>45362</v>
      </c>
      <c r="L344" s="37">
        <v>45436</v>
      </c>
      <c r="M344" s="6">
        <v>45436</v>
      </c>
      <c r="N344" s="6">
        <v>45436</v>
      </c>
      <c r="O344" s="58" t="s">
        <v>2376</v>
      </c>
      <c r="P344" s="32" t="s">
        <v>2377</v>
      </c>
      <c r="Q344" s="3">
        <v>30</v>
      </c>
      <c r="R344" s="3">
        <v>30</v>
      </c>
      <c r="S344" s="59">
        <v>1</v>
      </c>
      <c r="T344" s="13">
        <v>0</v>
      </c>
      <c r="U344" s="13">
        <v>0</v>
      </c>
      <c r="V344" s="3" t="s">
        <v>2378</v>
      </c>
      <c r="W344" s="3" t="s">
        <v>2379</v>
      </c>
      <c r="X344" s="3" t="s">
        <v>486</v>
      </c>
      <c r="Y344" s="3" t="s">
        <v>596</v>
      </c>
      <c r="Z344" s="3" t="s">
        <v>2380</v>
      </c>
      <c r="AA344" s="32"/>
      <c r="AB344" s="32">
        <v>0</v>
      </c>
      <c r="AC344" s="32"/>
      <c r="AD344" s="32"/>
      <c r="AE344" s="37"/>
      <c r="AF344" s="46">
        <v>45436</v>
      </c>
      <c r="AI344" s="3" t="s">
        <v>206</v>
      </c>
      <c r="AJ344" s="3" t="s">
        <v>2373</v>
      </c>
      <c r="AK344" s="3" t="s">
        <v>207</v>
      </c>
      <c r="AL344" s="3" t="s">
        <v>648</v>
      </c>
      <c r="AM344" s="3" t="s">
        <v>649</v>
      </c>
      <c r="AN344" s="3" t="s">
        <v>2381</v>
      </c>
      <c r="AO344" s="3" t="s">
        <v>2271</v>
      </c>
      <c r="AP344" s="3" t="s">
        <v>2382</v>
      </c>
      <c r="AQ344" s="3">
        <v>1</v>
      </c>
      <c r="AT344" s="3" t="s">
        <v>237</v>
      </c>
      <c r="AU344" s="3" t="s">
        <v>214</v>
      </c>
      <c r="AW344" s="46">
        <v>45362</v>
      </c>
      <c r="AX344" s="3">
        <v>10</v>
      </c>
      <c r="AY344" s="3">
        <v>0</v>
      </c>
      <c r="AZ344" s="3">
        <v>0</v>
      </c>
      <c r="BA344" s="3">
        <v>0</v>
      </c>
      <c r="BC344" s="46">
        <v>45434</v>
      </c>
      <c r="BD344" s="46">
        <v>45436</v>
      </c>
      <c r="BJ344" s="46">
        <v>45506</v>
      </c>
      <c r="BK344" s="47">
        <v>0</v>
      </c>
      <c r="BN344" s="46">
        <v>45428</v>
      </c>
      <c r="BO344" s="46">
        <v>45436</v>
      </c>
      <c r="BR344" s="48">
        <v>0</v>
      </c>
      <c r="BS344" s="48">
        <v>2</v>
      </c>
      <c r="BT344" s="48">
        <v>0</v>
      </c>
      <c r="BU344" s="47">
        <v>0</v>
      </c>
      <c r="BV344" s="47">
        <v>0</v>
      </c>
      <c r="BW344" s="49">
        <v>0</v>
      </c>
      <c r="BZ344" s="17">
        <v>0</v>
      </c>
      <c r="CB344" s="3" t="s">
        <v>315</v>
      </c>
      <c r="CC344" s="3" t="s">
        <v>225</v>
      </c>
      <c r="CE344" s="3">
        <v>0</v>
      </c>
      <c r="CH344" s="3">
        <v>0</v>
      </c>
      <c r="CM344" s="3" t="s">
        <v>232</v>
      </c>
      <c r="CN344" s="46">
        <v>45428</v>
      </c>
      <c r="CP344" s="3" t="s">
        <v>233</v>
      </c>
      <c r="CQ344" s="3" t="s">
        <v>233</v>
      </c>
      <c r="CR344" s="3" t="s">
        <v>234</v>
      </c>
      <c r="CS344" s="3" t="s">
        <v>2383</v>
      </c>
      <c r="CT344" s="46">
        <v>45428</v>
      </c>
      <c r="CY344" s="3" t="s">
        <v>237</v>
      </c>
      <c r="CZ344" s="3" t="s">
        <v>238</v>
      </c>
      <c r="DA344" s="3" t="s">
        <v>2384</v>
      </c>
      <c r="DG344" s="48">
        <v>0</v>
      </c>
      <c r="DH344" s="48">
        <v>60</v>
      </c>
      <c r="DJ344" s="47">
        <v>0</v>
      </c>
      <c r="DP344" s="47">
        <v>0</v>
      </c>
      <c r="DQ344" s="3" t="s">
        <v>205</v>
      </c>
      <c r="DR344" s="3" t="s">
        <v>243</v>
      </c>
      <c r="DT344" s="3" t="s">
        <v>191</v>
      </c>
      <c r="DX344" s="47">
        <v>1</v>
      </c>
      <c r="DY344" s="3" t="s">
        <v>245</v>
      </c>
      <c r="EA344" s="3">
        <v>1</v>
      </c>
      <c r="EB344" s="17">
        <v>0</v>
      </c>
      <c r="ED344" s="3">
        <v>0</v>
      </c>
      <c r="EG344" s="3">
        <v>0</v>
      </c>
      <c r="EH344" s="47">
        <v>0</v>
      </c>
      <c r="EJ344" s="3" t="s">
        <v>246</v>
      </c>
      <c r="EK344" s="3">
        <v>1000207741</v>
      </c>
      <c r="EL344" s="3" t="s">
        <v>247</v>
      </c>
      <c r="EN344" s="3" t="s">
        <v>279</v>
      </c>
      <c r="EO344" s="3" t="s">
        <v>279</v>
      </c>
      <c r="EP344" s="3" t="s">
        <v>2380</v>
      </c>
      <c r="EQ344" s="3">
        <v>10</v>
      </c>
      <c r="ET344" s="3">
        <v>0</v>
      </c>
      <c r="EU344" s="47">
        <v>1</v>
      </c>
      <c r="EV344" s="3" t="s">
        <v>245</v>
      </c>
      <c r="EW344" s="47">
        <v>0</v>
      </c>
      <c r="EX344" s="3" t="s">
        <v>249</v>
      </c>
      <c r="EY344" s="3" t="s">
        <v>206</v>
      </c>
      <c r="FA344" s="46">
        <v>45428</v>
      </c>
      <c r="FG344" s="3">
        <v>0</v>
      </c>
      <c r="FL344" s="3" t="s">
        <v>253</v>
      </c>
      <c r="FM344" s="47">
        <v>0</v>
      </c>
      <c r="FP344" s="3" t="s">
        <v>254</v>
      </c>
      <c r="FQ344" s="3" t="s">
        <v>255</v>
      </c>
      <c r="FR344" s="3" t="s">
        <v>256</v>
      </c>
      <c r="FS344" s="46">
        <v>45290</v>
      </c>
      <c r="FT344" s="3">
        <v>208337</v>
      </c>
      <c r="FU344" s="3">
        <v>0</v>
      </c>
      <c r="FV344" s="3" t="s">
        <v>257</v>
      </c>
      <c r="FX344" s="3" t="s">
        <v>315</v>
      </c>
      <c r="GA344" s="3" t="s">
        <v>258</v>
      </c>
      <c r="GC344" s="46">
        <v>45436</v>
      </c>
      <c r="GD344" s="46">
        <v>45436</v>
      </c>
      <c r="GE344" s="46">
        <v>45436</v>
      </c>
      <c r="GF344" s="3" t="s">
        <v>2385</v>
      </c>
      <c r="GG344" s="3" t="s">
        <v>260</v>
      </c>
    </row>
    <row r="345" spans="1:192" s="3" customFormat="1" ht="11.25" hidden="1" x14ac:dyDescent="0.2">
      <c r="A345" s="43" t="str">
        <f t="shared" si="5"/>
        <v>No Stock at Base</v>
      </c>
      <c r="B345" s="43" t="str">
        <f>IF(OR(A345="No Stock at Base",A345="Low Stock at Base",A345="Remote Pick - Low Stock"),_xlfn.XLOOKUP(O345,PO!M:M,PO!N:N,"No PO",0,1),"-")</f>
        <v>4500007088/00030 - Due Date 45643</v>
      </c>
      <c r="C345" s="43" t="str">
        <f>IF(OR(A345="No Stock at Base",A345="Low Stock at Base",A345="Remote Stock - Low Stock"),_xlfn.XLOOKUP(O345,PR!K:K,PR!L:L,"No Req or Processed",0,1),"-")</f>
        <v>No Req or Processed</v>
      </c>
      <c r="D345" s="44"/>
      <c r="E345" s="58" t="s">
        <v>2386</v>
      </c>
      <c r="F345" s="32"/>
      <c r="G345" s="3" t="s">
        <v>191</v>
      </c>
      <c r="H345" s="32" t="s">
        <v>2387</v>
      </c>
      <c r="I345" s="32" t="s">
        <v>2388</v>
      </c>
      <c r="J345" s="3" t="s">
        <v>194</v>
      </c>
      <c r="K345" s="6">
        <v>45293</v>
      </c>
      <c r="L345" s="37">
        <v>45437</v>
      </c>
      <c r="M345" s="6">
        <v>45437</v>
      </c>
      <c r="N345" s="6">
        <v>45437</v>
      </c>
      <c r="O345" s="58" t="s">
        <v>2376</v>
      </c>
      <c r="P345" s="32" t="s">
        <v>2377</v>
      </c>
      <c r="Q345" s="3">
        <v>30</v>
      </c>
      <c r="R345" s="3">
        <v>30</v>
      </c>
      <c r="S345" s="59">
        <v>1</v>
      </c>
      <c r="T345" s="13">
        <v>0</v>
      </c>
      <c r="U345" s="13">
        <v>0</v>
      </c>
      <c r="V345" s="3" t="s">
        <v>2389</v>
      </c>
      <c r="W345" s="3" t="s">
        <v>980</v>
      </c>
      <c r="X345" s="3" t="s">
        <v>981</v>
      </c>
      <c r="Y345" s="3" t="s">
        <v>982</v>
      </c>
      <c r="AA345" s="32" t="s">
        <v>2390</v>
      </c>
      <c r="AB345" s="32">
        <v>1</v>
      </c>
      <c r="AC345" s="32"/>
      <c r="AD345" s="32"/>
      <c r="AE345" s="37"/>
      <c r="AF345" s="46">
        <v>45427</v>
      </c>
      <c r="AJ345" s="3" t="s">
        <v>2386</v>
      </c>
      <c r="AK345" s="3" t="s">
        <v>207</v>
      </c>
      <c r="AL345" s="3" t="s">
        <v>648</v>
      </c>
      <c r="AM345" s="3" t="s">
        <v>649</v>
      </c>
      <c r="AN345" s="3" t="s">
        <v>2391</v>
      </c>
      <c r="AO345" s="3" t="s">
        <v>2392</v>
      </c>
      <c r="AP345" s="3" t="s">
        <v>2393</v>
      </c>
      <c r="AQ345" s="3">
        <v>1</v>
      </c>
      <c r="AT345" s="3" t="s">
        <v>237</v>
      </c>
      <c r="AX345" s="3">
        <v>0</v>
      </c>
      <c r="AY345" s="3">
        <v>0</v>
      </c>
      <c r="AZ345" s="3">
        <v>0</v>
      </c>
      <c r="BA345" s="3">
        <v>0</v>
      </c>
      <c r="BB345" s="46">
        <v>45425</v>
      </c>
      <c r="BD345" s="46">
        <v>45437</v>
      </c>
      <c r="BJ345" s="46">
        <v>45517</v>
      </c>
      <c r="BK345" s="47">
        <v>0</v>
      </c>
      <c r="BP345" s="3" t="s">
        <v>471</v>
      </c>
      <c r="BR345" s="48">
        <v>0</v>
      </c>
      <c r="BS345" s="48">
        <v>0</v>
      </c>
      <c r="BT345" s="48">
        <v>2</v>
      </c>
      <c r="BU345" s="47">
        <v>0</v>
      </c>
      <c r="BV345" s="47">
        <v>0</v>
      </c>
      <c r="BW345" s="49">
        <v>0</v>
      </c>
      <c r="BZ345" s="17">
        <v>0</v>
      </c>
      <c r="CB345" s="3" t="s">
        <v>224</v>
      </c>
      <c r="CC345" s="3" t="s">
        <v>225</v>
      </c>
      <c r="CE345" s="3">
        <v>0</v>
      </c>
      <c r="CH345" s="3">
        <v>0</v>
      </c>
      <c r="CM345" s="3" t="s">
        <v>232</v>
      </c>
      <c r="CP345" s="3" t="s">
        <v>233</v>
      </c>
      <c r="CQ345" s="3" t="s">
        <v>233</v>
      </c>
      <c r="CR345" s="3" t="s">
        <v>234</v>
      </c>
      <c r="CS345" s="3" t="s">
        <v>2383</v>
      </c>
      <c r="CY345" s="3" t="s">
        <v>237</v>
      </c>
      <c r="CZ345" s="3" t="s">
        <v>238</v>
      </c>
      <c r="DA345" s="3" t="s">
        <v>2394</v>
      </c>
      <c r="DB345" s="3" t="s">
        <v>2395</v>
      </c>
      <c r="DG345" s="48">
        <v>60</v>
      </c>
      <c r="DH345" s="48">
        <v>0</v>
      </c>
      <c r="DJ345" s="47">
        <v>0</v>
      </c>
      <c r="DL345" s="3" t="s">
        <v>241</v>
      </c>
      <c r="DM345" s="3" t="s">
        <v>242</v>
      </c>
      <c r="DP345" s="47">
        <v>0</v>
      </c>
      <c r="DS345" s="3">
        <v>5</v>
      </c>
      <c r="DT345" s="3" t="s">
        <v>191</v>
      </c>
      <c r="DV345" s="46">
        <v>45360</v>
      </c>
      <c r="DX345" s="47">
        <v>1</v>
      </c>
      <c r="DY345" s="3" t="s">
        <v>245</v>
      </c>
      <c r="DZ345" s="46">
        <v>45427</v>
      </c>
      <c r="EA345" s="3">
        <v>0</v>
      </c>
      <c r="EB345" s="17">
        <v>0</v>
      </c>
      <c r="ED345" s="3">
        <v>0</v>
      </c>
      <c r="EG345" s="3">
        <v>0</v>
      </c>
      <c r="EH345" s="47">
        <v>0</v>
      </c>
      <c r="EK345" s="3">
        <v>1000208367</v>
      </c>
      <c r="EN345" s="3" t="s">
        <v>279</v>
      </c>
      <c r="EQ345" s="3">
        <v>0</v>
      </c>
      <c r="ET345" s="3">
        <v>0</v>
      </c>
      <c r="EU345" s="47">
        <v>0</v>
      </c>
      <c r="EW345" s="47">
        <v>0</v>
      </c>
      <c r="FB345" s="3" t="s">
        <v>475</v>
      </c>
      <c r="FG345" s="3">
        <v>0</v>
      </c>
      <c r="FL345" s="3" t="s">
        <v>253</v>
      </c>
      <c r="FM345" s="47">
        <v>0</v>
      </c>
      <c r="FP345" s="3" t="s">
        <v>254</v>
      </c>
      <c r="FQ345" s="3" t="s">
        <v>255</v>
      </c>
      <c r="FR345" s="3" t="s">
        <v>256</v>
      </c>
      <c r="FS345" s="46">
        <v>45290</v>
      </c>
      <c r="FT345" s="3">
        <v>0</v>
      </c>
      <c r="FU345" s="3">
        <v>0</v>
      </c>
      <c r="FV345" s="3" t="s">
        <v>257</v>
      </c>
      <c r="FX345" s="3" t="s">
        <v>224</v>
      </c>
      <c r="GA345" s="3" t="s">
        <v>258</v>
      </c>
      <c r="GC345" s="46">
        <v>45437</v>
      </c>
      <c r="GD345" s="46">
        <v>45437</v>
      </c>
      <c r="GE345" s="46">
        <v>45437</v>
      </c>
      <c r="GF345" s="3" t="s">
        <v>766</v>
      </c>
      <c r="GG345" s="3" t="s">
        <v>260</v>
      </c>
    </row>
    <row r="346" spans="1:192" s="3" customFormat="1" ht="11.25" hidden="1" x14ac:dyDescent="0.2">
      <c r="A346" s="43" t="str">
        <f t="shared" si="5"/>
        <v>No Stock at Base</v>
      </c>
      <c r="B346" s="43" t="str">
        <f>IF(OR(A346="No Stock at Base",A346="Low Stock at Base",A346="Remote Pick - Low Stock"),_xlfn.XLOOKUP(O346,PO!M:M,PO!N:N,"No PO",0,1),"-")</f>
        <v>4500008632/00010 - Due Date 45392</v>
      </c>
      <c r="C346" s="43" t="str">
        <f>IF(OR(A346="No Stock at Base",A346="Low Stock at Base",A346="Remote Stock - Low Stock"),_xlfn.XLOOKUP(O346,PR!K:K,PR!L:L,"No Req or Processed",0,1),"-")</f>
        <v>No Req or Processed</v>
      </c>
      <c r="D346" s="44"/>
      <c r="E346" s="126" t="s">
        <v>2396</v>
      </c>
      <c r="F346" s="51"/>
      <c r="G346" s="3" t="s">
        <v>191</v>
      </c>
      <c r="H346" s="51" t="s">
        <v>2397</v>
      </c>
      <c r="I346" s="51" t="s">
        <v>2398</v>
      </c>
      <c r="J346" s="3" t="s">
        <v>194</v>
      </c>
      <c r="K346" s="6">
        <v>45373</v>
      </c>
      <c r="L346" s="137">
        <v>45438</v>
      </c>
      <c r="M346" s="6">
        <v>45438</v>
      </c>
      <c r="N346" s="6">
        <v>45438</v>
      </c>
      <c r="O346" s="76" t="s">
        <v>2399</v>
      </c>
      <c r="P346" s="51" t="s">
        <v>2400</v>
      </c>
      <c r="Q346" s="3">
        <v>20</v>
      </c>
      <c r="R346" s="3">
        <v>20</v>
      </c>
      <c r="S346" s="138">
        <v>1</v>
      </c>
      <c r="T346" s="13">
        <v>0</v>
      </c>
      <c r="U346" s="13">
        <v>0</v>
      </c>
      <c r="V346" s="3" t="s">
        <v>2401</v>
      </c>
      <c r="W346" s="3" t="s">
        <v>880</v>
      </c>
      <c r="X346" s="3" t="s">
        <v>199</v>
      </c>
      <c r="Y346" s="3" t="s">
        <v>1330</v>
      </c>
      <c r="Z346" s="3" t="s">
        <v>2402</v>
      </c>
      <c r="AA346" s="32" t="s">
        <v>2403</v>
      </c>
      <c r="AB346" s="32">
        <v>2</v>
      </c>
      <c r="AC346" s="32" t="s">
        <v>2404</v>
      </c>
      <c r="AD346" s="32" t="s">
        <v>2405</v>
      </c>
      <c r="AE346" s="37">
        <v>45392</v>
      </c>
      <c r="AF346" s="46">
        <v>45449</v>
      </c>
      <c r="AG346" s="3" t="s">
        <v>205</v>
      </c>
      <c r="AI346" s="3" t="s">
        <v>206</v>
      </c>
      <c r="AJ346" s="3" t="s">
        <v>2406</v>
      </c>
      <c r="AK346" s="3" t="s">
        <v>207</v>
      </c>
      <c r="AL346" s="3" t="s">
        <v>648</v>
      </c>
      <c r="AM346" s="3" t="s">
        <v>649</v>
      </c>
      <c r="AN346" s="3" t="s">
        <v>2407</v>
      </c>
      <c r="AO346" s="3" t="s">
        <v>2408</v>
      </c>
      <c r="AP346" s="3" t="s">
        <v>2409</v>
      </c>
      <c r="AQ346" s="3">
        <v>2</v>
      </c>
      <c r="AT346" s="3" t="s">
        <v>237</v>
      </c>
      <c r="AU346" s="3" t="s">
        <v>214</v>
      </c>
      <c r="AW346" s="46">
        <v>45373</v>
      </c>
      <c r="AX346" s="3">
        <v>10</v>
      </c>
      <c r="AY346" s="3">
        <v>0</v>
      </c>
      <c r="AZ346" s="3">
        <v>0</v>
      </c>
      <c r="BA346" s="3">
        <v>19</v>
      </c>
      <c r="BB346" s="46">
        <v>45427</v>
      </c>
      <c r="BC346" s="46">
        <v>45416</v>
      </c>
      <c r="BD346" s="46">
        <v>45438</v>
      </c>
      <c r="BG346" s="46">
        <v>45430</v>
      </c>
      <c r="BJ346" s="46">
        <v>45542</v>
      </c>
      <c r="BK346" s="47">
        <v>0</v>
      </c>
      <c r="BN346" s="46">
        <v>45411</v>
      </c>
      <c r="BO346" s="46">
        <v>45418</v>
      </c>
      <c r="BP346" s="3" t="s">
        <v>219</v>
      </c>
      <c r="BR346" s="48">
        <v>0</v>
      </c>
      <c r="BS346" s="48">
        <v>2</v>
      </c>
      <c r="BT346" s="48">
        <v>3</v>
      </c>
      <c r="BU346" s="47">
        <v>0</v>
      </c>
      <c r="BV346" s="47">
        <v>0</v>
      </c>
      <c r="BW346" s="49">
        <v>0</v>
      </c>
      <c r="BZ346" s="17">
        <v>0</v>
      </c>
      <c r="CA346" s="3" t="s">
        <v>223</v>
      </c>
      <c r="CB346" s="3" t="s">
        <v>224</v>
      </c>
      <c r="CC346" s="3" t="s">
        <v>225</v>
      </c>
      <c r="CE346" s="3">
        <v>0</v>
      </c>
      <c r="CH346" s="3">
        <v>0</v>
      </c>
      <c r="CM346" s="3" t="s">
        <v>232</v>
      </c>
      <c r="CN346" s="46">
        <v>45411</v>
      </c>
      <c r="CP346" s="3" t="s">
        <v>233</v>
      </c>
      <c r="CQ346" s="3" t="s">
        <v>233</v>
      </c>
      <c r="CR346" s="3" t="s">
        <v>234</v>
      </c>
      <c r="CS346" s="3" t="s">
        <v>2410</v>
      </c>
      <c r="CT346" s="46">
        <v>45411</v>
      </c>
      <c r="CY346" s="3" t="s">
        <v>237</v>
      </c>
      <c r="CZ346" s="3" t="s">
        <v>238</v>
      </c>
      <c r="DA346" s="3" t="s">
        <v>2411</v>
      </c>
      <c r="DG346" s="48">
        <v>14</v>
      </c>
      <c r="DH346" s="48">
        <v>14</v>
      </c>
      <c r="DJ346" s="47">
        <v>1</v>
      </c>
      <c r="DL346" s="3" t="s">
        <v>241</v>
      </c>
      <c r="DM346" s="3" t="s">
        <v>242</v>
      </c>
      <c r="DP346" s="47">
        <v>0</v>
      </c>
      <c r="DQ346" s="3" t="s">
        <v>205</v>
      </c>
      <c r="DR346" s="3" t="s">
        <v>243</v>
      </c>
      <c r="DS346" s="3">
        <v>5</v>
      </c>
      <c r="DT346" s="3" t="s">
        <v>191</v>
      </c>
      <c r="DV346" s="46">
        <v>45405</v>
      </c>
      <c r="DX346" s="47">
        <v>1</v>
      </c>
      <c r="DY346" s="3" t="s">
        <v>245</v>
      </c>
      <c r="DZ346" s="46">
        <v>45430</v>
      </c>
      <c r="EA346" s="3">
        <v>2</v>
      </c>
      <c r="EB346" s="17">
        <v>0</v>
      </c>
      <c r="ED346" s="3">
        <v>0</v>
      </c>
      <c r="EG346" s="3">
        <v>0</v>
      </c>
      <c r="EH346" s="47">
        <v>0</v>
      </c>
      <c r="EJ346" s="3" t="s">
        <v>246</v>
      </c>
      <c r="EK346" s="3">
        <v>1000224087</v>
      </c>
      <c r="EL346" s="3" t="s">
        <v>247</v>
      </c>
      <c r="EP346" s="3" t="s">
        <v>2402</v>
      </c>
      <c r="EQ346" s="3">
        <v>10</v>
      </c>
      <c r="ET346" s="3">
        <v>0</v>
      </c>
      <c r="EU346" s="47">
        <v>1</v>
      </c>
      <c r="EV346" s="3" t="s">
        <v>245</v>
      </c>
      <c r="EW346" s="47">
        <v>0</v>
      </c>
      <c r="EX346" s="3" t="s">
        <v>249</v>
      </c>
      <c r="EY346" s="3" t="s">
        <v>206</v>
      </c>
      <c r="FA346" s="46">
        <v>45411</v>
      </c>
      <c r="FB346" s="3" t="s">
        <v>219</v>
      </c>
      <c r="FG346" s="3">
        <v>10</v>
      </c>
      <c r="FH346" s="3" t="s">
        <v>243</v>
      </c>
      <c r="FL346" s="3" t="s">
        <v>253</v>
      </c>
      <c r="FM346" s="47">
        <v>0</v>
      </c>
      <c r="FP346" s="3" t="s">
        <v>254</v>
      </c>
      <c r="FQ346" s="3" t="s">
        <v>255</v>
      </c>
      <c r="FR346" s="3" t="s">
        <v>694</v>
      </c>
      <c r="FS346" s="46">
        <v>45366</v>
      </c>
      <c r="FT346" s="3">
        <v>226676</v>
      </c>
      <c r="FU346" s="3">
        <v>0</v>
      </c>
      <c r="FV346" s="3" t="s">
        <v>2412</v>
      </c>
      <c r="FX346" s="3" t="s">
        <v>224</v>
      </c>
      <c r="GA346" s="3" t="s">
        <v>258</v>
      </c>
      <c r="GC346" s="46">
        <v>45438</v>
      </c>
      <c r="GD346" s="46">
        <v>45438</v>
      </c>
      <c r="GE346" s="46">
        <v>45438</v>
      </c>
      <c r="GF346" s="3" t="s">
        <v>2413</v>
      </c>
      <c r="GG346" s="3" t="s">
        <v>260</v>
      </c>
    </row>
    <row r="347" spans="1:192" x14ac:dyDescent="0.2">
      <c r="A347" s="97" t="str">
        <f>IF(P347="","ECC6 Material",IF(AL347="X","Created W/O",IF(AL347="1","PR Never",IF(S347&lt;0,"Refurb Return",IF(RIGHT(W347,3)="Sea","In Tranist via Sea",IF(RIGHT(W347,4)="Road","In Transit via Road",IF(RIGHT(W347,14)="w/ Maintenance","Onsite - Sloc 5001",IF(MID(W347,10,11)="work-packed","Onsite - Sloc 2001",IF(AND(OR(X347="Stock at Remote (SP13)",X347="Stock at Base and Remote (SP11)"),S347&gt;T347),"Remote Pick - Low Stock",IF(OR(X347="Stock at Remote (SP13)",X347="Stock at Base and Remote (SP11)"),"Remote Stock - Stock Available",IF(U347&lt;&gt;IF(U347=0,_xlfn.XLOOKUP(_xlfn.MAXIFS('Display WH Stock'!F:F,'Display WH Stock'!A:A,'Master Sheet'!O347),'Display WH Stock'!F:F,'Display WH Stock'!F:F,"STOCK AVAILABLE")),_xlfn.CONCAT("Remote Stock - Stock Available","-",IF(U347=0,_xlfn.XLOOKUP(_xlfn.MAXIFS('Display WH Stock'!F:F,'Display WH Stock'!A:A,'Master Sheet'!O347),'Display WH Stock'!F:F,'Display WH Stock'!F:F,"STOCK AVAILABLE"))),IF(U347=0,"No Stock at Base",IF(U347&gt;GJ347,"Stock Availabe",IF(S347&gt;U347,"Low Stock at Base","Stock Available at Base"))))))))))))))</f>
        <v>Remote Stock - Stock Available-4</v>
      </c>
      <c r="B347" s="97" t="str">
        <f>IF(OR(A347="No Stock at Base",A347="Low Stock at Base",A347="Remote Pick - Low Stock"),_xlfn.XLOOKUP(O347,PO!M:M,PO!N:N,"No PO",0,1),"-")</f>
        <v>-</v>
      </c>
      <c r="C347" s="97" t="str">
        <f>IF(OR(A347="No Stock at Base",A347="Low Stock at Base",A347="Remote Stock - Low Stock"),_xlfn.XLOOKUP(O347,PR!K:K,PR!L:L,"No Req or Processed",0,1),"-")</f>
        <v>-</v>
      </c>
      <c r="D347" s="98"/>
      <c r="E347" s="99" t="s">
        <v>2414</v>
      </c>
      <c r="F347" s="100"/>
      <c r="G347" s="3" t="s">
        <v>191</v>
      </c>
      <c r="H347" s="100" t="s">
        <v>2415</v>
      </c>
      <c r="I347" s="100" t="s">
        <v>2416</v>
      </c>
      <c r="J347" s="3" t="s">
        <v>194</v>
      </c>
      <c r="K347" s="6">
        <v>45292</v>
      </c>
      <c r="L347" s="101">
        <v>45439</v>
      </c>
      <c r="M347" s="6">
        <v>45439</v>
      </c>
      <c r="N347" s="6">
        <v>45440</v>
      </c>
      <c r="O347" s="100" t="s">
        <v>2417</v>
      </c>
      <c r="P347" s="100" t="s">
        <v>2418</v>
      </c>
      <c r="Q347" s="3">
        <v>20</v>
      </c>
      <c r="R347" s="3">
        <v>20</v>
      </c>
      <c r="S347" s="102">
        <v>2</v>
      </c>
      <c r="T347" s="96">
        <v>0</v>
      </c>
      <c r="U347" s="96">
        <v>0</v>
      </c>
      <c r="V347" s="103"/>
      <c r="W347" s="103"/>
      <c r="X347" s="103"/>
      <c r="Y347" s="104" t="s">
        <v>596</v>
      </c>
      <c r="Z347" s="103"/>
      <c r="AA347" s="100"/>
      <c r="AB347" s="100">
        <v>0</v>
      </c>
      <c r="AC347" s="100"/>
      <c r="AD347" s="100"/>
      <c r="AE347" s="100"/>
      <c r="AF347" s="104"/>
      <c r="AG347" s="104"/>
      <c r="AH347" s="104"/>
      <c r="AI347" s="104"/>
      <c r="AJ347" s="104" t="s">
        <v>261</v>
      </c>
      <c r="AK347" s="104" t="s">
        <v>207</v>
      </c>
      <c r="AL347" s="104" t="s">
        <v>648</v>
      </c>
      <c r="AM347" s="104" t="s">
        <v>649</v>
      </c>
      <c r="AN347" s="104" t="s">
        <v>2419</v>
      </c>
      <c r="AO347" s="104" t="s">
        <v>2420</v>
      </c>
      <c r="AP347" s="104" t="s">
        <v>2421</v>
      </c>
      <c r="AQ347" s="104">
        <v>4</v>
      </c>
      <c r="AR347" s="104"/>
      <c r="AS347" s="104"/>
      <c r="AT347" s="104" t="s">
        <v>372</v>
      </c>
      <c r="AU347" s="104"/>
      <c r="AV347" s="104"/>
      <c r="AW347" s="104"/>
      <c r="AX347" s="104">
        <v>0</v>
      </c>
      <c r="AY347" s="104">
        <v>0</v>
      </c>
      <c r="AZ347" s="104">
        <v>0</v>
      </c>
      <c r="BA347" s="104">
        <v>0</v>
      </c>
      <c r="BB347" s="104"/>
      <c r="BC347" s="104"/>
      <c r="BD347" s="105">
        <v>45439</v>
      </c>
      <c r="BE347" s="104"/>
      <c r="BF347" s="104"/>
      <c r="BG347" s="104"/>
      <c r="BH347" s="104"/>
      <c r="BI347" s="104"/>
      <c r="BJ347" s="105">
        <v>45443</v>
      </c>
      <c r="BK347" s="106">
        <v>0</v>
      </c>
      <c r="BL347" s="104"/>
      <c r="BM347" s="104"/>
      <c r="BN347" s="104"/>
      <c r="BO347" s="104"/>
      <c r="BP347" s="104" t="s">
        <v>471</v>
      </c>
      <c r="BQ347" s="104"/>
      <c r="BR347" s="107">
        <v>0</v>
      </c>
      <c r="BS347" s="107">
        <v>0</v>
      </c>
      <c r="BT347" s="107">
        <v>0</v>
      </c>
      <c r="BU347" s="106">
        <v>0</v>
      </c>
      <c r="BV347" s="106">
        <v>0</v>
      </c>
      <c r="BW347" s="108">
        <v>0</v>
      </c>
      <c r="BX347" s="104"/>
      <c r="BY347" s="104"/>
      <c r="BZ347" s="109">
        <v>0</v>
      </c>
      <c r="CA347" s="104"/>
      <c r="CB347" s="104" t="s">
        <v>315</v>
      </c>
      <c r="CC347" s="104" t="s">
        <v>225</v>
      </c>
      <c r="CD347" s="104"/>
      <c r="CE347" s="104">
        <v>0</v>
      </c>
      <c r="CF347" s="104"/>
      <c r="CG347" s="104"/>
      <c r="CH347" s="104">
        <v>0</v>
      </c>
      <c r="CI347" s="104"/>
      <c r="CJ347" s="104"/>
      <c r="CK347" s="104"/>
      <c r="CL347" s="104"/>
      <c r="CM347" s="104" t="s">
        <v>2422</v>
      </c>
      <c r="CN347" s="104"/>
      <c r="CO347" s="104"/>
      <c r="CP347" s="104" t="s">
        <v>233</v>
      </c>
      <c r="CQ347" s="104" t="s">
        <v>233</v>
      </c>
      <c r="CR347" s="104" t="s">
        <v>234</v>
      </c>
      <c r="CS347" s="104" t="s">
        <v>2423</v>
      </c>
      <c r="CT347" s="104"/>
      <c r="CU347" s="104"/>
      <c r="CV347" s="104"/>
      <c r="CW347" s="104"/>
      <c r="CX347" s="104"/>
      <c r="CY347" s="104" t="s">
        <v>434</v>
      </c>
      <c r="CZ347" s="104" t="s">
        <v>238</v>
      </c>
      <c r="DA347" s="104" t="s">
        <v>2424</v>
      </c>
      <c r="DB347" s="104" t="s">
        <v>2395</v>
      </c>
      <c r="DC347" s="104"/>
      <c r="DD347" s="104"/>
      <c r="DE347" s="104"/>
      <c r="DF347" s="104"/>
      <c r="DG347" s="107">
        <v>0</v>
      </c>
      <c r="DH347" s="107">
        <v>0</v>
      </c>
      <c r="DI347" s="104"/>
      <c r="DJ347" s="106">
        <v>0</v>
      </c>
      <c r="DK347" s="104"/>
      <c r="DL347" s="104"/>
      <c r="DM347" s="104"/>
      <c r="DN347" s="104"/>
      <c r="DO347" s="104"/>
      <c r="DP347" s="106">
        <v>0</v>
      </c>
      <c r="DQ347" s="104"/>
      <c r="DR347" s="104"/>
      <c r="DS347" s="104"/>
      <c r="DT347" s="104"/>
      <c r="DU347" s="104"/>
      <c r="DV347" s="104"/>
      <c r="DW347" s="104"/>
      <c r="DX347" s="106">
        <v>2</v>
      </c>
      <c r="DY347" s="104" t="s">
        <v>245</v>
      </c>
      <c r="DZ347" s="104"/>
      <c r="EA347" s="104">
        <v>0</v>
      </c>
      <c r="EB347" s="109">
        <v>0</v>
      </c>
      <c r="EC347" s="104"/>
      <c r="ED347" s="104">
        <v>0</v>
      </c>
      <c r="EE347" s="104"/>
      <c r="EF347" s="104"/>
      <c r="EG347" s="104">
        <v>0</v>
      </c>
      <c r="EH347" s="106">
        <v>0</v>
      </c>
      <c r="EI347" s="104"/>
      <c r="EJ347" s="104"/>
      <c r="EK347" s="104">
        <v>1000209227</v>
      </c>
      <c r="EL347" s="104"/>
      <c r="EM347" s="104"/>
      <c r="EN347" s="104" t="s">
        <v>279</v>
      </c>
      <c r="EO347" s="104"/>
      <c r="EP347" s="104"/>
      <c r="EQ347" s="104">
        <v>0</v>
      </c>
      <c r="ER347" s="104"/>
      <c r="ES347" s="104"/>
      <c r="ET347" s="104">
        <v>0</v>
      </c>
      <c r="EU347" s="106">
        <v>0</v>
      </c>
      <c r="EV347" s="104"/>
      <c r="EW347" s="106">
        <v>0</v>
      </c>
      <c r="EX347" s="104"/>
      <c r="EY347" s="104"/>
      <c r="EZ347" s="104"/>
      <c r="FA347" s="104"/>
      <c r="FB347" s="104" t="s">
        <v>475</v>
      </c>
      <c r="FC347" s="104"/>
      <c r="FD347" s="104"/>
      <c r="FE347" s="104"/>
      <c r="FF347" s="104"/>
      <c r="FG347" s="104">
        <v>0</v>
      </c>
      <c r="FH347" s="104"/>
      <c r="FI347" s="104"/>
      <c r="FJ347" s="104"/>
      <c r="FK347" s="104"/>
      <c r="FL347" s="104" t="s">
        <v>253</v>
      </c>
      <c r="FM347" s="106">
        <v>0</v>
      </c>
      <c r="FN347" s="104"/>
      <c r="FO347" s="104"/>
      <c r="FP347" s="104" t="s">
        <v>254</v>
      </c>
      <c r="FQ347" s="104" t="s">
        <v>255</v>
      </c>
      <c r="FR347" s="104" t="s">
        <v>256</v>
      </c>
      <c r="FS347" s="105">
        <v>45290</v>
      </c>
      <c r="FT347" s="104">
        <v>0</v>
      </c>
      <c r="FU347" s="104">
        <v>0</v>
      </c>
      <c r="FV347" s="104" t="s">
        <v>257</v>
      </c>
      <c r="FW347" s="104"/>
      <c r="FX347" s="104" t="s">
        <v>315</v>
      </c>
      <c r="FY347" s="104"/>
      <c r="FZ347" s="104"/>
      <c r="GA347" s="104" t="s">
        <v>258</v>
      </c>
      <c r="GB347" s="104"/>
      <c r="GC347" s="105">
        <v>45440</v>
      </c>
      <c r="GD347" s="105">
        <v>45439</v>
      </c>
      <c r="GE347" s="105">
        <v>45439</v>
      </c>
      <c r="GF347" s="104" t="s">
        <v>1617</v>
      </c>
      <c r="GG347" s="104" t="s">
        <v>260</v>
      </c>
      <c r="GH347" s="104"/>
      <c r="GI347" s="104" t="s">
        <v>2425</v>
      </c>
      <c r="GJ347" s="104">
        <f>IF(U347=0,_xlfn.XLOOKUP(_xlfn.MAXIFS('Display WH Stock'!F:F,'Display WH Stock'!A:A,'Master Sheet'!O347),'Display WH Stock'!F:F,'Display WH Stock'!F:F,"STOCK AVAILABLE"))</f>
        <v>4</v>
      </c>
    </row>
    <row r="348" spans="1:192" s="2" customFormat="1" ht="11.25" hidden="1" x14ac:dyDescent="0.2">
      <c r="A348" s="11" t="str">
        <f t="shared" si="5"/>
        <v>ECC6 Material</v>
      </c>
      <c r="B348" s="11" t="str">
        <f>IF(OR(A348="No Stock at Base",A348="Low Stock at Base",A348="Remote Pick - Low Stock"),_xlfn.XLOOKUP(O348,PO!M:M,PO!N:N,"No PO",0,1),"-")</f>
        <v>-</v>
      </c>
      <c r="C348" s="11" t="str">
        <f>IF(OR(A348="No Stock at Base",A348="Low Stock at Base",A348="Remote Stock - Low Stock"),_xlfn.XLOOKUP(O348,PR!K:K,PR!L:L,"No Req or Processed",0,1),"-")</f>
        <v>-</v>
      </c>
      <c r="D348" s="12"/>
      <c r="E348" s="32" t="s">
        <v>462</v>
      </c>
      <c r="G348" s="3" t="s">
        <v>191</v>
      </c>
      <c r="H348" s="3" t="s">
        <v>2415</v>
      </c>
      <c r="I348" s="3" t="s">
        <v>2416</v>
      </c>
      <c r="J348" s="3" t="s">
        <v>194</v>
      </c>
      <c r="K348" s="6">
        <v>45292</v>
      </c>
      <c r="L348" s="30">
        <v>45439</v>
      </c>
      <c r="M348" s="6">
        <v>45439</v>
      </c>
      <c r="N348" s="6">
        <v>45440</v>
      </c>
      <c r="Q348" s="3">
        <v>20</v>
      </c>
      <c r="R348" s="3">
        <v>20</v>
      </c>
      <c r="S348" s="4">
        <v>2</v>
      </c>
      <c r="T348" s="13">
        <v>0</v>
      </c>
      <c r="U348" s="13">
        <v>0</v>
      </c>
      <c r="Y348" s="3" t="s">
        <v>596</v>
      </c>
      <c r="AB348" s="3">
        <v>0</v>
      </c>
      <c r="AJ348" s="3" t="s">
        <v>462</v>
      </c>
      <c r="AK348" s="3" t="s">
        <v>207</v>
      </c>
      <c r="AL348" s="3" t="s">
        <v>648</v>
      </c>
      <c r="AM348" s="3" t="s">
        <v>649</v>
      </c>
      <c r="AN348" s="3" t="s">
        <v>2419</v>
      </c>
      <c r="AO348" s="3" t="s">
        <v>2420</v>
      </c>
      <c r="AP348" s="3" t="s">
        <v>2421</v>
      </c>
      <c r="AQ348" s="3">
        <v>11</v>
      </c>
      <c r="AT348" s="3" t="s">
        <v>446</v>
      </c>
      <c r="AX348" s="3">
        <v>0</v>
      </c>
      <c r="AY348" s="14">
        <v>0</v>
      </c>
      <c r="AZ348" s="14">
        <v>0</v>
      </c>
      <c r="BA348" s="14">
        <v>0</v>
      </c>
      <c r="BD348" s="6">
        <v>45439</v>
      </c>
      <c r="BJ348" s="6">
        <v>45443</v>
      </c>
      <c r="BK348" s="13">
        <v>0</v>
      </c>
      <c r="BP348" s="3" t="s">
        <v>471</v>
      </c>
      <c r="BR348" s="15">
        <v>0</v>
      </c>
      <c r="BS348" s="15">
        <v>0</v>
      </c>
      <c r="BT348" s="15">
        <v>0</v>
      </c>
      <c r="BU348" s="13">
        <v>0</v>
      </c>
      <c r="BV348" s="13">
        <v>0</v>
      </c>
      <c r="BW348" s="18">
        <v>0</v>
      </c>
      <c r="BZ348" s="17">
        <v>0</v>
      </c>
      <c r="CB348" s="3" t="s">
        <v>315</v>
      </c>
      <c r="CC348" s="3" t="s">
        <v>472</v>
      </c>
      <c r="CE348" s="3">
        <v>0</v>
      </c>
      <c r="CH348" s="3">
        <v>0</v>
      </c>
      <c r="CM348" s="3" t="s">
        <v>232</v>
      </c>
      <c r="CP348" s="3" t="s">
        <v>233</v>
      </c>
      <c r="CQ348" s="3" t="s">
        <v>233</v>
      </c>
      <c r="CY348" s="3" t="s">
        <v>434</v>
      </c>
      <c r="CZ348" s="3" t="s">
        <v>238</v>
      </c>
      <c r="DA348" s="3" t="s">
        <v>2424</v>
      </c>
      <c r="DB348" s="3" t="s">
        <v>2395</v>
      </c>
      <c r="DG348" s="15">
        <v>0</v>
      </c>
      <c r="DH348" s="15">
        <v>0</v>
      </c>
      <c r="DJ348" s="13">
        <v>0</v>
      </c>
      <c r="DP348" s="13">
        <v>0</v>
      </c>
      <c r="DX348" s="13">
        <v>2</v>
      </c>
      <c r="DY348" s="3" t="s">
        <v>245</v>
      </c>
      <c r="EA348" s="3">
        <v>0</v>
      </c>
      <c r="EB348" s="17">
        <v>0</v>
      </c>
      <c r="ED348" s="3">
        <v>0</v>
      </c>
      <c r="EG348" s="3">
        <v>0</v>
      </c>
      <c r="EH348" s="13">
        <v>0</v>
      </c>
      <c r="EK348" s="3">
        <v>1000209227</v>
      </c>
      <c r="EQ348" s="3">
        <v>0</v>
      </c>
      <c r="ET348" s="3">
        <v>0</v>
      </c>
      <c r="EU348" s="13">
        <v>0</v>
      </c>
      <c r="EW348" s="13">
        <v>0</v>
      </c>
      <c r="FB348" s="3" t="s">
        <v>475</v>
      </c>
      <c r="FG348" s="3">
        <v>0</v>
      </c>
      <c r="FL348" s="3" t="s">
        <v>253</v>
      </c>
      <c r="FM348" s="13">
        <v>0</v>
      </c>
      <c r="FP348" s="3" t="s">
        <v>254</v>
      </c>
      <c r="FQ348" s="3" t="s">
        <v>255</v>
      </c>
      <c r="FR348" s="3" t="s">
        <v>256</v>
      </c>
      <c r="FS348" s="6">
        <v>45290</v>
      </c>
      <c r="FT348" s="3">
        <v>0</v>
      </c>
      <c r="FU348" s="3">
        <v>0</v>
      </c>
      <c r="FV348" s="3" t="s">
        <v>257</v>
      </c>
      <c r="FX348" s="3" t="s">
        <v>315</v>
      </c>
      <c r="GA348" s="3" t="s">
        <v>258</v>
      </c>
      <c r="GC348" s="6">
        <v>45440</v>
      </c>
      <c r="GD348" s="6">
        <v>45439</v>
      </c>
      <c r="GE348" s="6">
        <v>45439</v>
      </c>
      <c r="GF348" s="3" t="s">
        <v>1617</v>
      </c>
      <c r="GG348" s="3" t="s">
        <v>260</v>
      </c>
    </row>
    <row r="349" spans="1:192" s="2" customFormat="1" ht="11.25" hidden="1" x14ac:dyDescent="0.2">
      <c r="A349" s="11" t="str">
        <f t="shared" si="5"/>
        <v>ECC6 Material</v>
      </c>
      <c r="B349" s="11" t="str">
        <f>IF(OR(A349="No Stock at Base",A349="Low Stock at Base",A349="Remote Pick - Low Stock"),_xlfn.XLOOKUP(O349,PO!M:M,PO!N:N,"No PO",0,1),"-")</f>
        <v>-</v>
      </c>
      <c r="C349" s="11" t="str">
        <f>IF(OR(A349="No Stock at Base",A349="Low Stock at Base",A349="Remote Stock - Low Stock"),_xlfn.XLOOKUP(O349,PR!K:K,PR!L:L,"No Req or Processed",0,1),"-")</f>
        <v>-</v>
      </c>
      <c r="D349" s="12"/>
      <c r="E349" s="32" t="s">
        <v>462</v>
      </c>
      <c r="G349" s="3" t="s">
        <v>191</v>
      </c>
      <c r="H349" s="3" t="s">
        <v>2415</v>
      </c>
      <c r="I349" s="3" t="s">
        <v>2416</v>
      </c>
      <c r="J349" s="3" t="s">
        <v>194</v>
      </c>
      <c r="K349" s="6">
        <v>45292</v>
      </c>
      <c r="L349" s="30">
        <v>45439</v>
      </c>
      <c r="M349" s="6">
        <v>45439</v>
      </c>
      <c r="N349" s="6">
        <v>45440</v>
      </c>
      <c r="Q349" s="3">
        <v>20</v>
      </c>
      <c r="R349" s="3">
        <v>20</v>
      </c>
      <c r="S349" s="4">
        <v>12</v>
      </c>
      <c r="T349" s="13">
        <v>0</v>
      </c>
      <c r="U349" s="13">
        <v>0</v>
      </c>
      <c r="Y349" s="3" t="s">
        <v>596</v>
      </c>
      <c r="AB349" s="3">
        <v>0</v>
      </c>
      <c r="AJ349" s="3" t="s">
        <v>462</v>
      </c>
      <c r="AK349" s="3" t="s">
        <v>207</v>
      </c>
      <c r="AL349" s="3" t="s">
        <v>648</v>
      </c>
      <c r="AM349" s="3" t="s">
        <v>649</v>
      </c>
      <c r="AN349" s="3" t="s">
        <v>2419</v>
      </c>
      <c r="AO349" s="3" t="s">
        <v>2420</v>
      </c>
      <c r="AP349" s="3" t="s">
        <v>2421</v>
      </c>
      <c r="AQ349" s="3">
        <v>10</v>
      </c>
      <c r="AT349" s="3" t="s">
        <v>335</v>
      </c>
      <c r="AX349" s="3">
        <v>0</v>
      </c>
      <c r="AY349" s="14">
        <v>0</v>
      </c>
      <c r="AZ349" s="14">
        <v>0</v>
      </c>
      <c r="BA349" s="14">
        <v>0</v>
      </c>
      <c r="BD349" s="6">
        <v>45439</v>
      </c>
      <c r="BJ349" s="6">
        <v>45443</v>
      </c>
      <c r="BK349" s="13">
        <v>0</v>
      </c>
      <c r="BP349" s="3" t="s">
        <v>471</v>
      </c>
      <c r="BR349" s="15">
        <v>0</v>
      </c>
      <c r="BS349" s="15">
        <v>0</v>
      </c>
      <c r="BT349" s="15">
        <v>0</v>
      </c>
      <c r="BU349" s="13">
        <v>0</v>
      </c>
      <c r="BV349" s="13">
        <v>0</v>
      </c>
      <c r="BW349" s="18">
        <v>0</v>
      </c>
      <c r="BZ349" s="17">
        <v>0</v>
      </c>
      <c r="CB349" s="3" t="s">
        <v>315</v>
      </c>
      <c r="CC349" s="3" t="s">
        <v>472</v>
      </c>
      <c r="CE349" s="3">
        <v>0</v>
      </c>
      <c r="CH349" s="3">
        <v>0</v>
      </c>
      <c r="CM349" s="3" t="s">
        <v>232</v>
      </c>
      <c r="CP349" s="3" t="s">
        <v>233</v>
      </c>
      <c r="CQ349" s="3" t="s">
        <v>233</v>
      </c>
      <c r="CY349" s="3" t="s">
        <v>434</v>
      </c>
      <c r="CZ349" s="3" t="s">
        <v>238</v>
      </c>
      <c r="DA349" s="3" t="s">
        <v>2424</v>
      </c>
      <c r="DB349" s="3" t="s">
        <v>2395</v>
      </c>
      <c r="DG349" s="15">
        <v>0</v>
      </c>
      <c r="DH349" s="15">
        <v>0</v>
      </c>
      <c r="DJ349" s="13">
        <v>0</v>
      </c>
      <c r="DP349" s="13">
        <v>0</v>
      </c>
      <c r="DX349" s="13">
        <v>12</v>
      </c>
      <c r="DY349" s="3" t="s">
        <v>245</v>
      </c>
      <c r="EA349" s="3">
        <v>0</v>
      </c>
      <c r="EB349" s="17">
        <v>0</v>
      </c>
      <c r="ED349" s="3">
        <v>0</v>
      </c>
      <c r="EG349" s="3">
        <v>0</v>
      </c>
      <c r="EH349" s="13">
        <v>0</v>
      </c>
      <c r="EK349" s="3">
        <v>1000209227</v>
      </c>
      <c r="EQ349" s="3">
        <v>0</v>
      </c>
      <c r="ET349" s="3">
        <v>0</v>
      </c>
      <c r="EU349" s="13">
        <v>0</v>
      </c>
      <c r="EW349" s="13">
        <v>0</v>
      </c>
      <c r="FB349" s="3" t="s">
        <v>475</v>
      </c>
      <c r="FG349" s="3">
        <v>0</v>
      </c>
      <c r="FL349" s="3" t="s">
        <v>253</v>
      </c>
      <c r="FM349" s="13">
        <v>0</v>
      </c>
      <c r="FP349" s="3" t="s">
        <v>254</v>
      </c>
      <c r="FQ349" s="3" t="s">
        <v>255</v>
      </c>
      <c r="FR349" s="3" t="s">
        <v>256</v>
      </c>
      <c r="FS349" s="6">
        <v>45290</v>
      </c>
      <c r="FT349" s="3">
        <v>0</v>
      </c>
      <c r="FU349" s="3">
        <v>0</v>
      </c>
      <c r="FV349" s="3" t="s">
        <v>257</v>
      </c>
      <c r="FX349" s="3" t="s">
        <v>315</v>
      </c>
      <c r="GA349" s="3" t="s">
        <v>258</v>
      </c>
      <c r="GC349" s="6">
        <v>45440</v>
      </c>
      <c r="GD349" s="6">
        <v>45439</v>
      </c>
      <c r="GE349" s="6">
        <v>45439</v>
      </c>
      <c r="GF349" s="3" t="s">
        <v>1617</v>
      </c>
      <c r="GG349" s="3" t="s">
        <v>260</v>
      </c>
    </row>
    <row r="350" spans="1:192" s="2" customFormat="1" ht="11.25" hidden="1" x14ac:dyDescent="0.2">
      <c r="A350" s="11" t="str">
        <f t="shared" si="5"/>
        <v>ECC6 Material</v>
      </c>
      <c r="B350" s="11" t="str">
        <f>IF(OR(A350="No Stock at Base",A350="Low Stock at Base",A350="Remote Pick - Low Stock"),_xlfn.XLOOKUP(O350,PO!M:M,PO!N:N,"No PO",0,1),"-")</f>
        <v>-</v>
      </c>
      <c r="C350" s="11" t="str">
        <f>IF(OR(A350="No Stock at Base",A350="Low Stock at Base",A350="Remote Stock - Low Stock"),_xlfn.XLOOKUP(O350,PR!K:K,PR!L:L,"No Req or Processed",0,1),"-")</f>
        <v>-</v>
      </c>
      <c r="D350" s="12"/>
      <c r="E350" s="32" t="s">
        <v>462</v>
      </c>
      <c r="G350" s="3" t="s">
        <v>191</v>
      </c>
      <c r="H350" s="3" t="s">
        <v>2415</v>
      </c>
      <c r="I350" s="3" t="s">
        <v>2416</v>
      </c>
      <c r="J350" s="3" t="s">
        <v>194</v>
      </c>
      <c r="K350" s="6">
        <v>45292</v>
      </c>
      <c r="L350" s="30">
        <v>45439</v>
      </c>
      <c r="M350" s="6">
        <v>45439</v>
      </c>
      <c r="N350" s="6">
        <v>45440</v>
      </c>
      <c r="Q350" s="3">
        <v>20</v>
      </c>
      <c r="R350" s="3">
        <v>20</v>
      </c>
      <c r="S350" s="4">
        <v>1</v>
      </c>
      <c r="T350" s="13">
        <v>0</v>
      </c>
      <c r="U350" s="13">
        <v>0</v>
      </c>
      <c r="Y350" s="3" t="s">
        <v>596</v>
      </c>
      <c r="AB350" s="3">
        <v>0</v>
      </c>
      <c r="AJ350" s="3" t="s">
        <v>462</v>
      </c>
      <c r="AK350" s="3" t="s">
        <v>207</v>
      </c>
      <c r="AL350" s="3" t="s">
        <v>648</v>
      </c>
      <c r="AM350" s="3" t="s">
        <v>649</v>
      </c>
      <c r="AN350" s="3" t="s">
        <v>2419</v>
      </c>
      <c r="AO350" s="3" t="s">
        <v>2420</v>
      </c>
      <c r="AP350" s="3" t="s">
        <v>2421</v>
      </c>
      <c r="AQ350" s="3">
        <v>9</v>
      </c>
      <c r="AT350" s="3" t="s">
        <v>368</v>
      </c>
      <c r="AX350" s="3">
        <v>0</v>
      </c>
      <c r="AY350" s="14">
        <v>0</v>
      </c>
      <c r="AZ350" s="14">
        <v>0</v>
      </c>
      <c r="BA350" s="14">
        <v>0</v>
      </c>
      <c r="BD350" s="6">
        <v>45439</v>
      </c>
      <c r="BJ350" s="6">
        <v>45443</v>
      </c>
      <c r="BK350" s="13">
        <v>0</v>
      </c>
      <c r="BP350" s="3" t="s">
        <v>471</v>
      </c>
      <c r="BR350" s="15">
        <v>0</v>
      </c>
      <c r="BS350" s="15">
        <v>0</v>
      </c>
      <c r="BT350" s="15">
        <v>0</v>
      </c>
      <c r="BU350" s="13">
        <v>0</v>
      </c>
      <c r="BV350" s="13">
        <v>0</v>
      </c>
      <c r="BW350" s="18">
        <v>0</v>
      </c>
      <c r="BZ350" s="17">
        <v>0</v>
      </c>
      <c r="CB350" s="3" t="s">
        <v>315</v>
      </c>
      <c r="CC350" s="3" t="s">
        <v>472</v>
      </c>
      <c r="CE350" s="3">
        <v>0</v>
      </c>
      <c r="CH350" s="3">
        <v>0</v>
      </c>
      <c r="CM350" s="3" t="s">
        <v>232</v>
      </c>
      <c r="CP350" s="3" t="s">
        <v>233</v>
      </c>
      <c r="CQ350" s="3" t="s">
        <v>233</v>
      </c>
      <c r="CY350" s="3" t="s">
        <v>434</v>
      </c>
      <c r="CZ350" s="3" t="s">
        <v>238</v>
      </c>
      <c r="DA350" s="3" t="s">
        <v>2424</v>
      </c>
      <c r="DB350" s="3" t="s">
        <v>2395</v>
      </c>
      <c r="DG350" s="15">
        <v>0</v>
      </c>
      <c r="DH350" s="15">
        <v>0</v>
      </c>
      <c r="DJ350" s="13">
        <v>0</v>
      </c>
      <c r="DP350" s="13">
        <v>0</v>
      </c>
      <c r="DX350" s="13">
        <v>1</v>
      </c>
      <c r="DY350" s="3" t="s">
        <v>245</v>
      </c>
      <c r="EA350" s="3">
        <v>0</v>
      </c>
      <c r="EB350" s="17">
        <v>0</v>
      </c>
      <c r="ED350" s="3">
        <v>0</v>
      </c>
      <c r="EG350" s="3">
        <v>0</v>
      </c>
      <c r="EH350" s="13">
        <v>0</v>
      </c>
      <c r="EK350" s="3">
        <v>1000209227</v>
      </c>
      <c r="EQ350" s="3">
        <v>0</v>
      </c>
      <c r="ET350" s="3">
        <v>0</v>
      </c>
      <c r="EU350" s="13">
        <v>0</v>
      </c>
      <c r="EW350" s="13">
        <v>0</v>
      </c>
      <c r="FB350" s="3" t="s">
        <v>475</v>
      </c>
      <c r="FG350" s="3">
        <v>0</v>
      </c>
      <c r="FL350" s="3" t="s">
        <v>253</v>
      </c>
      <c r="FM350" s="13">
        <v>0</v>
      </c>
      <c r="FP350" s="3" t="s">
        <v>254</v>
      </c>
      <c r="FQ350" s="3" t="s">
        <v>255</v>
      </c>
      <c r="FR350" s="3" t="s">
        <v>256</v>
      </c>
      <c r="FS350" s="6">
        <v>45290</v>
      </c>
      <c r="FT350" s="3">
        <v>0</v>
      </c>
      <c r="FU350" s="3">
        <v>0</v>
      </c>
      <c r="FV350" s="3" t="s">
        <v>257</v>
      </c>
      <c r="FX350" s="3" t="s">
        <v>315</v>
      </c>
      <c r="GA350" s="3" t="s">
        <v>258</v>
      </c>
      <c r="GC350" s="6">
        <v>45440</v>
      </c>
      <c r="GD350" s="6">
        <v>45439</v>
      </c>
      <c r="GE350" s="6">
        <v>45439</v>
      </c>
      <c r="GF350" s="3" t="s">
        <v>1617</v>
      </c>
      <c r="GG350" s="3" t="s">
        <v>260</v>
      </c>
    </row>
    <row r="351" spans="1:192" s="2" customFormat="1" ht="11.25" hidden="1" x14ac:dyDescent="0.2">
      <c r="A351" s="11" t="str">
        <f t="shared" si="5"/>
        <v>ECC6 Material</v>
      </c>
      <c r="B351" s="11" t="str">
        <f>IF(OR(A351="No Stock at Base",A351="Low Stock at Base",A351="Remote Pick - Low Stock"),_xlfn.XLOOKUP(O351,PO!M:M,PO!N:N,"No PO",0,1),"-")</f>
        <v>-</v>
      </c>
      <c r="C351" s="11" t="str">
        <f>IF(OR(A351="No Stock at Base",A351="Low Stock at Base",A351="Remote Stock - Low Stock"),_xlfn.XLOOKUP(O351,PR!K:K,PR!L:L,"No Req or Processed",0,1),"-")</f>
        <v>-</v>
      </c>
      <c r="D351" s="12"/>
      <c r="E351" s="32" t="s">
        <v>462</v>
      </c>
      <c r="G351" s="3" t="s">
        <v>191</v>
      </c>
      <c r="H351" s="3" t="s">
        <v>2415</v>
      </c>
      <c r="I351" s="3" t="s">
        <v>2416</v>
      </c>
      <c r="J351" s="3" t="s">
        <v>194</v>
      </c>
      <c r="K351" s="6">
        <v>45292</v>
      </c>
      <c r="L351" s="30">
        <v>45439</v>
      </c>
      <c r="M351" s="6">
        <v>45439</v>
      </c>
      <c r="N351" s="6">
        <v>45440</v>
      </c>
      <c r="Q351" s="3">
        <v>20</v>
      </c>
      <c r="R351" s="3">
        <v>20</v>
      </c>
      <c r="S351" s="4">
        <v>1</v>
      </c>
      <c r="T351" s="13">
        <v>0</v>
      </c>
      <c r="U351" s="13">
        <v>0</v>
      </c>
      <c r="Y351" s="3" t="s">
        <v>596</v>
      </c>
      <c r="AB351" s="3">
        <v>0</v>
      </c>
      <c r="AJ351" s="3" t="s">
        <v>462</v>
      </c>
      <c r="AK351" s="3" t="s">
        <v>207</v>
      </c>
      <c r="AL351" s="3" t="s">
        <v>648</v>
      </c>
      <c r="AM351" s="3" t="s">
        <v>649</v>
      </c>
      <c r="AN351" s="3" t="s">
        <v>2419</v>
      </c>
      <c r="AO351" s="3" t="s">
        <v>2420</v>
      </c>
      <c r="AP351" s="3" t="s">
        <v>2421</v>
      </c>
      <c r="AQ351" s="3">
        <v>8</v>
      </c>
      <c r="AT351" s="3" t="s">
        <v>275</v>
      </c>
      <c r="AX351" s="3">
        <v>0</v>
      </c>
      <c r="AY351" s="14">
        <v>0</v>
      </c>
      <c r="AZ351" s="14">
        <v>0</v>
      </c>
      <c r="BA351" s="14">
        <v>0</v>
      </c>
      <c r="BD351" s="6">
        <v>45439</v>
      </c>
      <c r="BJ351" s="6">
        <v>45443</v>
      </c>
      <c r="BK351" s="13">
        <v>0</v>
      </c>
      <c r="BP351" s="3" t="s">
        <v>471</v>
      </c>
      <c r="BR351" s="15">
        <v>0</v>
      </c>
      <c r="BS351" s="15">
        <v>0</v>
      </c>
      <c r="BT351" s="15">
        <v>0</v>
      </c>
      <c r="BU351" s="13">
        <v>0</v>
      </c>
      <c r="BV351" s="13">
        <v>0</v>
      </c>
      <c r="BW351" s="18">
        <v>0</v>
      </c>
      <c r="BZ351" s="17">
        <v>0</v>
      </c>
      <c r="CB351" s="3" t="s">
        <v>315</v>
      </c>
      <c r="CC351" s="3" t="s">
        <v>472</v>
      </c>
      <c r="CE351" s="3">
        <v>0</v>
      </c>
      <c r="CH351" s="3">
        <v>0</v>
      </c>
      <c r="CM351" s="3" t="s">
        <v>232</v>
      </c>
      <c r="CP351" s="3" t="s">
        <v>233</v>
      </c>
      <c r="CQ351" s="3" t="s">
        <v>233</v>
      </c>
      <c r="CY351" s="3" t="s">
        <v>434</v>
      </c>
      <c r="CZ351" s="3" t="s">
        <v>238</v>
      </c>
      <c r="DA351" s="3" t="s">
        <v>2424</v>
      </c>
      <c r="DB351" s="3" t="s">
        <v>2395</v>
      </c>
      <c r="DG351" s="15">
        <v>0</v>
      </c>
      <c r="DH351" s="15">
        <v>0</v>
      </c>
      <c r="DJ351" s="13">
        <v>0</v>
      </c>
      <c r="DP351" s="13">
        <v>0</v>
      </c>
      <c r="DX351" s="13">
        <v>1</v>
      </c>
      <c r="DY351" s="3" t="s">
        <v>245</v>
      </c>
      <c r="EA351" s="3">
        <v>0</v>
      </c>
      <c r="EB351" s="17">
        <v>0</v>
      </c>
      <c r="ED351" s="3">
        <v>0</v>
      </c>
      <c r="EG351" s="3">
        <v>0</v>
      </c>
      <c r="EH351" s="13">
        <v>0</v>
      </c>
      <c r="EK351" s="3">
        <v>1000209227</v>
      </c>
      <c r="EQ351" s="3">
        <v>0</v>
      </c>
      <c r="ET351" s="3">
        <v>0</v>
      </c>
      <c r="EU351" s="13">
        <v>0</v>
      </c>
      <c r="EW351" s="13">
        <v>0</v>
      </c>
      <c r="FB351" s="3" t="s">
        <v>475</v>
      </c>
      <c r="FG351" s="3">
        <v>0</v>
      </c>
      <c r="FL351" s="3" t="s">
        <v>253</v>
      </c>
      <c r="FM351" s="13">
        <v>0</v>
      </c>
      <c r="FP351" s="3" t="s">
        <v>254</v>
      </c>
      <c r="FQ351" s="3" t="s">
        <v>255</v>
      </c>
      <c r="FR351" s="3" t="s">
        <v>256</v>
      </c>
      <c r="FS351" s="6">
        <v>45290</v>
      </c>
      <c r="FT351" s="3">
        <v>0</v>
      </c>
      <c r="FU351" s="3">
        <v>0</v>
      </c>
      <c r="FV351" s="3" t="s">
        <v>257</v>
      </c>
      <c r="FX351" s="3" t="s">
        <v>315</v>
      </c>
      <c r="GA351" s="3" t="s">
        <v>258</v>
      </c>
      <c r="GC351" s="6">
        <v>45440</v>
      </c>
      <c r="GD351" s="6">
        <v>45439</v>
      </c>
      <c r="GE351" s="6">
        <v>45439</v>
      </c>
      <c r="GF351" s="3" t="s">
        <v>1617</v>
      </c>
      <c r="GG351" s="3" t="s">
        <v>260</v>
      </c>
    </row>
    <row r="352" spans="1:192" s="2" customFormat="1" ht="11.25" hidden="1" x14ac:dyDescent="0.2">
      <c r="A352" s="11" t="str">
        <f t="shared" si="5"/>
        <v>ECC6 Material</v>
      </c>
      <c r="B352" s="11" t="str">
        <f>IF(OR(A352="No Stock at Base",A352="Low Stock at Base",A352="Remote Pick - Low Stock"),_xlfn.XLOOKUP(O352,PO!M:M,PO!N:N,"No PO",0,1),"-")</f>
        <v>-</v>
      </c>
      <c r="C352" s="11" t="str">
        <f>IF(OR(A352="No Stock at Base",A352="Low Stock at Base",A352="Remote Stock - Low Stock"),_xlfn.XLOOKUP(O352,PR!K:K,PR!L:L,"No Req or Processed",0,1),"-")</f>
        <v>-</v>
      </c>
      <c r="D352" s="12"/>
      <c r="E352" s="32" t="s">
        <v>462</v>
      </c>
      <c r="G352" s="3" t="s">
        <v>191</v>
      </c>
      <c r="H352" s="3" t="s">
        <v>2415</v>
      </c>
      <c r="I352" s="3" t="s">
        <v>2416</v>
      </c>
      <c r="J352" s="3" t="s">
        <v>194</v>
      </c>
      <c r="K352" s="6">
        <v>45292</v>
      </c>
      <c r="L352" s="30">
        <v>45439</v>
      </c>
      <c r="M352" s="6">
        <v>45439</v>
      </c>
      <c r="N352" s="6">
        <v>45440</v>
      </c>
      <c r="Q352" s="3">
        <v>20</v>
      </c>
      <c r="R352" s="3">
        <v>20</v>
      </c>
      <c r="S352" s="4">
        <v>2</v>
      </c>
      <c r="T352" s="13">
        <v>0</v>
      </c>
      <c r="U352" s="13">
        <v>0</v>
      </c>
      <c r="Y352" s="3" t="s">
        <v>596</v>
      </c>
      <c r="AB352" s="3">
        <v>0</v>
      </c>
      <c r="AJ352" s="3" t="s">
        <v>462</v>
      </c>
      <c r="AK352" s="3" t="s">
        <v>207</v>
      </c>
      <c r="AL352" s="3" t="s">
        <v>648</v>
      </c>
      <c r="AM352" s="3" t="s">
        <v>649</v>
      </c>
      <c r="AN352" s="3" t="s">
        <v>2419</v>
      </c>
      <c r="AO352" s="3" t="s">
        <v>2420</v>
      </c>
      <c r="AP352" s="3" t="s">
        <v>2421</v>
      </c>
      <c r="AQ352" s="3">
        <v>7</v>
      </c>
      <c r="AT352" s="3" t="s">
        <v>282</v>
      </c>
      <c r="AX352" s="3">
        <v>0</v>
      </c>
      <c r="AY352" s="14">
        <v>0</v>
      </c>
      <c r="AZ352" s="14">
        <v>0</v>
      </c>
      <c r="BA352" s="14">
        <v>0</v>
      </c>
      <c r="BD352" s="6">
        <v>45439</v>
      </c>
      <c r="BJ352" s="6">
        <v>45443</v>
      </c>
      <c r="BK352" s="13">
        <v>0</v>
      </c>
      <c r="BP352" s="3" t="s">
        <v>471</v>
      </c>
      <c r="BR352" s="15">
        <v>0</v>
      </c>
      <c r="BS352" s="15">
        <v>0</v>
      </c>
      <c r="BT352" s="15">
        <v>0</v>
      </c>
      <c r="BU352" s="13">
        <v>0</v>
      </c>
      <c r="BV352" s="13">
        <v>0</v>
      </c>
      <c r="BW352" s="18">
        <v>0</v>
      </c>
      <c r="BZ352" s="17">
        <v>0</v>
      </c>
      <c r="CB352" s="3" t="s">
        <v>315</v>
      </c>
      <c r="CC352" s="3" t="s">
        <v>472</v>
      </c>
      <c r="CE352" s="3">
        <v>0</v>
      </c>
      <c r="CH352" s="3">
        <v>0</v>
      </c>
      <c r="CM352" s="3" t="s">
        <v>232</v>
      </c>
      <c r="CP352" s="3" t="s">
        <v>233</v>
      </c>
      <c r="CQ352" s="3" t="s">
        <v>233</v>
      </c>
      <c r="CY352" s="3" t="s">
        <v>434</v>
      </c>
      <c r="CZ352" s="3" t="s">
        <v>238</v>
      </c>
      <c r="DA352" s="3" t="s">
        <v>2424</v>
      </c>
      <c r="DB352" s="3" t="s">
        <v>2395</v>
      </c>
      <c r="DG352" s="15">
        <v>0</v>
      </c>
      <c r="DH352" s="15">
        <v>0</v>
      </c>
      <c r="DJ352" s="13">
        <v>0</v>
      </c>
      <c r="DP352" s="13">
        <v>0</v>
      </c>
      <c r="DX352" s="13">
        <v>2</v>
      </c>
      <c r="DY352" s="3" t="s">
        <v>245</v>
      </c>
      <c r="EA352" s="3">
        <v>0</v>
      </c>
      <c r="EB352" s="17">
        <v>0</v>
      </c>
      <c r="ED352" s="3">
        <v>0</v>
      </c>
      <c r="EG352" s="3">
        <v>0</v>
      </c>
      <c r="EH352" s="13">
        <v>0</v>
      </c>
      <c r="EK352" s="3">
        <v>1000209227</v>
      </c>
      <c r="EQ352" s="3">
        <v>0</v>
      </c>
      <c r="ET352" s="3">
        <v>0</v>
      </c>
      <c r="EU352" s="13">
        <v>0</v>
      </c>
      <c r="EW352" s="13">
        <v>0</v>
      </c>
      <c r="FB352" s="3" t="s">
        <v>475</v>
      </c>
      <c r="FG352" s="3">
        <v>0</v>
      </c>
      <c r="FL352" s="3" t="s">
        <v>253</v>
      </c>
      <c r="FM352" s="13">
        <v>0</v>
      </c>
      <c r="FP352" s="3" t="s">
        <v>254</v>
      </c>
      <c r="FQ352" s="3" t="s">
        <v>255</v>
      </c>
      <c r="FR352" s="3" t="s">
        <v>256</v>
      </c>
      <c r="FS352" s="6">
        <v>45290</v>
      </c>
      <c r="FT352" s="3">
        <v>0</v>
      </c>
      <c r="FU352" s="3">
        <v>0</v>
      </c>
      <c r="FV352" s="3" t="s">
        <v>257</v>
      </c>
      <c r="FX352" s="3" t="s">
        <v>315</v>
      </c>
      <c r="GA352" s="3" t="s">
        <v>258</v>
      </c>
      <c r="GC352" s="6">
        <v>45440</v>
      </c>
      <c r="GD352" s="6">
        <v>45439</v>
      </c>
      <c r="GE352" s="6">
        <v>45439</v>
      </c>
      <c r="GF352" s="3" t="s">
        <v>1617</v>
      </c>
      <c r="GG352" s="3" t="s">
        <v>260</v>
      </c>
    </row>
    <row r="353" spans="1:191" s="2" customFormat="1" ht="11.25" hidden="1" x14ac:dyDescent="0.2">
      <c r="A353" s="11" t="str">
        <f t="shared" si="5"/>
        <v>ECC6 Material</v>
      </c>
      <c r="B353" s="11" t="str">
        <f>IF(OR(A353="No Stock at Base",A353="Low Stock at Base",A353="Remote Pick - Low Stock"),_xlfn.XLOOKUP(O353,PO!M:M,PO!N:N,"No PO",0,1),"-")</f>
        <v>-</v>
      </c>
      <c r="C353" s="11" t="str">
        <f>IF(OR(A353="No Stock at Base",A353="Low Stock at Base",A353="Remote Stock - Low Stock"),_xlfn.XLOOKUP(O353,PR!K:K,PR!L:L,"No Req or Processed",0,1),"-")</f>
        <v>-</v>
      </c>
      <c r="D353" s="12"/>
      <c r="E353" s="32" t="s">
        <v>462</v>
      </c>
      <c r="G353" s="3" t="s">
        <v>191</v>
      </c>
      <c r="H353" s="3" t="s">
        <v>2415</v>
      </c>
      <c r="I353" s="3" t="s">
        <v>2416</v>
      </c>
      <c r="J353" s="3" t="s">
        <v>194</v>
      </c>
      <c r="K353" s="6">
        <v>45292</v>
      </c>
      <c r="L353" s="30">
        <v>45439</v>
      </c>
      <c r="M353" s="6">
        <v>45439</v>
      </c>
      <c r="N353" s="6">
        <v>45440</v>
      </c>
      <c r="Q353" s="3">
        <v>20</v>
      </c>
      <c r="R353" s="3">
        <v>20</v>
      </c>
      <c r="S353" s="4">
        <v>1</v>
      </c>
      <c r="T353" s="13">
        <v>0</v>
      </c>
      <c r="U353" s="13">
        <v>0</v>
      </c>
      <c r="Y353" s="3" t="s">
        <v>596</v>
      </c>
      <c r="AB353" s="3">
        <v>0</v>
      </c>
      <c r="AJ353" s="3" t="s">
        <v>462</v>
      </c>
      <c r="AK353" s="3" t="s">
        <v>207</v>
      </c>
      <c r="AL353" s="3" t="s">
        <v>648</v>
      </c>
      <c r="AM353" s="3" t="s">
        <v>649</v>
      </c>
      <c r="AN353" s="3" t="s">
        <v>2419</v>
      </c>
      <c r="AO353" s="3" t="s">
        <v>2420</v>
      </c>
      <c r="AP353" s="3" t="s">
        <v>2421</v>
      </c>
      <c r="AQ353" s="3">
        <v>1</v>
      </c>
      <c r="AT353" s="3" t="s">
        <v>237</v>
      </c>
      <c r="AX353" s="3">
        <v>0</v>
      </c>
      <c r="AY353" s="14">
        <v>0</v>
      </c>
      <c r="AZ353" s="14">
        <v>0</v>
      </c>
      <c r="BA353" s="14">
        <v>0</v>
      </c>
      <c r="BD353" s="6">
        <v>45439</v>
      </c>
      <c r="BJ353" s="6">
        <v>45443</v>
      </c>
      <c r="BK353" s="13">
        <v>0</v>
      </c>
      <c r="BP353" s="3" t="s">
        <v>471</v>
      </c>
      <c r="BR353" s="15">
        <v>0</v>
      </c>
      <c r="BS353" s="15">
        <v>0</v>
      </c>
      <c r="BT353" s="15">
        <v>0</v>
      </c>
      <c r="BU353" s="13">
        <v>0</v>
      </c>
      <c r="BV353" s="13">
        <v>0</v>
      </c>
      <c r="BW353" s="18">
        <v>0</v>
      </c>
      <c r="BZ353" s="17">
        <v>0</v>
      </c>
      <c r="CB353" s="3" t="s">
        <v>315</v>
      </c>
      <c r="CC353" s="3" t="s">
        <v>472</v>
      </c>
      <c r="CE353" s="3">
        <v>0</v>
      </c>
      <c r="CH353" s="3">
        <v>0</v>
      </c>
      <c r="CM353" s="3" t="s">
        <v>232</v>
      </c>
      <c r="CP353" s="3" t="s">
        <v>233</v>
      </c>
      <c r="CQ353" s="3" t="s">
        <v>233</v>
      </c>
      <c r="CY353" s="3" t="s">
        <v>434</v>
      </c>
      <c r="CZ353" s="3" t="s">
        <v>238</v>
      </c>
      <c r="DA353" s="3" t="s">
        <v>2424</v>
      </c>
      <c r="DB353" s="3" t="s">
        <v>2395</v>
      </c>
      <c r="DG353" s="15">
        <v>0</v>
      </c>
      <c r="DH353" s="15">
        <v>0</v>
      </c>
      <c r="DJ353" s="13">
        <v>0</v>
      </c>
      <c r="DP353" s="13">
        <v>0</v>
      </c>
      <c r="DX353" s="13">
        <v>1</v>
      </c>
      <c r="DY353" s="3" t="s">
        <v>245</v>
      </c>
      <c r="EA353" s="3">
        <v>0</v>
      </c>
      <c r="EB353" s="17">
        <v>0</v>
      </c>
      <c r="ED353" s="3">
        <v>0</v>
      </c>
      <c r="EG353" s="3">
        <v>0</v>
      </c>
      <c r="EH353" s="13">
        <v>0</v>
      </c>
      <c r="EK353" s="3">
        <v>1000209227</v>
      </c>
      <c r="EQ353" s="3">
        <v>0</v>
      </c>
      <c r="ET353" s="3">
        <v>0</v>
      </c>
      <c r="EU353" s="13">
        <v>0</v>
      </c>
      <c r="EW353" s="13">
        <v>0</v>
      </c>
      <c r="FB353" s="3" t="s">
        <v>475</v>
      </c>
      <c r="FG353" s="3">
        <v>0</v>
      </c>
      <c r="FL353" s="3" t="s">
        <v>253</v>
      </c>
      <c r="FM353" s="13">
        <v>0</v>
      </c>
      <c r="FP353" s="3" t="s">
        <v>254</v>
      </c>
      <c r="FQ353" s="3" t="s">
        <v>255</v>
      </c>
      <c r="FR353" s="3" t="s">
        <v>256</v>
      </c>
      <c r="FS353" s="6">
        <v>45290</v>
      </c>
      <c r="FT353" s="3">
        <v>0</v>
      </c>
      <c r="FU353" s="3">
        <v>0</v>
      </c>
      <c r="FV353" s="3" t="s">
        <v>257</v>
      </c>
      <c r="FX353" s="3" t="s">
        <v>315</v>
      </c>
      <c r="GA353" s="3" t="s">
        <v>258</v>
      </c>
      <c r="GC353" s="6">
        <v>45440</v>
      </c>
      <c r="GD353" s="6">
        <v>45439</v>
      </c>
      <c r="GE353" s="6">
        <v>45439</v>
      </c>
      <c r="GF353" s="3" t="s">
        <v>1617</v>
      </c>
      <c r="GG353" s="3" t="s">
        <v>260</v>
      </c>
    </row>
    <row r="354" spans="1:191" s="2" customFormat="1" ht="11.25" hidden="1" x14ac:dyDescent="0.2">
      <c r="A354" s="11" t="str">
        <f t="shared" si="5"/>
        <v>ECC6 Material</v>
      </c>
      <c r="B354" s="11" t="str">
        <f>IF(OR(A354="No Stock at Base",A354="Low Stock at Base",A354="Remote Pick - Low Stock"),_xlfn.XLOOKUP(O354,PO!M:M,PO!N:N,"No PO",0,1),"-")</f>
        <v>-</v>
      </c>
      <c r="C354" s="11" t="str">
        <f>IF(OR(A354="No Stock at Base",A354="Low Stock at Base",A354="Remote Stock - Low Stock"),_xlfn.XLOOKUP(O354,PR!K:K,PR!L:L,"No Req or Processed",0,1),"-")</f>
        <v>-</v>
      </c>
      <c r="D354" s="12"/>
      <c r="E354" s="32" t="s">
        <v>462</v>
      </c>
      <c r="G354" s="3" t="s">
        <v>191</v>
      </c>
      <c r="H354" s="3" t="s">
        <v>2415</v>
      </c>
      <c r="I354" s="3" t="s">
        <v>2416</v>
      </c>
      <c r="J354" s="3" t="s">
        <v>194</v>
      </c>
      <c r="K354" s="6">
        <v>45292</v>
      </c>
      <c r="L354" s="30">
        <v>45439</v>
      </c>
      <c r="M354" s="6">
        <v>45439</v>
      </c>
      <c r="N354" s="6">
        <v>45440</v>
      </c>
      <c r="Q354" s="3">
        <v>20</v>
      </c>
      <c r="R354" s="3">
        <v>20</v>
      </c>
      <c r="S354" s="4">
        <v>1</v>
      </c>
      <c r="T354" s="13">
        <v>0</v>
      </c>
      <c r="U354" s="13">
        <v>0</v>
      </c>
      <c r="Y354" s="3" t="s">
        <v>596</v>
      </c>
      <c r="AB354" s="3">
        <v>0</v>
      </c>
      <c r="AJ354" s="3" t="s">
        <v>462</v>
      </c>
      <c r="AK354" s="3" t="s">
        <v>207</v>
      </c>
      <c r="AL354" s="3" t="s">
        <v>648</v>
      </c>
      <c r="AM354" s="3" t="s">
        <v>649</v>
      </c>
      <c r="AN354" s="3" t="s">
        <v>2419</v>
      </c>
      <c r="AO354" s="3" t="s">
        <v>2420</v>
      </c>
      <c r="AP354" s="3" t="s">
        <v>2421</v>
      </c>
      <c r="AQ354" s="3">
        <v>2</v>
      </c>
      <c r="AT354" s="3" t="s">
        <v>434</v>
      </c>
      <c r="AX354" s="3">
        <v>0</v>
      </c>
      <c r="AY354" s="14">
        <v>0</v>
      </c>
      <c r="AZ354" s="14">
        <v>0</v>
      </c>
      <c r="BA354" s="14">
        <v>0</v>
      </c>
      <c r="BD354" s="6">
        <v>45439</v>
      </c>
      <c r="BJ354" s="6">
        <v>45443</v>
      </c>
      <c r="BK354" s="13">
        <v>0</v>
      </c>
      <c r="BP354" s="3" t="s">
        <v>471</v>
      </c>
      <c r="BR354" s="15">
        <v>0</v>
      </c>
      <c r="BS354" s="15">
        <v>0</v>
      </c>
      <c r="BT354" s="15">
        <v>0</v>
      </c>
      <c r="BU354" s="13">
        <v>0</v>
      </c>
      <c r="BV354" s="13">
        <v>0</v>
      </c>
      <c r="BW354" s="18">
        <v>0</v>
      </c>
      <c r="BZ354" s="17">
        <v>0</v>
      </c>
      <c r="CB354" s="3" t="s">
        <v>315</v>
      </c>
      <c r="CC354" s="3" t="s">
        <v>472</v>
      </c>
      <c r="CE354" s="3">
        <v>0</v>
      </c>
      <c r="CH354" s="3">
        <v>0</v>
      </c>
      <c r="CM354" s="3" t="s">
        <v>232</v>
      </c>
      <c r="CP354" s="3" t="s">
        <v>233</v>
      </c>
      <c r="CQ354" s="3" t="s">
        <v>233</v>
      </c>
      <c r="CY354" s="3" t="s">
        <v>434</v>
      </c>
      <c r="CZ354" s="3" t="s">
        <v>238</v>
      </c>
      <c r="DA354" s="3" t="s">
        <v>2424</v>
      </c>
      <c r="DB354" s="3" t="s">
        <v>2395</v>
      </c>
      <c r="DG354" s="15">
        <v>0</v>
      </c>
      <c r="DH354" s="15">
        <v>0</v>
      </c>
      <c r="DJ354" s="13">
        <v>0</v>
      </c>
      <c r="DP354" s="13">
        <v>0</v>
      </c>
      <c r="DX354" s="13">
        <v>1</v>
      </c>
      <c r="DY354" s="3" t="s">
        <v>245</v>
      </c>
      <c r="EA354" s="3">
        <v>0</v>
      </c>
      <c r="EB354" s="17">
        <v>0</v>
      </c>
      <c r="ED354" s="3">
        <v>0</v>
      </c>
      <c r="EG354" s="3">
        <v>0</v>
      </c>
      <c r="EH354" s="13">
        <v>0</v>
      </c>
      <c r="EK354" s="3">
        <v>1000209227</v>
      </c>
      <c r="EQ354" s="3">
        <v>0</v>
      </c>
      <c r="ET354" s="3">
        <v>0</v>
      </c>
      <c r="EU354" s="13">
        <v>0</v>
      </c>
      <c r="EW354" s="13">
        <v>0</v>
      </c>
      <c r="FB354" s="3" t="s">
        <v>475</v>
      </c>
      <c r="FG354" s="3">
        <v>0</v>
      </c>
      <c r="FL354" s="3" t="s">
        <v>253</v>
      </c>
      <c r="FM354" s="13">
        <v>0</v>
      </c>
      <c r="FP354" s="3" t="s">
        <v>254</v>
      </c>
      <c r="FQ354" s="3" t="s">
        <v>255</v>
      </c>
      <c r="FR354" s="3" t="s">
        <v>256</v>
      </c>
      <c r="FS354" s="6">
        <v>45290</v>
      </c>
      <c r="FT354" s="3">
        <v>0</v>
      </c>
      <c r="FU354" s="3">
        <v>0</v>
      </c>
      <c r="FV354" s="3" t="s">
        <v>257</v>
      </c>
      <c r="FX354" s="3" t="s">
        <v>315</v>
      </c>
      <c r="GA354" s="3" t="s">
        <v>258</v>
      </c>
      <c r="GC354" s="6">
        <v>45440</v>
      </c>
      <c r="GD354" s="6">
        <v>45439</v>
      </c>
      <c r="GE354" s="6">
        <v>45439</v>
      </c>
      <c r="GF354" s="3" t="s">
        <v>1617</v>
      </c>
      <c r="GG354" s="3" t="s">
        <v>260</v>
      </c>
    </row>
    <row r="355" spans="1:191" s="2" customFormat="1" ht="11.25" hidden="1" x14ac:dyDescent="0.2">
      <c r="A355" s="11" t="str">
        <f t="shared" si="5"/>
        <v>ECC6 Material</v>
      </c>
      <c r="B355" s="11" t="str">
        <f>IF(OR(A355="No Stock at Base",A355="Low Stock at Base",A355="Remote Pick - Low Stock"),_xlfn.XLOOKUP(O355,PO!M:M,PO!N:N,"No PO",0,1),"-")</f>
        <v>-</v>
      </c>
      <c r="C355" s="11" t="str">
        <f>IF(OR(A355="No Stock at Base",A355="Low Stock at Base",A355="Remote Stock - Low Stock"),_xlfn.XLOOKUP(O355,PR!K:K,PR!L:L,"No Req or Processed",0,1),"-")</f>
        <v>-</v>
      </c>
      <c r="D355" s="12"/>
      <c r="E355" s="32" t="s">
        <v>462</v>
      </c>
      <c r="G355" s="3" t="s">
        <v>191</v>
      </c>
      <c r="H355" s="3" t="s">
        <v>2415</v>
      </c>
      <c r="I355" s="3" t="s">
        <v>2416</v>
      </c>
      <c r="J355" s="3" t="s">
        <v>194</v>
      </c>
      <c r="K355" s="6">
        <v>45292</v>
      </c>
      <c r="L355" s="30">
        <v>45439</v>
      </c>
      <c r="M355" s="6">
        <v>45439</v>
      </c>
      <c r="N355" s="6">
        <v>45440</v>
      </c>
      <c r="Q355" s="3">
        <v>20</v>
      </c>
      <c r="R355" s="3">
        <v>20</v>
      </c>
      <c r="S355" s="4">
        <v>1</v>
      </c>
      <c r="T355" s="13">
        <v>0</v>
      </c>
      <c r="U355" s="13">
        <v>0</v>
      </c>
      <c r="Y355" s="3" t="s">
        <v>596</v>
      </c>
      <c r="AB355" s="3">
        <v>0</v>
      </c>
      <c r="AJ355" s="3" t="s">
        <v>462</v>
      </c>
      <c r="AK355" s="3" t="s">
        <v>207</v>
      </c>
      <c r="AL355" s="3" t="s">
        <v>648</v>
      </c>
      <c r="AM355" s="3" t="s">
        <v>649</v>
      </c>
      <c r="AN355" s="3" t="s">
        <v>2419</v>
      </c>
      <c r="AO355" s="3" t="s">
        <v>2420</v>
      </c>
      <c r="AP355" s="3" t="s">
        <v>2421</v>
      </c>
      <c r="AQ355" s="3">
        <v>3</v>
      </c>
      <c r="AT355" s="3" t="s">
        <v>213</v>
      </c>
      <c r="AX355" s="3">
        <v>0</v>
      </c>
      <c r="AY355" s="14">
        <v>0</v>
      </c>
      <c r="AZ355" s="14">
        <v>0</v>
      </c>
      <c r="BA355" s="14">
        <v>0</v>
      </c>
      <c r="BD355" s="6">
        <v>45439</v>
      </c>
      <c r="BJ355" s="6">
        <v>45443</v>
      </c>
      <c r="BK355" s="13">
        <v>0</v>
      </c>
      <c r="BP355" s="3" t="s">
        <v>471</v>
      </c>
      <c r="BR355" s="15">
        <v>0</v>
      </c>
      <c r="BS355" s="15">
        <v>0</v>
      </c>
      <c r="BT355" s="15">
        <v>0</v>
      </c>
      <c r="BU355" s="13">
        <v>0</v>
      </c>
      <c r="BV355" s="13">
        <v>0</v>
      </c>
      <c r="BW355" s="18">
        <v>0</v>
      </c>
      <c r="BZ355" s="17">
        <v>0</v>
      </c>
      <c r="CB355" s="3" t="s">
        <v>315</v>
      </c>
      <c r="CC355" s="3" t="s">
        <v>472</v>
      </c>
      <c r="CE355" s="3">
        <v>0</v>
      </c>
      <c r="CH355" s="3">
        <v>0</v>
      </c>
      <c r="CM355" s="3" t="s">
        <v>232</v>
      </c>
      <c r="CP355" s="3" t="s">
        <v>233</v>
      </c>
      <c r="CQ355" s="3" t="s">
        <v>233</v>
      </c>
      <c r="CY355" s="3" t="s">
        <v>434</v>
      </c>
      <c r="CZ355" s="3" t="s">
        <v>238</v>
      </c>
      <c r="DA355" s="3" t="s">
        <v>2424</v>
      </c>
      <c r="DB355" s="3" t="s">
        <v>2395</v>
      </c>
      <c r="DG355" s="15">
        <v>0</v>
      </c>
      <c r="DH355" s="15">
        <v>0</v>
      </c>
      <c r="DJ355" s="13">
        <v>0</v>
      </c>
      <c r="DP355" s="13">
        <v>0</v>
      </c>
      <c r="DX355" s="13">
        <v>1</v>
      </c>
      <c r="DY355" s="3" t="s">
        <v>245</v>
      </c>
      <c r="EA355" s="3">
        <v>0</v>
      </c>
      <c r="EB355" s="17">
        <v>0</v>
      </c>
      <c r="ED355" s="3">
        <v>0</v>
      </c>
      <c r="EG355" s="3">
        <v>0</v>
      </c>
      <c r="EH355" s="13">
        <v>0</v>
      </c>
      <c r="EK355" s="3">
        <v>1000209227</v>
      </c>
      <c r="EQ355" s="3">
        <v>0</v>
      </c>
      <c r="ET355" s="3">
        <v>0</v>
      </c>
      <c r="EU355" s="13">
        <v>0</v>
      </c>
      <c r="EW355" s="13">
        <v>0</v>
      </c>
      <c r="FB355" s="3" t="s">
        <v>475</v>
      </c>
      <c r="FG355" s="3">
        <v>0</v>
      </c>
      <c r="FL355" s="3" t="s">
        <v>253</v>
      </c>
      <c r="FM355" s="13">
        <v>0</v>
      </c>
      <c r="FP355" s="3" t="s">
        <v>254</v>
      </c>
      <c r="FQ355" s="3" t="s">
        <v>255</v>
      </c>
      <c r="FR355" s="3" t="s">
        <v>256</v>
      </c>
      <c r="FS355" s="6">
        <v>45290</v>
      </c>
      <c r="FT355" s="3">
        <v>0</v>
      </c>
      <c r="FU355" s="3">
        <v>0</v>
      </c>
      <c r="FV355" s="3" t="s">
        <v>257</v>
      </c>
      <c r="FX355" s="3" t="s">
        <v>315</v>
      </c>
      <c r="GA355" s="3" t="s">
        <v>258</v>
      </c>
      <c r="GC355" s="6">
        <v>45440</v>
      </c>
      <c r="GD355" s="6">
        <v>45439</v>
      </c>
      <c r="GE355" s="6">
        <v>45439</v>
      </c>
      <c r="GF355" s="3" t="s">
        <v>1617</v>
      </c>
      <c r="GG355" s="3" t="s">
        <v>260</v>
      </c>
    </row>
    <row r="356" spans="1:191" s="2" customFormat="1" ht="11.25" hidden="1" x14ac:dyDescent="0.2">
      <c r="A356" s="11" t="str">
        <f t="shared" si="5"/>
        <v>ECC6 Material</v>
      </c>
      <c r="B356" s="11" t="str">
        <f>IF(OR(A356="No Stock at Base",A356="Low Stock at Base",A356="Remote Pick - Low Stock"),_xlfn.XLOOKUP(O356,PO!M:M,PO!N:N,"No PO",0,1),"-")</f>
        <v>-</v>
      </c>
      <c r="C356" s="11" t="str">
        <f>IF(OR(A356="No Stock at Base",A356="Low Stock at Base",A356="Remote Stock - Low Stock"),_xlfn.XLOOKUP(O356,PR!K:K,PR!L:L,"No Req or Processed",0,1),"-")</f>
        <v>-</v>
      </c>
      <c r="D356" s="12"/>
      <c r="E356" s="32" t="s">
        <v>462</v>
      </c>
      <c r="G356" s="3" t="s">
        <v>191</v>
      </c>
      <c r="H356" s="3" t="s">
        <v>2415</v>
      </c>
      <c r="I356" s="3" t="s">
        <v>2416</v>
      </c>
      <c r="J356" s="3" t="s">
        <v>194</v>
      </c>
      <c r="K356" s="6">
        <v>45292</v>
      </c>
      <c r="L356" s="30">
        <v>45439</v>
      </c>
      <c r="M356" s="6">
        <v>45439</v>
      </c>
      <c r="N356" s="6">
        <v>45440</v>
      </c>
      <c r="Q356" s="3">
        <v>20</v>
      </c>
      <c r="R356" s="3">
        <v>20</v>
      </c>
      <c r="S356" s="4">
        <v>3</v>
      </c>
      <c r="T356" s="13">
        <v>0</v>
      </c>
      <c r="U356" s="13">
        <v>0</v>
      </c>
      <c r="Y356" s="3" t="s">
        <v>596</v>
      </c>
      <c r="AB356" s="3">
        <v>0</v>
      </c>
      <c r="AJ356" s="3" t="s">
        <v>462</v>
      </c>
      <c r="AK356" s="3" t="s">
        <v>207</v>
      </c>
      <c r="AL356" s="3" t="s">
        <v>648</v>
      </c>
      <c r="AM356" s="3" t="s">
        <v>649</v>
      </c>
      <c r="AN356" s="3" t="s">
        <v>2419</v>
      </c>
      <c r="AO356" s="3" t="s">
        <v>2420</v>
      </c>
      <c r="AP356" s="3" t="s">
        <v>2421</v>
      </c>
      <c r="AQ356" s="3">
        <v>6</v>
      </c>
      <c r="AT356" s="3" t="s">
        <v>356</v>
      </c>
      <c r="AX356" s="3">
        <v>0</v>
      </c>
      <c r="AY356" s="14">
        <v>0</v>
      </c>
      <c r="AZ356" s="14">
        <v>0</v>
      </c>
      <c r="BA356" s="14">
        <v>0</v>
      </c>
      <c r="BD356" s="6">
        <v>45439</v>
      </c>
      <c r="BJ356" s="6">
        <v>45443</v>
      </c>
      <c r="BK356" s="13">
        <v>0</v>
      </c>
      <c r="BP356" s="3" t="s">
        <v>471</v>
      </c>
      <c r="BR356" s="15">
        <v>0</v>
      </c>
      <c r="BS356" s="15">
        <v>0</v>
      </c>
      <c r="BT356" s="15">
        <v>0</v>
      </c>
      <c r="BU356" s="13">
        <v>0</v>
      </c>
      <c r="BV356" s="13">
        <v>0</v>
      </c>
      <c r="BW356" s="18">
        <v>0</v>
      </c>
      <c r="BZ356" s="17">
        <v>0</v>
      </c>
      <c r="CB356" s="3" t="s">
        <v>315</v>
      </c>
      <c r="CC356" s="3" t="s">
        <v>472</v>
      </c>
      <c r="CE356" s="3">
        <v>0</v>
      </c>
      <c r="CH356" s="3">
        <v>0</v>
      </c>
      <c r="CM356" s="3" t="s">
        <v>232</v>
      </c>
      <c r="CP356" s="3" t="s">
        <v>233</v>
      </c>
      <c r="CQ356" s="3" t="s">
        <v>233</v>
      </c>
      <c r="CY356" s="3" t="s">
        <v>434</v>
      </c>
      <c r="CZ356" s="3" t="s">
        <v>238</v>
      </c>
      <c r="DA356" s="3" t="s">
        <v>2424</v>
      </c>
      <c r="DB356" s="3" t="s">
        <v>2395</v>
      </c>
      <c r="DG356" s="15">
        <v>0</v>
      </c>
      <c r="DH356" s="15">
        <v>0</v>
      </c>
      <c r="DJ356" s="13">
        <v>0</v>
      </c>
      <c r="DP356" s="13">
        <v>0</v>
      </c>
      <c r="DX356" s="13">
        <v>3</v>
      </c>
      <c r="DY356" s="3" t="s">
        <v>245</v>
      </c>
      <c r="EA356" s="3">
        <v>0</v>
      </c>
      <c r="EB356" s="17">
        <v>0</v>
      </c>
      <c r="ED356" s="3">
        <v>0</v>
      </c>
      <c r="EG356" s="3">
        <v>0</v>
      </c>
      <c r="EH356" s="13">
        <v>0</v>
      </c>
      <c r="EK356" s="3">
        <v>1000209227</v>
      </c>
      <c r="EQ356" s="3">
        <v>0</v>
      </c>
      <c r="ET356" s="3">
        <v>0</v>
      </c>
      <c r="EU356" s="13">
        <v>0</v>
      </c>
      <c r="EW356" s="13">
        <v>0</v>
      </c>
      <c r="FB356" s="3" t="s">
        <v>475</v>
      </c>
      <c r="FG356" s="3">
        <v>0</v>
      </c>
      <c r="FL356" s="3" t="s">
        <v>253</v>
      </c>
      <c r="FM356" s="13">
        <v>0</v>
      </c>
      <c r="FP356" s="3" t="s">
        <v>254</v>
      </c>
      <c r="FQ356" s="3" t="s">
        <v>255</v>
      </c>
      <c r="FR356" s="3" t="s">
        <v>256</v>
      </c>
      <c r="FS356" s="6">
        <v>45290</v>
      </c>
      <c r="FT356" s="3">
        <v>0</v>
      </c>
      <c r="FU356" s="3">
        <v>0</v>
      </c>
      <c r="FV356" s="3" t="s">
        <v>257</v>
      </c>
      <c r="FX356" s="3" t="s">
        <v>315</v>
      </c>
      <c r="GA356" s="3" t="s">
        <v>258</v>
      </c>
      <c r="GC356" s="6">
        <v>45440</v>
      </c>
      <c r="GD356" s="6">
        <v>45439</v>
      </c>
      <c r="GE356" s="6">
        <v>45439</v>
      </c>
      <c r="GF356" s="3" t="s">
        <v>1617</v>
      </c>
      <c r="GG356" s="3" t="s">
        <v>260</v>
      </c>
    </row>
    <row r="357" spans="1:191" s="2" customFormat="1" ht="11.25" hidden="1" x14ac:dyDescent="0.2">
      <c r="A357" s="11" t="str">
        <f t="shared" si="5"/>
        <v>ECC6 Material</v>
      </c>
      <c r="B357" s="11" t="str">
        <f>IF(OR(A357="No Stock at Base",A357="Low Stock at Base",A357="Remote Pick - Low Stock"),_xlfn.XLOOKUP(O357,PO!M:M,PO!N:N,"No PO",0,1),"-")</f>
        <v>-</v>
      </c>
      <c r="C357" s="11" t="str">
        <f>IF(OR(A357="No Stock at Base",A357="Low Stock at Base",A357="Remote Stock - Low Stock"),_xlfn.XLOOKUP(O357,PR!K:K,PR!L:L,"No Req or Processed",0,1),"-")</f>
        <v>-</v>
      </c>
      <c r="D357" s="12"/>
      <c r="E357" s="32" t="s">
        <v>462</v>
      </c>
      <c r="G357" s="3" t="s">
        <v>191</v>
      </c>
      <c r="H357" s="3" t="s">
        <v>2415</v>
      </c>
      <c r="I357" s="3" t="s">
        <v>2416</v>
      </c>
      <c r="J357" s="3" t="s">
        <v>194</v>
      </c>
      <c r="K357" s="6">
        <v>45292</v>
      </c>
      <c r="L357" s="30">
        <v>45439</v>
      </c>
      <c r="M357" s="6">
        <v>45439</v>
      </c>
      <c r="N357" s="6">
        <v>45440</v>
      </c>
      <c r="Q357" s="3">
        <v>20</v>
      </c>
      <c r="R357" s="3">
        <v>20</v>
      </c>
      <c r="S357" s="4">
        <v>2</v>
      </c>
      <c r="T357" s="13">
        <v>0</v>
      </c>
      <c r="U357" s="13">
        <v>0</v>
      </c>
      <c r="Y357" s="3" t="s">
        <v>596</v>
      </c>
      <c r="AB357" s="3">
        <v>0</v>
      </c>
      <c r="AJ357" s="3" t="s">
        <v>462</v>
      </c>
      <c r="AK357" s="3" t="s">
        <v>207</v>
      </c>
      <c r="AL357" s="3" t="s">
        <v>648</v>
      </c>
      <c r="AM357" s="3" t="s">
        <v>649</v>
      </c>
      <c r="AN357" s="3" t="s">
        <v>2419</v>
      </c>
      <c r="AO357" s="3" t="s">
        <v>2420</v>
      </c>
      <c r="AP357" s="3" t="s">
        <v>2421</v>
      </c>
      <c r="AQ357" s="3">
        <v>5</v>
      </c>
      <c r="AT357" s="3" t="s">
        <v>292</v>
      </c>
      <c r="AX357" s="3">
        <v>0</v>
      </c>
      <c r="AY357" s="14">
        <v>0</v>
      </c>
      <c r="AZ357" s="14">
        <v>0</v>
      </c>
      <c r="BA357" s="14">
        <v>0</v>
      </c>
      <c r="BD357" s="6">
        <v>45439</v>
      </c>
      <c r="BJ357" s="6">
        <v>45443</v>
      </c>
      <c r="BK357" s="13">
        <v>0</v>
      </c>
      <c r="BP357" s="3" t="s">
        <v>471</v>
      </c>
      <c r="BR357" s="15">
        <v>0</v>
      </c>
      <c r="BS357" s="15">
        <v>0</v>
      </c>
      <c r="BT357" s="15">
        <v>0</v>
      </c>
      <c r="BU357" s="13">
        <v>0</v>
      </c>
      <c r="BV357" s="13">
        <v>0</v>
      </c>
      <c r="BW357" s="18">
        <v>0</v>
      </c>
      <c r="BZ357" s="17">
        <v>0</v>
      </c>
      <c r="CB357" s="3" t="s">
        <v>315</v>
      </c>
      <c r="CC357" s="3" t="s">
        <v>472</v>
      </c>
      <c r="CE357" s="3">
        <v>0</v>
      </c>
      <c r="CH357" s="3">
        <v>0</v>
      </c>
      <c r="CM357" s="3" t="s">
        <v>232</v>
      </c>
      <c r="CP357" s="3" t="s">
        <v>233</v>
      </c>
      <c r="CQ357" s="3" t="s">
        <v>233</v>
      </c>
      <c r="CY357" s="3" t="s">
        <v>434</v>
      </c>
      <c r="CZ357" s="3" t="s">
        <v>238</v>
      </c>
      <c r="DA357" s="3" t="s">
        <v>2424</v>
      </c>
      <c r="DB357" s="3" t="s">
        <v>2395</v>
      </c>
      <c r="DG357" s="15">
        <v>0</v>
      </c>
      <c r="DH357" s="15">
        <v>0</v>
      </c>
      <c r="DJ357" s="13">
        <v>0</v>
      </c>
      <c r="DP357" s="13">
        <v>0</v>
      </c>
      <c r="DX357" s="13">
        <v>2</v>
      </c>
      <c r="DY357" s="3" t="s">
        <v>245</v>
      </c>
      <c r="EA357" s="3">
        <v>0</v>
      </c>
      <c r="EB357" s="17">
        <v>0</v>
      </c>
      <c r="ED357" s="3">
        <v>0</v>
      </c>
      <c r="EG357" s="3">
        <v>0</v>
      </c>
      <c r="EH357" s="13">
        <v>0</v>
      </c>
      <c r="EK357" s="3">
        <v>1000209227</v>
      </c>
      <c r="EQ357" s="3">
        <v>0</v>
      </c>
      <c r="ET357" s="3">
        <v>0</v>
      </c>
      <c r="EU357" s="13">
        <v>0</v>
      </c>
      <c r="EW357" s="13">
        <v>0</v>
      </c>
      <c r="FB357" s="3" t="s">
        <v>475</v>
      </c>
      <c r="FG357" s="3">
        <v>0</v>
      </c>
      <c r="FL357" s="3" t="s">
        <v>253</v>
      </c>
      <c r="FM357" s="13">
        <v>0</v>
      </c>
      <c r="FP357" s="3" t="s">
        <v>254</v>
      </c>
      <c r="FQ357" s="3" t="s">
        <v>255</v>
      </c>
      <c r="FR357" s="3" t="s">
        <v>256</v>
      </c>
      <c r="FS357" s="6">
        <v>45290</v>
      </c>
      <c r="FT357" s="3">
        <v>0</v>
      </c>
      <c r="FU357" s="3">
        <v>0</v>
      </c>
      <c r="FV357" s="3" t="s">
        <v>257</v>
      </c>
      <c r="FX357" s="3" t="s">
        <v>315</v>
      </c>
      <c r="GA357" s="3" t="s">
        <v>258</v>
      </c>
      <c r="GC357" s="6">
        <v>45440</v>
      </c>
      <c r="GD357" s="6">
        <v>45439</v>
      </c>
      <c r="GE357" s="6">
        <v>45439</v>
      </c>
      <c r="GF357" s="3" t="s">
        <v>1617</v>
      </c>
      <c r="GG357" s="3" t="s">
        <v>260</v>
      </c>
    </row>
    <row r="358" spans="1:191" s="2" customFormat="1" ht="11.25" hidden="1" x14ac:dyDescent="0.2">
      <c r="A358" s="43" t="str">
        <f t="shared" si="5"/>
        <v>Remote Pick - Low Stock</v>
      </c>
      <c r="B358" s="43" t="str">
        <f>IF(OR(A358="No Stock at Base",A358="Low Stock at Base",A358="Remote Pick - Low Stock"),_xlfn.XLOOKUP(O358,PO!M:M,PO!N:N,"No PO",0,1),"-")</f>
        <v>4500008679/00010 - Due Date 45418</v>
      </c>
      <c r="C358" s="43" t="str">
        <f>IF(OR(A358="No Stock at Base",A358="Low Stock at Base",A358="Remote Stock - Low Stock"),_xlfn.XLOOKUP(O358,PR!K:K,PR!L:L,"No Req or Processed",0,1),"-")</f>
        <v>-</v>
      </c>
      <c r="D358" s="63"/>
      <c r="E358" s="65" t="s">
        <v>2426</v>
      </c>
      <c r="F358" s="66"/>
      <c r="G358" s="66" t="s">
        <v>191</v>
      </c>
      <c r="H358" s="66" t="s">
        <v>2427</v>
      </c>
      <c r="I358" s="66" t="s">
        <v>2428</v>
      </c>
      <c r="J358" s="3" t="s">
        <v>194</v>
      </c>
      <c r="K358" s="6">
        <v>45293</v>
      </c>
      <c r="L358" s="80">
        <v>45440</v>
      </c>
      <c r="M358" s="6">
        <v>45440</v>
      </c>
      <c r="N358" s="6">
        <v>45440</v>
      </c>
      <c r="O358" s="66" t="s">
        <v>2429</v>
      </c>
      <c r="P358" s="66" t="s">
        <v>2430</v>
      </c>
      <c r="Q358" s="3">
        <v>20</v>
      </c>
      <c r="R358" s="3">
        <v>20</v>
      </c>
      <c r="S358" s="83">
        <v>1</v>
      </c>
      <c r="T358" s="69">
        <v>0</v>
      </c>
      <c r="U358" s="69">
        <v>3</v>
      </c>
      <c r="W358" s="70"/>
      <c r="X358" s="3" t="s">
        <v>587</v>
      </c>
      <c r="Z358" s="66"/>
      <c r="AA358" s="66"/>
      <c r="AB358" s="66">
        <v>0</v>
      </c>
      <c r="AC358" s="66"/>
      <c r="AD358" s="66"/>
      <c r="AE358" s="80"/>
      <c r="AF358" s="66"/>
      <c r="AG358" s="66"/>
      <c r="AH358" s="66"/>
      <c r="AI358" s="66" t="s">
        <v>206</v>
      </c>
      <c r="AJ358" s="66" t="s">
        <v>2431</v>
      </c>
      <c r="AK358" s="66" t="s">
        <v>207</v>
      </c>
      <c r="AL358" s="66" t="s">
        <v>648</v>
      </c>
      <c r="AM358" s="66" t="s">
        <v>649</v>
      </c>
      <c r="AN358" s="66" t="s">
        <v>2432</v>
      </c>
      <c r="AO358" s="66" t="s">
        <v>2433</v>
      </c>
      <c r="AP358" s="66" t="s">
        <v>2434</v>
      </c>
      <c r="AQ358" s="66">
        <v>1</v>
      </c>
      <c r="AR358" s="66"/>
      <c r="AS358" s="66"/>
      <c r="AT358" s="66" t="s">
        <v>237</v>
      </c>
      <c r="AU358" s="66"/>
      <c r="AV358" s="66"/>
      <c r="AW358" s="66"/>
      <c r="AX358" s="66">
        <v>0</v>
      </c>
      <c r="AY358" s="66">
        <v>0</v>
      </c>
      <c r="AZ358" s="66">
        <v>0</v>
      </c>
      <c r="BA358" s="66">
        <v>0</v>
      </c>
      <c r="BB358" s="66"/>
      <c r="BC358" s="66"/>
      <c r="BD358" s="71">
        <v>45440</v>
      </c>
      <c r="BE358" s="66"/>
      <c r="BF358" s="66"/>
      <c r="BG358" s="66"/>
      <c r="BH358" s="66"/>
      <c r="BI358" s="66"/>
      <c r="BJ358" s="71">
        <v>45440</v>
      </c>
      <c r="BK358" s="72">
        <v>0</v>
      </c>
      <c r="BL358" s="66"/>
      <c r="BM358" s="66"/>
      <c r="BN358" s="66"/>
      <c r="BO358" s="66"/>
      <c r="BP358" s="66" t="s">
        <v>471</v>
      </c>
      <c r="BQ358" s="66"/>
      <c r="BR358" s="73">
        <v>0</v>
      </c>
      <c r="BS358" s="73">
        <v>0</v>
      </c>
      <c r="BT358" s="73">
        <v>0</v>
      </c>
      <c r="BU358" s="72">
        <v>0</v>
      </c>
      <c r="BV358" s="72">
        <v>0</v>
      </c>
      <c r="BW358" s="74">
        <v>0</v>
      </c>
      <c r="BX358" s="66"/>
      <c r="BY358" s="66"/>
      <c r="BZ358" s="75">
        <v>0</v>
      </c>
      <c r="CA358" s="66"/>
      <c r="CB358" s="66" t="s">
        <v>276</v>
      </c>
      <c r="CC358" s="66" t="s">
        <v>225</v>
      </c>
      <c r="CD358" s="66"/>
      <c r="CE358" s="66">
        <v>0</v>
      </c>
      <c r="CF358" s="66"/>
      <c r="CG358" s="66"/>
      <c r="CH358" s="66">
        <v>0</v>
      </c>
      <c r="CI358" s="66"/>
      <c r="CJ358" s="66"/>
      <c r="CK358" s="66"/>
      <c r="CL358" s="66"/>
      <c r="CM358" s="66" t="s">
        <v>232</v>
      </c>
      <c r="CN358" s="66"/>
      <c r="CO358" s="66"/>
      <c r="CP358" s="66" t="s">
        <v>233</v>
      </c>
      <c r="CQ358" s="66" t="s">
        <v>233</v>
      </c>
      <c r="CR358" s="66" t="s">
        <v>234</v>
      </c>
      <c r="CS358" s="66" t="s">
        <v>2435</v>
      </c>
      <c r="CT358" s="66"/>
      <c r="CU358" s="66"/>
      <c r="CV358" s="66"/>
      <c r="CW358" s="66"/>
      <c r="CX358" s="66"/>
      <c r="CY358" s="66" t="s">
        <v>237</v>
      </c>
      <c r="CZ358" s="66" t="s">
        <v>238</v>
      </c>
      <c r="DA358" s="66" t="s">
        <v>2436</v>
      </c>
      <c r="DB358" s="66"/>
      <c r="DC358" s="66"/>
      <c r="DD358" s="66"/>
      <c r="DE358" s="66"/>
      <c r="DF358" s="66"/>
      <c r="DG358" s="73">
        <v>0</v>
      </c>
      <c r="DH358" s="73">
        <v>0</v>
      </c>
      <c r="DI358" s="66"/>
      <c r="DJ358" s="72">
        <v>0</v>
      </c>
      <c r="DK358" s="66"/>
      <c r="DL358" s="66"/>
      <c r="DM358" s="66"/>
      <c r="DN358" s="66"/>
      <c r="DO358" s="66"/>
      <c r="DP358" s="72">
        <v>0</v>
      </c>
      <c r="DQ358" s="66"/>
      <c r="DR358" s="66"/>
      <c r="DS358" s="66"/>
      <c r="DT358" s="66" t="s">
        <v>191</v>
      </c>
      <c r="DU358" s="66"/>
      <c r="DV358" s="66"/>
      <c r="DW358" s="66"/>
      <c r="DX358" s="72">
        <v>1</v>
      </c>
      <c r="DY358" s="66" t="s">
        <v>245</v>
      </c>
      <c r="DZ358" s="66"/>
      <c r="EA358" s="66">
        <v>0</v>
      </c>
      <c r="EB358" s="75">
        <v>0</v>
      </c>
      <c r="EC358" s="66"/>
      <c r="ED358" s="66">
        <v>0</v>
      </c>
      <c r="EE358" s="66"/>
      <c r="EF358" s="66"/>
      <c r="EG358" s="66">
        <v>0</v>
      </c>
      <c r="EH358" s="72">
        <v>0</v>
      </c>
      <c r="EI358" s="66"/>
      <c r="EJ358" s="66"/>
      <c r="EK358" s="66">
        <v>1000200723</v>
      </c>
      <c r="EL358" s="66"/>
      <c r="EM358" s="66"/>
      <c r="EN358" s="66" t="s">
        <v>279</v>
      </c>
      <c r="EO358" s="66" t="s">
        <v>279</v>
      </c>
      <c r="EP358" s="66"/>
      <c r="EQ358" s="66">
        <v>0</v>
      </c>
      <c r="ER358" s="66"/>
      <c r="ES358" s="66"/>
      <c r="ET358" s="66">
        <v>0</v>
      </c>
      <c r="EU358" s="72">
        <v>0</v>
      </c>
      <c r="EV358" s="66"/>
      <c r="EW358" s="72">
        <v>0</v>
      </c>
      <c r="EX358" s="66"/>
      <c r="EY358" s="66"/>
      <c r="EZ358" s="66"/>
      <c r="FA358" s="66"/>
      <c r="FB358" s="66" t="s">
        <v>475</v>
      </c>
      <c r="FC358" s="66"/>
      <c r="FD358" s="66"/>
      <c r="FE358" s="66"/>
      <c r="FF358" s="66"/>
      <c r="FG358" s="66">
        <v>0</v>
      </c>
      <c r="FH358" s="66"/>
      <c r="FI358" s="66"/>
      <c r="FJ358" s="66"/>
      <c r="FK358" s="66"/>
      <c r="FL358" s="66" t="s">
        <v>253</v>
      </c>
      <c r="FM358" s="72">
        <v>0</v>
      </c>
      <c r="FN358" s="66"/>
      <c r="FO358" s="66"/>
      <c r="FP358" s="66" t="s">
        <v>254</v>
      </c>
      <c r="FQ358" s="66" t="s">
        <v>255</v>
      </c>
      <c r="FR358" s="66" t="s">
        <v>256</v>
      </c>
      <c r="FS358" s="71">
        <v>45290</v>
      </c>
      <c r="FT358" s="66">
        <v>0</v>
      </c>
      <c r="FU358" s="66">
        <v>0</v>
      </c>
      <c r="FV358" s="66" t="s">
        <v>257</v>
      </c>
      <c r="FW358" s="66"/>
      <c r="FX358" s="66" t="s">
        <v>276</v>
      </c>
      <c r="FY358" s="66"/>
      <c r="FZ358" s="66"/>
      <c r="GA358" s="66" t="s">
        <v>258</v>
      </c>
      <c r="GB358" s="66"/>
      <c r="GC358" s="71">
        <v>45440</v>
      </c>
      <c r="GD358" s="71">
        <v>45440</v>
      </c>
      <c r="GE358" s="71">
        <v>45440</v>
      </c>
      <c r="GF358" s="66" t="s">
        <v>2437</v>
      </c>
      <c r="GG358" s="66" t="s">
        <v>477</v>
      </c>
      <c r="GH358" s="66"/>
      <c r="GI358" s="66"/>
    </row>
    <row r="359" spans="1:191" s="66" customFormat="1" ht="11.25" hidden="1" x14ac:dyDescent="0.2">
      <c r="A359" s="43" t="str">
        <f t="shared" si="5"/>
        <v>Remote Pick - Low Stock</v>
      </c>
      <c r="B359" s="43" t="str">
        <f>IF(OR(A359="No Stock at Base",A359="Low Stock at Base",A359="Remote Pick - Low Stock"),_xlfn.XLOOKUP(O359,PO!M:M,PO!N:N,"No PO",0,1),"-")</f>
        <v>4500008679/00010 - Due Date 45418</v>
      </c>
      <c r="C359" s="43" t="str">
        <f>IF(OR(A359="No Stock at Base",A359="Low Stock at Base",A359="Remote Stock - Low Stock"),_xlfn.XLOOKUP(O359,PR!K:K,PR!L:L,"No Req or Processed",0,1),"-")</f>
        <v>-</v>
      </c>
      <c r="D359" s="63"/>
      <c r="E359" s="64" t="s">
        <v>2426</v>
      </c>
      <c r="F359" s="65"/>
      <c r="G359" s="66" t="s">
        <v>191</v>
      </c>
      <c r="H359" s="65" t="s">
        <v>2438</v>
      </c>
      <c r="I359" s="65" t="s">
        <v>2439</v>
      </c>
      <c r="J359" s="3" t="s">
        <v>194</v>
      </c>
      <c r="K359" s="6">
        <v>45293</v>
      </c>
      <c r="L359" s="67">
        <v>45440</v>
      </c>
      <c r="M359" s="6">
        <v>45440</v>
      </c>
      <c r="N359" s="6">
        <v>45440</v>
      </c>
      <c r="O359" s="64" t="s">
        <v>2429</v>
      </c>
      <c r="P359" s="65" t="s">
        <v>2430</v>
      </c>
      <c r="Q359" s="3">
        <v>20</v>
      </c>
      <c r="R359" s="3">
        <v>20</v>
      </c>
      <c r="S359" s="68">
        <v>1</v>
      </c>
      <c r="T359" s="69">
        <v>0</v>
      </c>
      <c r="U359" s="69">
        <v>3</v>
      </c>
      <c r="V359" s="2"/>
      <c r="W359" s="70"/>
      <c r="X359" s="3" t="s">
        <v>587</v>
      </c>
      <c r="Y359" s="2"/>
      <c r="AA359" s="65"/>
      <c r="AB359" s="65">
        <v>0</v>
      </c>
      <c r="AC359" s="65"/>
      <c r="AD359" s="65"/>
      <c r="AE359" s="67"/>
      <c r="AI359" s="66" t="s">
        <v>206</v>
      </c>
      <c r="AJ359" s="66" t="s">
        <v>2431</v>
      </c>
      <c r="AK359" s="66" t="s">
        <v>207</v>
      </c>
      <c r="AL359" s="66" t="s">
        <v>648</v>
      </c>
      <c r="AM359" s="66" t="s">
        <v>649</v>
      </c>
      <c r="AN359" s="66" t="s">
        <v>2432</v>
      </c>
      <c r="AO359" s="66" t="s">
        <v>2440</v>
      </c>
      <c r="AP359" s="66" t="s">
        <v>2441</v>
      </c>
      <c r="AQ359" s="66">
        <v>1</v>
      </c>
      <c r="AT359" s="66" t="s">
        <v>237</v>
      </c>
      <c r="AX359" s="66">
        <v>0</v>
      </c>
      <c r="AY359" s="66">
        <v>0</v>
      </c>
      <c r="AZ359" s="66">
        <v>0</v>
      </c>
      <c r="BA359" s="66">
        <v>0</v>
      </c>
      <c r="BD359" s="71">
        <v>45440</v>
      </c>
      <c r="BJ359" s="71">
        <v>45440</v>
      </c>
      <c r="BK359" s="72">
        <v>0</v>
      </c>
      <c r="BP359" s="66" t="s">
        <v>471</v>
      </c>
      <c r="BR359" s="73">
        <v>0</v>
      </c>
      <c r="BS359" s="73">
        <v>0</v>
      </c>
      <c r="BT359" s="73">
        <v>0</v>
      </c>
      <c r="BU359" s="72">
        <v>0</v>
      </c>
      <c r="BV359" s="72">
        <v>0</v>
      </c>
      <c r="BW359" s="74">
        <v>0</v>
      </c>
      <c r="BZ359" s="75">
        <v>0</v>
      </c>
      <c r="CB359" s="66" t="s">
        <v>276</v>
      </c>
      <c r="CC359" s="66" t="s">
        <v>225</v>
      </c>
      <c r="CE359" s="66">
        <v>0</v>
      </c>
      <c r="CH359" s="66">
        <v>0</v>
      </c>
      <c r="CM359" s="66" t="s">
        <v>232</v>
      </c>
      <c r="CP359" s="66" t="s">
        <v>233</v>
      </c>
      <c r="CQ359" s="66" t="s">
        <v>233</v>
      </c>
      <c r="CR359" s="66" t="s">
        <v>234</v>
      </c>
      <c r="CS359" s="66" t="s">
        <v>2435</v>
      </c>
      <c r="CY359" s="66" t="s">
        <v>237</v>
      </c>
      <c r="CZ359" s="66" t="s">
        <v>238</v>
      </c>
      <c r="DA359" s="66" t="s">
        <v>2436</v>
      </c>
      <c r="DG359" s="73">
        <v>0</v>
      </c>
      <c r="DH359" s="73">
        <v>0</v>
      </c>
      <c r="DJ359" s="72">
        <v>0</v>
      </c>
      <c r="DP359" s="72">
        <v>0</v>
      </c>
      <c r="DT359" s="66" t="s">
        <v>191</v>
      </c>
      <c r="DX359" s="72">
        <v>1</v>
      </c>
      <c r="DY359" s="66" t="s">
        <v>245</v>
      </c>
      <c r="EA359" s="66">
        <v>0</v>
      </c>
      <c r="EB359" s="75">
        <v>0</v>
      </c>
      <c r="ED359" s="66">
        <v>0</v>
      </c>
      <c r="EG359" s="66">
        <v>0</v>
      </c>
      <c r="EH359" s="72">
        <v>0</v>
      </c>
      <c r="EK359" s="66">
        <v>1000200724</v>
      </c>
      <c r="EN359" s="66" t="s">
        <v>279</v>
      </c>
      <c r="EO359" s="66" t="s">
        <v>279</v>
      </c>
      <c r="EQ359" s="66">
        <v>0</v>
      </c>
      <c r="ET359" s="66">
        <v>0</v>
      </c>
      <c r="EU359" s="72">
        <v>0</v>
      </c>
      <c r="EW359" s="72">
        <v>0</v>
      </c>
      <c r="FB359" s="66" t="s">
        <v>475</v>
      </c>
      <c r="FG359" s="66">
        <v>0</v>
      </c>
      <c r="FL359" s="66" t="s">
        <v>253</v>
      </c>
      <c r="FM359" s="72">
        <v>0</v>
      </c>
      <c r="FP359" s="66" t="s">
        <v>254</v>
      </c>
      <c r="FQ359" s="66" t="s">
        <v>255</v>
      </c>
      <c r="FR359" s="66" t="s">
        <v>256</v>
      </c>
      <c r="FS359" s="71">
        <v>45290</v>
      </c>
      <c r="FT359" s="66">
        <v>0</v>
      </c>
      <c r="FU359" s="66">
        <v>0</v>
      </c>
      <c r="FV359" s="66" t="s">
        <v>257</v>
      </c>
      <c r="FX359" s="66" t="s">
        <v>276</v>
      </c>
      <c r="GA359" s="66" t="s">
        <v>258</v>
      </c>
      <c r="GC359" s="71">
        <v>45440</v>
      </c>
      <c r="GD359" s="71">
        <v>45440</v>
      </c>
      <c r="GE359" s="71">
        <v>45440</v>
      </c>
      <c r="GF359" s="66" t="s">
        <v>632</v>
      </c>
      <c r="GG359" s="66" t="s">
        <v>477</v>
      </c>
    </row>
    <row r="360" spans="1:191" s="2" customFormat="1" ht="11.25" hidden="1" x14ac:dyDescent="0.2">
      <c r="A360" s="43" t="str">
        <f t="shared" si="5"/>
        <v>Remote Pick - Low Stock</v>
      </c>
      <c r="B360" s="43" t="str">
        <f>IF(OR(A360="No Stock at Base",A360="Low Stock at Base",A360="Remote Pick - Low Stock"),_xlfn.XLOOKUP(O360,PO!M:M,PO!N:N,"No PO",0,1),"-")</f>
        <v>4500008679/00010 - Due Date 45418</v>
      </c>
      <c r="C360" s="43" t="str">
        <f>IF(OR(A360="No Stock at Base",A360="Low Stock at Base",A360="Remote Stock - Low Stock"),_xlfn.XLOOKUP(O360,PR!K:K,PR!L:L,"No Req or Processed",0,1),"-")</f>
        <v>-</v>
      </c>
      <c r="D360" s="63"/>
      <c r="E360" s="65" t="s">
        <v>2426</v>
      </c>
      <c r="F360" s="66"/>
      <c r="G360" s="66" t="s">
        <v>191</v>
      </c>
      <c r="H360" s="66" t="s">
        <v>2442</v>
      </c>
      <c r="I360" s="66" t="s">
        <v>2443</v>
      </c>
      <c r="J360" s="3" t="s">
        <v>194</v>
      </c>
      <c r="K360" s="6">
        <v>45293</v>
      </c>
      <c r="L360" s="80">
        <v>45440</v>
      </c>
      <c r="M360" s="6">
        <v>45440</v>
      </c>
      <c r="N360" s="6">
        <v>45440</v>
      </c>
      <c r="O360" s="66" t="s">
        <v>2429</v>
      </c>
      <c r="P360" s="66" t="s">
        <v>2430</v>
      </c>
      <c r="Q360" s="3">
        <v>20</v>
      </c>
      <c r="R360" s="3">
        <v>20</v>
      </c>
      <c r="S360" s="83">
        <v>1</v>
      </c>
      <c r="T360" s="69">
        <v>0</v>
      </c>
      <c r="U360" s="69">
        <v>3</v>
      </c>
      <c r="W360" s="70"/>
      <c r="X360" s="3" t="s">
        <v>587</v>
      </c>
      <c r="Z360" s="66"/>
      <c r="AA360" s="66"/>
      <c r="AB360" s="66">
        <v>0</v>
      </c>
      <c r="AC360" s="66"/>
      <c r="AD360" s="66"/>
      <c r="AE360" s="80"/>
      <c r="AF360" s="66"/>
      <c r="AG360" s="66"/>
      <c r="AH360" s="66"/>
      <c r="AI360" s="66" t="s">
        <v>206</v>
      </c>
      <c r="AJ360" s="66" t="s">
        <v>2431</v>
      </c>
      <c r="AK360" s="66" t="s">
        <v>207</v>
      </c>
      <c r="AL360" s="66" t="s">
        <v>648</v>
      </c>
      <c r="AM360" s="66" t="s">
        <v>649</v>
      </c>
      <c r="AN360" s="66" t="s">
        <v>2432</v>
      </c>
      <c r="AO360" s="66" t="s">
        <v>2444</v>
      </c>
      <c r="AP360" s="66" t="s">
        <v>2445</v>
      </c>
      <c r="AQ360" s="66">
        <v>1</v>
      </c>
      <c r="AR360" s="66"/>
      <c r="AS360" s="66"/>
      <c r="AT360" s="66" t="s">
        <v>237</v>
      </c>
      <c r="AU360" s="66"/>
      <c r="AV360" s="66"/>
      <c r="AW360" s="66"/>
      <c r="AX360" s="66">
        <v>0</v>
      </c>
      <c r="AY360" s="66">
        <v>0</v>
      </c>
      <c r="AZ360" s="66">
        <v>0</v>
      </c>
      <c r="BA360" s="66">
        <v>0</v>
      </c>
      <c r="BB360" s="66"/>
      <c r="BC360" s="66"/>
      <c r="BD360" s="71">
        <v>45440</v>
      </c>
      <c r="BE360" s="66"/>
      <c r="BF360" s="66"/>
      <c r="BG360" s="66"/>
      <c r="BH360" s="66"/>
      <c r="BI360" s="66"/>
      <c r="BJ360" s="71">
        <v>45440</v>
      </c>
      <c r="BK360" s="72">
        <v>0</v>
      </c>
      <c r="BL360" s="66"/>
      <c r="BM360" s="66"/>
      <c r="BN360" s="66"/>
      <c r="BO360" s="66"/>
      <c r="BP360" s="66" t="s">
        <v>471</v>
      </c>
      <c r="BQ360" s="66"/>
      <c r="BR360" s="73">
        <v>0</v>
      </c>
      <c r="BS360" s="73">
        <v>0</v>
      </c>
      <c r="BT360" s="73">
        <v>0</v>
      </c>
      <c r="BU360" s="72">
        <v>0</v>
      </c>
      <c r="BV360" s="72">
        <v>0</v>
      </c>
      <c r="BW360" s="74">
        <v>0</v>
      </c>
      <c r="BX360" s="66"/>
      <c r="BY360" s="66"/>
      <c r="BZ360" s="75">
        <v>0</v>
      </c>
      <c r="CA360" s="66"/>
      <c r="CB360" s="66" t="s">
        <v>276</v>
      </c>
      <c r="CC360" s="66" t="s">
        <v>225</v>
      </c>
      <c r="CD360" s="66"/>
      <c r="CE360" s="66">
        <v>0</v>
      </c>
      <c r="CF360" s="66"/>
      <c r="CG360" s="66"/>
      <c r="CH360" s="66">
        <v>0</v>
      </c>
      <c r="CI360" s="66"/>
      <c r="CJ360" s="66"/>
      <c r="CK360" s="66"/>
      <c r="CL360" s="66"/>
      <c r="CM360" s="66" t="s">
        <v>232</v>
      </c>
      <c r="CN360" s="66"/>
      <c r="CO360" s="66"/>
      <c r="CP360" s="66" t="s">
        <v>233</v>
      </c>
      <c r="CQ360" s="66" t="s">
        <v>233</v>
      </c>
      <c r="CR360" s="66" t="s">
        <v>234</v>
      </c>
      <c r="CS360" s="66" t="s">
        <v>2435</v>
      </c>
      <c r="CT360" s="66"/>
      <c r="CU360" s="66"/>
      <c r="CV360" s="66"/>
      <c r="CW360" s="66"/>
      <c r="CX360" s="66"/>
      <c r="CY360" s="66" t="s">
        <v>237</v>
      </c>
      <c r="CZ360" s="66" t="s">
        <v>238</v>
      </c>
      <c r="DA360" s="66" t="s">
        <v>2436</v>
      </c>
      <c r="DB360" s="66"/>
      <c r="DC360" s="66"/>
      <c r="DD360" s="66"/>
      <c r="DE360" s="66"/>
      <c r="DF360" s="66"/>
      <c r="DG360" s="73">
        <v>0</v>
      </c>
      <c r="DH360" s="73">
        <v>0</v>
      </c>
      <c r="DI360" s="66"/>
      <c r="DJ360" s="72">
        <v>0</v>
      </c>
      <c r="DK360" s="66"/>
      <c r="DL360" s="66"/>
      <c r="DM360" s="66"/>
      <c r="DN360" s="66"/>
      <c r="DO360" s="66"/>
      <c r="DP360" s="72">
        <v>0</v>
      </c>
      <c r="DQ360" s="66"/>
      <c r="DR360" s="66"/>
      <c r="DS360" s="66"/>
      <c r="DT360" s="66" t="s">
        <v>191</v>
      </c>
      <c r="DU360" s="66"/>
      <c r="DV360" s="66"/>
      <c r="DW360" s="66"/>
      <c r="DX360" s="72">
        <v>1</v>
      </c>
      <c r="DY360" s="66" t="s">
        <v>245</v>
      </c>
      <c r="DZ360" s="66"/>
      <c r="EA360" s="66">
        <v>0</v>
      </c>
      <c r="EB360" s="75">
        <v>0</v>
      </c>
      <c r="EC360" s="66"/>
      <c r="ED360" s="66">
        <v>0</v>
      </c>
      <c r="EE360" s="66"/>
      <c r="EF360" s="66"/>
      <c r="EG360" s="66">
        <v>0</v>
      </c>
      <c r="EH360" s="72">
        <v>0</v>
      </c>
      <c r="EI360" s="66"/>
      <c r="EJ360" s="66"/>
      <c r="EK360" s="66">
        <v>1000200725</v>
      </c>
      <c r="EL360" s="66"/>
      <c r="EM360" s="66"/>
      <c r="EN360" s="66" t="s">
        <v>279</v>
      </c>
      <c r="EO360" s="66" t="s">
        <v>279</v>
      </c>
      <c r="EP360" s="66"/>
      <c r="EQ360" s="66">
        <v>0</v>
      </c>
      <c r="ER360" s="66"/>
      <c r="ES360" s="66"/>
      <c r="ET360" s="66">
        <v>0</v>
      </c>
      <c r="EU360" s="72">
        <v>0</v>
      </c>
      <c r="EV360" s="66"/>
      <c r="EW360" s="72">
        <v>0</v>
      </c>
      <c r="EX360" s="66"/>
      <c r="EY360" s="66"/>
      <c r="EZ360" s="66"/>
      <c r="FA360" s="66"/>
      <c r="FB360" s="66" t="s">
        <v>475</v>
      </c>
      <c r="FC360" s="66"/>
      <c r="FD360" s="66"/>
      <c r="FE360" s="66"/>
      <c r="FF360" s="66"/>
      <c r="FG360" s="66">
        <v>0</v>
      </c>
      <c r="FH360" s="66"/>
      <c r="FI360" s="66"/>
      <c r="FJ360" s="66"/>
      <c r="FK360" s="66"/>
      <c r="FL360" s="66" t="s">
        <v>253</v>
      </c>
      <c r="FM360" s="72">
        <v>0</v>
      </c>
      <c r="FN360" s="66"/>
      <c r="FO360" s="66"/>
      <c r="FP360" s="66" t="s">
        <v>254</v>
      </c>
      <c r="FQ360" s="66" t="s">
        <v>255</v>
      </c>
      <c r="FR360" s="66" t="s">
        <v>256</v>
      </c>
      <c r="FS360" s="71">
        <v>45290</v>
      </c>
      <c r="FT360" s="66">
        <v>0</v>
      </c>
      <c r="FU360" s="66">
        <v>0</v>
      </c>
      <c r="FV360" s="66" t="s">
        <v>257</v>
      </c>
      <c r="FW360" s="66"/>
      <c r="FX360" s="66" t="s">
        <v>276</v>
      </c>
      <c r="FY360" s="66"/>
      <c r="FZ360" s="66"/>
      <c r="GA360" s="66" t="s">
        <v>258</v>
      </c>
      <c r="GB360" s="66"/>
      <c r="GC360" s="71">
        <v>45440</v>
      </c>
      <c r="GD360" s="71">
        <v>45440</v>
      </c>
      <c r="GE360" s="71">
        <v>45440</v>
      </c>
      <c r="GF360" s="66" t="s">
        <v>2446</v>
      </c>
      <c r="GG360" s="66" t="s">
        <v>477</v>
      </c>
      <c r="GH360" s="66"/>
      <c r="GI360" s="66"/>
    </row>
    <row r="361" spans="1:191" s="66" customFormat="1" ht="11.25" hidden="1" x14ac:dyDescent="0.2">
      <c r="A361" s="11" t="str">
        <f t="shared" si="5"/>
        <v>Remote Stock - Stock Available</v>
      </c>
      <c r="B361" s="11" t="str">
        <f>IF(OR(A361="No Stock at Base",A361="Low Stock at Base",A361="Remote Pick - Low Stock"),_xlfn.XLOOKUP(O361,PO!M:M,PO!N:N,"No PO",0,1),"-")</f>
        <v>-</v>
      </c>
      <c r="C361" s="11" t="str">
        <f>IF(OR(A361="No Stock at Base",A361="Low Stock at Base",A361="Remote Stock - Low Stock"),_xlfn.XLOOKUP(O361,PR!K:K,PR!L:L,"No Req or Processed",0,1),"-")</f>
        <v>-</v>
      </c>
      <c r="D361" s="12"/>
      <c r="E361" s="58" t="s">
        <v>462</v>
      </c>
      <c r="F361" s="33"/>
      <c r="G361" s="3" t="s">
        <v>191</v>
      </c>
      <c r="H361" s="32" t="s">
        <v>2427</v>
      </c>
      <c r="I361" s="32" t="s">
        <v>2428</v>
      </c>
      <c r="J361" s="3" t="s">
        <v>194</v>
      </c>
      <c r="K361" s="6">
        <v>45293</v>
      </c>
      <c r="L361" s="79">
        <v>45440</v>
      </c>
      <c r="M361" s="6">
        <v>45440</v>
      </c>
      <c r="N361" s="6">
        <v>45440</v>
      </c>
      <c r="O361" s="58" t="s">
        <v>2447</v>
      </c>
      <c r="P361" s="32" t="s">
        <v>2448</v>
      </c>
      <c r="Q361" s="3">
        <v>20</v>
      </c>
      <c r="R361" s="3">
        <v>20</v>
      </c>
      <c r="S361" s="82">
        <v>1</v>
      </c>
      <c r="T361" s="13">
        <v>2</v>
      </c>
      <c r="U361" s="13">
        <v>0</v>
      </c>
      <c r="V361" s="2"/>
      <c r="W361" s="2"/>
      <c r="X361" s="3" t="s">
        <v>274</v>
      </c>
      <c r="Y361" s="2"/>
      <c r="Z361" s="2"/>
      <c r="AA361" s="33"/>
      <c r="AB361" s="32">
        <v>0</v>
      </c>
      <c r="AC361" s="33"/>
      <c r="AD361" s="33"/>
      <c r="AE361" s="33"/>
      <c r="AF361" s="2"/>
      <c r="AG361" s="2"/>
      <c r="AH361" s="2"/>
      <c r="AI361" s="3" t="s">
        <v>206</v>
      </c>
      <c r="AJ361" s="3" t="s">
        <v>462</v>
      </c>
      <c r="AK361" s="3" t="s">
        <v>207</v>
      </c>
      <c r="AL361" s="3" t="s">
        <v>648</v>
      </c>
      <c r="AM361" s="3" t="s">
        <v>649</v>
      </c>
      <c r="AN361" s="3" t="s">
        <v>2432</v>
      </c>
      <c r="AO361" s="3" t="s">
        <v>2433</v>
      </c>
      <c r="AP361" s="3" t="s">
        <v>2434</v>
      </c>
      <c r="AQ361" s="3">
        <v>2</v>
      </c>
      <c r="AR361" s="2"/>
      <c r="AS361" s="2"/>
      <c r="AT361" s="3" t="s">
        <v>434</v>
      </c>
      <c r="AU361" s="2"/>
      <c r="AV361" s="2"/>
      <c r="AW361" s="2"/>
      <c r="AX361" s="3">
        <v>0</v>
      </c>
      <c r="AY361" s="14">
        <v>0</v>
      </c>
      <c r="AZ361" s="14">
        <v>0</v>
      </c>
      <c r="BA361" s="14">
        <v>0</v>
      </c>
      <c r="BB361" s="2"/>
      <c r="BC361" s="2"/>
      <c r="BD361" s="6">
        <v>45440</v>
      </c>
      <c r="BE361" s="2"/>
      <c r="BF361" s="2"/>
      <c r="BG361" s="2"/>
      <c r="BH361" s="2"/>
      <c r="BI361" s="2"/>
      <c r="BJ361" s="6">
        <v>45440</v>
      </c>
      <c r="BK361" s="13">
        <v>0</v>
      </c>
      <c r="BL361" s="2"/>
      <c r="BM361" s="2"/>
      <c r="BN361" s="2"/>
      <c r="BO361" s="2"/>
      <c r="BP361" s="3" t="s">
        <v>471</v>
      </c>
      <c r="BQ361" s="2"/>
      <c r="BR361" s="15">
        <v>0</v>
      </c>
      <c r="BS361" s="15">
        <v>0</v>
      </c>
      <c r="BT361" s="15">
        <v>0</v>
      </c>
      <c r="BU361" s="13">
        <v>0</v>
      </c>
      <c r="BV361" s="13">
        <v>0</v>
      </c>
      <c r="BW361" s="18">
        <v>0</v>
      </c>
      <c r="BX361" s="2"/>
      <c r="BY361" s="2"/>
      <c r="BZ361" s="17">
        <v>0</v>
      </c>
      <c r="CA361" s="2"/>
      <c r="CB361" s="3" t="s">
        <v>276</v>
      </c>
      <c r="CC361" s="3" t="s">
        <v>225</v>
      </c>
      <c r="CD361" s="2"/>
      <c r="CE361" s="3">
        <v>0</v>
      </c>
      <c r="CF361" s="2"/>
      <c r="CG361" s="2"/>
      <c r="CH361" s="3">
        <v>0</v>
      </c>
      <c r="CI361" s="2"/>
      <c r="CJ361" s="2"/>
      <c r="CK361" s="2"/>
      <c r="CL361" s="2"/>
      <c r="CM361" s="3" t="s">
        <v>232</v>
      </c>
      <c r="CN361" s="2"/>
      <c r="CO361" s="2"/>
      <c r="CP361" s="3" t="s">
        <v>233</v>
      </c>
      <c r="CQ361" s="3" t="s">
        <v>233</v>
      </c>
      <c r="CR361" s="3" t="s">
        <v>234</v>
      </c>
      <c r="CS361" s="3" t="s">
        <v>2449</v>
      </c>
      <c r="CT361" s="2"/>
      <c r="CU361" s="2"/>
      <c r="CV361" s="2"/>
      <c r="CW361" s="2"/>
      <c r="CX361" s="2"/>
      <c r="CY361" s="3" t="s">
        <v>237</v>
      </c>
      <c r="CZ361" s="3" t="s">
        <v>238</v>
      </c>
      <c r="DA361" s="3" t="s">
        <v>2436</v>
      </c>
      <c r="DB361" s="2"/>
      <c r="DC361" s="2"/>
      <c r="DD361" s="2"/>
      <c r="DE361" s="2"/>
      <c r="DF361" s="3" t="s">
        <v>2138</v>
      </c>
      <c r="DG361" s="15">
        <v>0</v>
      </c>
      <c r="DH361" s="15">
        <v>0</v>
      </c>
      <c r="DI361" s="2"/>
      <c r="DJ361" s="13">
        <v>0</v>
      </c>
      <c r="DK361" s="2"/>
      <c r="DL361" s="2"/>
      <c r="DM361" s="2"/>
      <c r="DN361" s="2"/>
      <c r="DO361" s="2"/>
      <c r="DP361" s="13">
        <v>0</v>
      </c>
      <c r="DQ361" s="2"/>
      <c r="DR361" s="2"/>
      <c r="DS361" s="2"/>
      <c r="DT361" s="3" t="s">
        <v>191</v>
      </c>
      <c r="DU361" s="2"/>
      <c r="DV361" s="2"/>
      <c r="DW361" s="2"/>
      <c r="DX361" s="13">
        <v>1</v>
      </c>
      <c r="DY361" s="3" t="s">
        <v>245</v>
      </c>
      <c r="DZ361" s="2"/>
      <c r="EA361" s="3">
        <v>0</v>
      </c>
      <c r="EB361" s="17">
        <v>0</v>
      </c>
      <c r="EC361" s="2"/>
      <c r="ED361" s="3">
        <v>0</v>
      </c>
      <c r="EE361" s="2"/>
      <c r="EF361" s="2"/>
      <c r="EG361" s="3">
        <v>0</v>
      </c>
      <c r="EH361" s="13">
        <v>0</v>
      </c>
      <c r="EI361" s="2"/>
      <c r="EJ361" s="2"/>
      <c r="EK361" s="3">
        <v>1000200723</v>
      </c>
      <c r="EL361" s="2"/>
      <c r="EM361" s="2"/>
      <c r="EN361" s="3" t="s">
        <v>279</v>
      </c>
      <c r="EO361" s="3" t="s">
        <v>279</v>
      </c>
      <c r="EP361" s="2"/>
      <c r="EQ361" s="3">
        <v>0</v>
      </c>
      <c r="ER361" s="2"/>
      <c r="ES361" s="2"/>
      <c r="ET361" s="3">
        <v>0</v>
      </c>
      <c r="EU361" s="13">
        <v>0</v>
      </c>
      <c r="EV361" s="2"/>
      <c r="EW361" s="13">
        <v>0</v>
      </c>
      <c r="EX361" s="2"/>
      <c r="EY361" s="2"/>
      <c r="EZ361" s="2"/>
      <c r="FA361" s="2"/>
      <c r="FB361" s="3" t="s">
        <v>475</v>
      </c>
      <c r="FC361" s="2"/>
      <c r="FD361" s="2"/>
      <c r="FE361" s="2"/>
      <c r="FF361" s="2"/>
      <c r="FG361" s="3">
        <v>0</v>
      </c>
      <c r="FH361" s="2"/>
      <c r="FI361" s="2"/>
      <c r="FJ361" s="2"/>
      <c r="FK361" s="2"/>
      <c r="FL361" s="3" t="s">
        <v>253</v>
      </c>
      <c r="FM361" s="13">
        <v>0</v>
      </c>
      <c r="FN361" s="2"/>
      <c r="FO361" s="2"/>
      <c r="FP361" s="3" t="s">
        <v>254</v>
      </c>
      <c r="FQ361" s="3" t="s">
        <v>255</v>
      </c>
      <c r="FR361" s="3" t="s">
        <v>256</v>
      </c>
      <c r="FS361" s="6">
        <v>45290</v>
      </c>
      <c r="FT361" s="3">
        <v>0</v>
      </c>
      <c r="FU361" s="3">
        <v>0</v>
      </c>
      <c r="FV361" s="3" t="s">
        <v>257</v>
      </c>
      <c r="FW361" s="2"/>
      <c r="FX361" s="3" t="s">
        <v>276</v>
      </c>
      <c r="FY361" s="2"/>
      <c r="FZ361" s="2"/>
      <c r="GA361" s="3" t="s">
        <v>258</v>
      </c>
      <c r="GB361" s="2"/>
      <c r="GC361" s="6">
        <v>45440</v>
      </c>
      <c r="GD361" s="6">
        <v>45440</v>
      </c>
      <c r="GE361" s="6">
        <v>45440</v>
      </c>
      <c r="GF361" s="3" t="s">
        <v>2437</v>
      </c>
      <c r="GG361" s="3" t="s">
        <v>477</v>
      </c>
      <c r="GH361" s="2"/>
      <c r="GI361" s="2"/>
    </row>
    <row r="362" spans="1:191" s="66" customFormat="1" ht="11.25" hidden="1" x14ac:dyDescent="0.2">
      <c r="A362" s="11" t="str">
        <f t="shared" si="5"/>
        <v>Remote Stock - Stock Available</v>
      </c>
      <c r="B362" s="11" t="str">
        <f>IF(OR(A362="No Stock at Base",A362="Low Stock at Base",A362="Remote Pick - Low Stock"),_xlfn.XLOOKUP(O362,PO!M:M,PO!N:N,"No PO",0,1),"-")</f>
        <v>-</v>
      </c>
      <c r="C362" s="11" t="str">
        <f>IF(OR(A362="No Stock at Base",A362="Low Stock at Base",A362="Remote Stock - Low Stock"),_xlfn.XLOOKUP(O362,PR!K:K,PR!L:L,"No Req or Processed",0,1),"-")</f>
        <v>-</v>
      </c>
      <c r="D362" s="12"/>
      <c r="E362" s="58" t="s">
        <v>462</v>
      </c>
      <c r="F362" s="33"/>
      <c r="G362" s="3" t="s">
        <v>191</v>
      </c>
      <c r="H362" s="32" t="s">
        <v>2438</v>
      </c>
      <c r="I362" s="32" t="s">
        <v>2439</v>
      </c>
      <c r="J362" s="3" t="s">
        <v>194</v>
      </c>
      <c r="K362" s="6">
        <v>45293</v>
      </c>
      <c r="L362" s="79">
        <v>45440</v>
      </c>
      <c r="M362" s="6">
        <v>45440</v>
      </c>
      <c r="N362" s="6">
        <v>45440</v>
      </c>
      <c r="O362" s="58" t="s">
        <v>2447</v>
      </c>
      <c r="P362" s="32" t="s">
        <v>2448</v>
      </c>
      <c r="Q362" s="3">
        <v>20</v>
      </c>
      <c r="R362" s="3">
        <v>20</v>
      </c>
      <c r="S362" s="82">
        <v>1</v>
      </c>
      <c r="T362" s="13">
        <v>2</v>
      </c>
      <c r="U362" s="13">
        <v>0</v>
      </c>
      <c r="V362" s="2"/>
      <c r="W362" s="2"/>
      <c r="X362" s="3" t="s">
        <v>274</v>
      </c>
      <c r="Y362" s="2"/>
      <c r="Z362" s="2"/>
      <c r="AA362" s="33"/>
      <c r="AB362" s="32">
        <v>0</v>
      </c>
      <c r="AC362" s="33"/>
      <c r="AD362" s="33"/>
      <c r="AE362" s="33"/>
      <c r="AF362" s="2"/>
      <c r="AG362" s="2"/>
      <c r="AH362" s="2"/>
      <c r="AI362" s="3" t="s">
        <v>206</v>
      </c>
      <c r="AJ362" s="3" t="s">
        <v>462</v>
      </c>
      <c r="AK362" s="3" t="s">
        <v>207</v>
      </c>
      <c r="AL362" s="3" t="s">
        <v>648</v>
      </c>
      <c r="AM362" s="3" t="s">
        <v>649</v>
      </c>
      <c r="AN362" s="3" t="s">
        <v>2432</v>
      </c>
      <c r="AO362" s="3" t="s">
        <v>2440</v>
      </c>
      <c r="AP362" s="3" t="s">
        <v>2441</v>
      </c>
      <c r="AQ362" s="3">
        <v>2</v>
      </c>
      <c r="AR362" s="2"/>
      <c r="AS362" s="2"/>
      <c r="AT362" s="3" t="s">
        <v>434</v>
      </c>
      <c r="AU362" s="2"/>
      <c r="AV362" s="2"/>
      <c r="AW362" s="2"/>
      <c r="AX362" s="3">
        <v>0</v>
      </c>
      <c r="AY362" s="14">
        <v>0</v>
      </c>
      <c r="AZ362" s="14">
        <v>0</v>
      </c>
      <c r="BA362" s="14">
        <v>0</v>
      </c>
      <c r="BB362" s="2"/>
      <c r="BC362" s="2"/>
      <c r="BD362" s="6">
        <v>45440</v>
      </c>
      <c r="BE362" s="2"/>
      <c r="BF362" s="2"/>
      <c r="BG362" s="2"/>
      <c r="BH362" s="2"/>
      <c r="BI362" s="2"/>
      <c r="BJ362" s="6">
        <v>45440</v>
      </c>
      <c r="BK362" s="13">
        <v>0</v>
      </c>
      <c r="BL362" s="2"/>
      <c r="BM362" s="2"/>
      <c r="BN362" s="2"/>
      <c r="BO362" s="2"/>
      <c r="BP362" s="3" t="s">
        <v>471</v>
      </c>
      <c r="BQ362" s="2"/>
      <c r="BR362" s="15">
        <v>0</v>
      </c>
      <c r="BS362" s="15">
        <v>0</v>
      </c>
      <c r="BT362" s="15">
        <v>0</v>
      </c>
      <c r="BU362" s="13">
        <v>0</v>
      </c>
      <c r="BV362" s="13">
        <v>0</v>
      </c>
      <c r="BW362" s="18">
        <v>0</v>
      </c>
      <c r="BX362" s="2"/>
      <c r="BY362" s="2"/>
      <c r="BZ362" s="17">
        <v>0</v>
      </c>
      <c r="CA362" s="2"/>
      <c r="CB362" s="3" t="s">
        <v>276</v>
      </c>
      <c r="CC362" s="3" t="s">
        <v>225</v>
      </c>
      <c r="CD362" s="2"/>
      <c r="CE362" s="3">
        <v>0</v>
      </c>
      <c r="CF362" s="2"/>
      <c r="CG362" s="2"/>
      <c r="CH362" s="3">
        <v>0</v>
      </c>
      <c r="CI362" s="2"/>
      <c r="CJ362" s="2"/>
      <c r="CK362" s="2"/>
      <c r="CL362" s="2"/>
      <c r="CM362" s="3" t="s">
        <v>232</v>
      </c>
      <c r="CN362" s="2"/>
      <c r="CO362" s="2"/>
      <c r="CP362" s="3" t="s">
        <v>233</v>
      </c>
      <c r="CQ362" s="3" t="s">
        <v>233</v>
      </c>
      <c r="CR362" s="3" t="s">
        <v>234</v>
      </c>
      <c r="CS362" s="3" t="s">
        <v>2449</v>
      </c>
      <c r="CT362" s="2"/>
      <c r="CU362" s="2"/>
      <c r="CV362" s="2"/>
      <c r="CW362" s="2"/>
      <c r="CX362" s="2"/>
      <c r="CY362" s="3" t="s">
        <v>237</v>
      </c>
      <c r="CZ362" s="3" t="s">
        <v>238</v>
      </c>
      <c r="DA362" s="3" t="s">
        <v>2436</v>
      </c>
      <c r="DB362" s="2"/>
      <c r="DC362" s="2"/>
      <c r="DD362" s="2"/>
      <c r="DE362" s="2"/>
      <c r="DF362" s="3" t="s">
        <v>2138</v>
      </c>
      <c r="DG362" s="15">
        <v>0</v>
      </c>
      <c r="DH362" s="15">
        <v>0</v>
      </c>
      <c r="DI362" s="2"/>
      <c r="DJ362" s="13">
        <v>0</v>
      </c>
      <c r="DK362" s="2"/>
      <c r="DL362" s="2"/>
      <c r="DM362" s="2"/>
      <c r="DN362" s="2"/>
      <c r="DO362" s="2"/>
      <c r="DP362" s="13">
        <v>0</v>
      </c>
      <c r="DQ362" s="2"/>
      <c r="DR362" s="2"/>
      <c r="DS362" s="2"/>
      <c r="DT362" s="3" t="s">
        <v>191</v>
      </c>
      <c r="DU362" s="2"/>
      <c r="DV362" s="2"/>
      <c r="DW362" s="2"/>
      <c r="DX362" s="13">
        <v>1</v>
      </c>
      <c r="DY362" s="3" t="s">
        <v>245</v>
      </c>
      <c r="DZ362" s="2"/>
      <c r="EA362" s="3">
        <v>0</v>
      </c>
      <c r="EB362" s="17">
        <v>0</v>
      </c>
      <c r="EC362" s="2"/>
      <c r="ED362" s="3">
        <v>0</v>
      </c>
      <c r="EE362" s="2"/>
      <c r="EF362" s="2"/>
      <c r="EG362" s="3">
        <v>0</v>
      </c>
      <c r="EH362" s="13">
        <v>0</v>
      </c>
      <c r="EI362" s="2"/>
      <c r="EJ362" s="2"/>
      <c r="EK362" s="3">
        <v>1000200724</v>
      </c>
      <c r="EL362" s="2"/>
      <c r="EM362" s="2"/>
      <c r="EN362" s="3" t="s">
        <v>279</v>
      </c>
      <c r="EO362" s="3" t="s">
        <v>279</v>
      </c>
      <c r="EP362" s="2"/>
      <c r="EQ362" s="3">
        <v>0</v>
      </c>
      <c r="ER362" s="2"/>
      <c r="ES362" s="2"/>
      <c r="ET362" s="3">
        <v>0</v>
      </c>
      <c r="EU362" s="13">
        <v>0</v>
      </c>
      <c r="EV362" s="2"/>
      <c r="EW362" s="13">
        <v>0</v>
      </c>
      <c r="EX362" s="2"/>
      <c r="EY362" s="2"/>
      <c r="EZ362" s="2"/>
      <c r="FA362" s="2"/>
      <c r="FB362" s="3" t="s">
        <v>475</v>
      </c>
      <c r="FC362" s="2"/>
      <c r="FD362" s="2"/>
      <c r="FE362" s="2"/>
      <c r="FF362" s="2"/>
      <c r="FG362" s="3">
        <v>0</v>
      </c>
      <c r="FH362" s="2"/>
      <c r="FI362" s="2"/>
      <c r="FJ362" s="2"/>
      <c r="FK362" s="2"/>
      <c r="FL362" s="3" t="s">
        <v>253</v>
      </c>
      <c r="FM362" s="13">
        <v>0</v>
      </c>
      <c r="FN362" s="2"/>
      <c r="FO362" s="2"/>
      <c r="FP362" s="3" t="s">
        <v>254</v>
      </c>
      <c r="FQ362" s="3" t="s">
        <v>255</v>
      </c>
      <c r="FR362" s="3" t="s">
        <v>256</v>
      </c>
      <c r="FS362" s="6">
        <v>45290</v>
      </c>
      <c r="FT362" s="3">
        <v>0</v>
      </c>
      <c r="FU362" s="3">
        <v>0</v>
      </c>
      <c r="FV362" s="3" t="s">
        <v>257</v>
      </c>
      <c r="FW362" s="2"/>
      <c r="FX362" s="3" t="s">
        <v>276</v>
      </c>
      <c r="FY362" s="2"/>
      <c r="FZ362" s="2"/>
      <c r="GA362" s="3" t="s">
        <v>258</v>
      </c>
      <c r="GB362" s="2"/>
      <c r="GC362" s="6">
        <v>45440</v>
      </c>
      <c r="GD362" s="6">
        <v>45440</v>
      </c>
      <c r="GE362" s="6">
        <v>45440</v>
      </c>
      <c r="GF362" s="3" t="s">
        <v>632</v>
      </c>
      <c r="GG362" s="3" t="s">
        <v>477</v>
      </c>
      <c r="GH362" s="2"/>
      <c r="GI362" s="2"/>
    </row>
    <row r="363" spans="1:191" s="2" customFormat="1" ht="11.25" hidden="1" x14ac:dyDescent="0.2">
      <c r="A363" s="11" t="str">
        <f t="shared" si="5"/>
        <v>Remote Stock - Stock Available</v>
      </c>
      <c r="B363" s="11" t="str">
        <f>IF(OR(A363="No Stock at Base",A363="Low Stock at Base",A363="Remote Pick - Low Stock"),_xlfn.XLOOKUP(O363,PO!M:M,PO!N:N,"No PO",0,1),"-")</f>
        <v>-</v>
      </c>
      <c r="C363" s="11" t="str">
        <f>IF(OR(A363="No Stock at Base",A363="Low Stock at Base",A363="Remote Stock - Low Stock"),_xlfn.XLOOKUP(O363,PR!K:K,PR!L:L,"No Req or Processed",0,1),"-")</f>
        <v>-</v>
      </c>
      <c r="D363" s="12"/>
      <c r="E363" s="32" t="s">
        <v>462</v>
      </c>
      <c r="G363" s="3" t="s">
        <v>191</v>
      </c>
      <c r="H363" s="3" t="s">
        <v>2442</v>
      </c>
      <c r="I363" s="3" t="s">
        <v>2443</v>
      </c>
      <c r="J363" s="3" t="s">
        <v>194</v>
      </c>
      <c r="K363" s="6">
        <v>45293</v>
      </c>
      <c r="L363" s="30">
        <v>45440</v>
      </c>
      <c r="M363" s="6">
        <v>45440</v>
      </c>
      <c r="N363" s="6">
        <v>45440</v>
      </c>
      <c r="O363" s="3" t="s">
        <v>2447</v>
      </c>
      <c r="P363" s="3" t="s">
        <v>2448</v>
      </c>
      <c r="Q363" s="3">
        <v>20</v>
      </c>
      <c r="R363" s="3">
        <v>20</v>
      </c>
      <c r="S363" s="4">
        <v>1</v>
      </c>
      <c r="T363" s="13">
        <v>2</v>
      </c>
      <c r="U363" s="13">
        <v>0</v>
      </c>
      <c r="X363" s="3" t="s">
        <v>274</v>
      </c>
      <c r="AB363" s="3">
        <v>0</v>
      </c>
      <c r="AI363" s="3" t="s">
        <v>206</v>
      </c>
      <c r="AJ363" s="3" t="s">
        <v>462</v>
      </c>
      <c r="AK363" s="3" t="s">
        <v>207</v>
      </c>
      <c r="AL363" s="3" t="s">
        <v>648</v>
      </c>
      <c r="AM363" s="3" t="s">
        <v>649</v>
      </c>
      <c r="AN363" s="3" t="s">
        <v>2432</v>
      </c>
      <c r="AO363" s="3" t="s">
        <v>2444</v>
      </c>
      <c r="AP363" s="3" t="s">
        <v>2445</v>
      </c>
      <c r="AQ363" s="3">
        <v>2</v>
      </c>
      <c r="AT363" s="3" t="s">
        <v>434</v>
      </c>
      <c r="AX363" s="3">
        <v>0</v>
      </c>
      <c r="AY363" s="14">
        <v>0</v>
      </c>
      <c r="AZ363" s="14">
        <v>0</v>
      </c>
      <c r="BA363" s="14">
        <v>0</v>
      </c>
      <c r="BD363" s="6">
        <v>45440</v>
      </c>
      <c r="BJ363" s="6">
        <v>45440</v>
      </c>
      <c r="BK363" s="13">
        <v>0</v>
      </c>
      <c r="BP363" s="3" t="s">
        <v>471</v>
      </c>
      <c r="BR363" s="15">
        <v>0</v>
      </c>
      <c r="BS363" s="15">
        <v>0</v>
      </c>
      <c r="BT363" s="15">
        <v>0</v>
      </c>
      <c r="BU363" s="13">
        <v>0</v>
      </c>
      <c r="BV363" s="13">
        <v>0</v>
      </c>
      <c r="BW363" s="18">
        <v>0</v>
      </c>
      <c r="BZ363" s="17">
        <v>0</v>
      </c>
      <c r="CB363" s="3" t="s">
        <v>276</v>
      </c>
      <c r="CC363" s="3" t="s">
        <v>225</v>
      </c>
      <c r="CE363" s="3">
        <v>0</v>
      </c>
      <c r="CH363" s="3">
        <v>0</v>
      </c>
      <c r="CM363" s="3" t="s">
        <v>232</v>
      </c>
      <c r="CP363" s="3" t="s">
        <v>233</v>
      </c>
      <c r="CQ363" s="3" t="s">
        <v>233</v>
      </c>
      <c r="CR363" s="3" t="s">
        <v>234</v>
      </c>
      <c r="CS363" s="3" t="s">
        <v>2449</v>
      </c>
      <c r="CY363" s="3" t="s">
        <v>237</v>
      </c>
      <c r="CZ363" s="3" t="s">
        <v>238</v>
      </c>
      <c r="DA363" s="3" t="s">
        <v>2436</v>
      </c>
      <c r="DF363" s="3" t="s">
        <v>2138</v>
      </c>
      <c r="DG363" s="15">
        <v>0</v>
      </c>
      <c r="DH363" s="15">
        <v>0</v>
      </c>
      <c r="DJ363" s="13">
        <v>0</v>
      </c>
      <c r="DP363" s="13">
        <v>0</v>
      </c>
      <c r="DT363" s="3" t="s">
        <v>191</v>
      </c>
      <c r="DX363" s="13">
        <v>1</v>
      </c>
      <c r="DY363" s="3" t="s">
        <v>245</v>
      </c>
      <c r="EA363" s="3">
        <v>0</v>
      </c>
      <c r="EB363" s="17">
        <v>0</v>
      </c>
      <c r="ED363" s="3">
        <v>0</v>
      </c>
      <c r="EG363" s="3">
        <v>0</v>
      </c>
      <c r="EH363" s="13">
        <v>0</v>
      </c>
      <c r="EK363" s="3">
        <v>1000200725</v>
      </c>
      <c r="EN363" s="3" t="s">
        <v>279</v>
      </c>
      <c r="EO363" s="3" t="s">
        <v>279</v>
      </c>
      <c r="EQ363" s="3">
        <v>0</v>
      </c>
      <c r="ET363" s="3">
        <v>0</v>
      </c>
      <c r="EU363" s="13">
        <v>0</v>
      </c>
      <c r="EW363" s="13">
        <v>0</v>
      </c>
      <c r="FB363" s="3" t="s">
        <v>475</v>
      </c>
      <c r="FG363" s="3">
        <v>0</v>
      </c>
      <c r="FL363" s="3" t="s">
        <v>253</v>
      </c>
      <c r="FM363" s="13">
        <v>0</v>
      </c>
      <c r="FP363" s="3" t="s">
        <v>254</v>
      </c>
      <c r="FQ363" s="3" t="s">
        <v>255</v>
      </c>
      <c r="FR363" s="3" t="s">
        <v>256</v>
      </c>
      <c r="FS363" s="6">
        <v>45290</v>
      </c>
      <c r="FT363" s="3">
        <v>0</v>
      </c>
      <c r="FU363" s="3">
        <v>0</v>
      </c>
      <c r="FV363" s="3" t="s">
        <v>257</v>
      </c>
      <c r="FX363" s="3" t="s">
        <v>276</v>
      </c>
      <c r="GA363" s="3" t="s">
        <v>258</v>
      </c>
      <c r="GC363" s="6">
        <v>45440</v>
      </c>
      <c r="GD363" s="6">
        <v>45440</v>
      </c>
      <c r="GE363" s="6">
        <v>45440</v>
      </c>
      <c r="GF363" s="3" t="s">
        <v>2446</v>
      </c>
      <c r="GG363" s="3" t="s">
        <v>477</v>
      </c>
    </row>
    <row r="364" spans="1:191" s="3" customFormat="1" ht="11.25" hidden="1" x14ac:dyDescent="0.2">
      <c r="A364" s="43" t="str">
        <f t="shared" si="5"/>
        <v>Stock Available at Base</v>
      </c>
      <c r="B364" s="43" t="str">
        <f>IF(OR(A364="No Stock at Base",A364="Low Stock at Base",A364="Remote Pick - Low Stock"),_xlfn.XLOOKUP(O364,PO!M:M,PO!N:N,"No PO",0,1),"-")</f>
        <v>-</v>
      </c>
      <c r="C364" s="43" t="str">
        <f>IF(OR(A364="No Stock at Base",A364="Low Stock at Base",A364="Remote Stock - Low Stock"),_xlfn.XLOOKUP(O364,PR!K:K,PR!L:L,"No Req or Processed",0,1),"-")</f>
        <v>-</v>
      </c>
      <c r="D364" s="44"/>
      <c r="E364" s="32" t="s">
        <v>2450</v>
      </c>
      <c r="G364" s="3" t="s">
        <v>191</v>
      </c>
      <c r="H364" s="3" t="s">
        <v>2451</v>
      </c>
      <c r="I364" s="3" t="s">
        <v>2452</v>
      </c>
      <c r="J364" s="3" t="s">
        <v>194</v>
      </c>
      <c r="K364" s="6">
        <v>45369</v>
      </c>
      <c r="L364" s="50">
        <v>45441</v>
      </c>
      <c r="M364" s="6">
        <v>45441</v>
      </c>
      <c r="N364" s="6">
        <v>45441</v>
      </c>
      <c r="O364" s="32" t="s">
        <v>2264</v>
      </c>
      <c r="P364" s="3" t="s">
        <v>2265</v>
      </c>
      <c r="Q364" s="3">
        <v>99</v>
      </c>
      <c r="R364" s="3">
        <v>255</v>
      </c>
      <c r="S364" s="45">
        <v>1</v>
      </c>
      <c r="T364" s="13">
        <v>0</v>
      </c>
      <c r="U364" s="13">
        <v>1</v>
      </c>
      <c r="V364" s="3" t="s">
        <v>2453</v>
      </c>
      <c r="W364" s="3" t="s">
        <v>880</v>
      </c>
      <c r="X364" s="3" t="s">
        <v>199</v>
      </c>
      <c r="Y364" s="3" t="s">
        <v>1330</v>
      </c>
      <c r="Z364" s="3" t="s">
        <v>2454</v>
      </c>
      <c r="AA364" s="32" t="s">
        <v>2455</v>
      </c>
      <c r="AB364" s="3">
        <v>2</v>
      </c>
      <c r="AC364" s="32" t="s">
        <v>2456</v>
      </c>
      <c r="AD364" s="3" t="s">
        <v>1696</v>
      </c>
      <c r="AE364" s="46">
        <v>45413</v>
      </c>
      <c r="AF364" s="46">
        <v>45493</v>
      </c>
      <c r="AG364" s="3" t="s">
        <v>205</v>
      </c>
      <c r="AI364" s="3" t="s">
        <v>206</v>
      </c>
      <c r="AJ364" s="3" t="s">
        <v>1873</v>
      </c>
      <c r="AK364" s="3" t="s">
        <v>207</v>
      </c>
      <c r="AL364" s="3" t="s">
        <v>648</v>
      </c>
      <c r="AM364" s="3" t="s">
        <v>649</v>
      </c>
      <c r="AN364" s="3" t="s">
        <v>2457</v>
      </c>
      <c r="AO364" s="3" t="s">
        <v>2458</v>
      </c>
      <c r="AP364" s="3" t="s">
        <v>2459</v>
      </c>
      <c r="AQ364" s="3">
        <v>2</v>
      </c>
      <c r="AT364" s="3" t="s">
        <v>237</v>
      </c>
      <c r="AU364" s="3" t="s">
        <v>214</v>
      </c>
      <c r="AW364" s="46">
        <v>45369</v>
      </c>
      <c r="AX364" s="3">
        <v>10</v>
      </c>
      <c r="AY364" s="3">
        <v>0</v>
      </c>
      <c r="AZ364" s="3">
        <v>0</v>
      </c>
      <c r="BA364" s="3">
        <v>30</v>
      </c>
      <c r="BB364" s="46">
        <v>45460</v>
      </c>
      <c r="BC364" s="46">
        <v>45439</v>
      </c>
      <c r="BD364" s="46">
        <v>45441</v>
      </c>
      <c r="BG364" s="46">
        <v>45463</v>
      </c>
      <c r="BJ364" s="46">
        <v>46071</v>
      </c>
      <c r="BK364" s="47">
        <v>0</v>
      </c>
      <c r="BN364" s="46">
        <v>45433</v>
      </c>
      <c r="BO364" s="46">
        <v>45441</v>
      </c>
      <c r="BP364" s="3" t="s">
        <v>219</v>
      </c>
      <c r="BR364" s="48">
        <v>0</v>
      </c>
      <c r="BS364" s="48">
        <v>2</v>
      </c>
      <c r="BT364" s="48">
        <v>3</v>
      </c>
      <c r="BU364" s="47">
        <v>0</v>
      </c>
      <c r="BV364" s="47">
        <v>0</v>
      </c>
      <c r="BW364" s="49">
        <v>0</v>
      </c>
      <c r="BZ364" s="17">
        <v>0</v>
      </c>
      <c r="CA364" s="3" t="s">
        <v>1074</v>
      </c>
      <c r="CB364" s="3" t="s">
        <v>224</v>
      </c>
      <c r="CC364" s="3" t="s">
        <v>225</v>
      </c>
      <c r="CE364" s="3">
        <v>0</v>
      </c>
      <c r="CH364" s="3">
        <v>0</v>
      </c>
      <c r="CM364" s="3" t="s">
        <v>232</v>
      </c>
      <c r="CN364" s="46">
        <v>45433</v>
      </c>
      <c r="CP364" s="3" t="s">
        <v>233</v>
      </c>
      <c r="CQ364" s="3" t="s">
        <v>233</v>
      </c>
      <c r="CR364" s="3" t="s">
        <v>234</v>
      </c>
      <c r="CS364" s="3" t="s">
        <v>2277</v>
      </c>
      <c r="CT364" s="46">
        <v>45433</v>
      </c>
      <c r="CY364" s="3" t="s">
        <v>237</v>
      </c>
      <c r="CZ364" s="3" t="s">
        <v>238</v>
      </c>
      <c r="DA364" s="3" t="s">
        <v>2460</v>
      </c>
      <c r="DG364" s="48">
        <v>84</v>
      </c>
      <c r="DH364" s="48">
        <v>84</v>
      </c>
      <c r="DJ364" s="47">
        <v>1</v>
      </c>
      <c r="DL364" s="3" t="s">
        <v>241</v>
      </c>
      <c r="DM364" s="3" t="s">
        <v>242</v>
      </c>
      <c r="DP364" s="47">
        <v>0</v>
      </c>
      <c r="DQ364" s="3" t="s">
        <v>205</v>
      </c>
      <c r="DR364" s="3" t="s">
        <v>243</v>
      </c>
      <c r="DS364" s="3">
        <v>5</v>
      </c>
      <c r="DT364" s="3" t="s">
        <v>191</v>
      </c>
      <c r="DV364" s="46">
        <v>45369</v>
      </c>
      <c r="DX364" s="47">
        <v>1</v>
      </c>
      <c r="DY364" s="3" t="s">
        <v>245</v>
      </c>
      <c r="DZ364" s="46">
        <v>45463</v>
      </c>
      <c r="EA364" s="3">
        <v>2</v>
      </c>
      <c r="EB364" s="17">
        <v>0</v>
      </c>
      <c r="ED364" s="3">
        <v>0</v>
      </c>
      <c r="EG364" s="3">
        <v>0</v>
      </c>
      <c r="EH364" s="47">
        <v>0</v>
      </c>
      <c r="EJ364" s="3" t="s">
        <v>246</v>
      </c>
      <c r="EK364" s="3">
        <v>1000224459</v>
      </c>
      <c r="EL364" s="3" t="s">
        <v>247</v>
      </c>
      <c r="EP364" s="3" t="s">
        <v>2454</v>
      </c>
      <c r="EQ364" s="3">
        <v>10</v>
      </c>
      <c r="ET364" s="3">
        <v>0</v>
      </c>
      <c r="EU364" s="47">
        <v>1</v>
      </c>
      <c r="EV364" s="3" t="s">
        <v>245</v>
      </c>
      <c r="EW364" s="47">
        <v>0</v>
      </c>
      <c r="EX364" s="3" t="s">
        <v>249</v>
      </c>
      <c r="EY364" s="3" t="s">
        <v>206</v>
      </c>
      <c r="FA364" s="46">
        <v>45433</v>
      </c>
      <c r="FB364" s="3" t="s">
        <v>219</v>
      </c>
      <c r="FG364" s="3">
        <v>10</v>
      </c>
      <c r="FH364" s="3" t="s">
        <v>243</v>
      </c>
      <c r="FL364" s="3" t="s">
        <v>253</v>
      </c>
      <c r="FM364" s="47">
        <v>0</v>
      </c>
      <c r="FP364" s="3" t="s">
        <v>254</v>
      </c>
      <c r="FQ364" s="3" t="s">
        <v>255</v>
      </c>
      <c r="FR364" s="3" t="s">
        <v>694</v>
      </c>
      <c r="FS364" s="46">
        <v>45369</v>
      </c>
      <c r="FT364" s="3">
        <v>227433</v>
      </c>
      <c r="FU364" s="3">
        <v>0</v>
      </c>
      <c r="FV364" s="3" t="s">
        <v>257</v>
      </c>
      <c r="FX364" s="3" t="s">
        <v>224</v>
      </c>
      <c r="GA364" s="3" t="s">
        <v>258</v>
      </c>
      <c r="GC364" s="46">
        <v>45441</v>
      </c>
      <c r="GD364" s="46">
        <v>45441</v>
      </c>
      <c r="GE364" s="46">
        <v>45441</v>
      </c>
      <c r="GF364" s="3" t="s">
        <v>2461</v>
      </c>
      <c r="GG364" s="3" t="s">
        <v>260</v>
      </c>
    </row>
    <row r="365" spans="1:191" s="2" customFormat="1" ht="11.25" hidden="1" x14ac:dyDescent="0.2">
      <c r="A365" s="11" t="str">
        <f t="shared" si="5"/>
        <v>Refurb Return</v>
      </c>
      <c r="B365" s="11" t="str">
        <f>IF(OR(A365="No Stock at Base",A365="Low Stock at Base",A365="Remote Pick - Low Stock"),_xlfn.XLOOKUP(O365,PO!M:M,PO!N:N,"No PO",0,1),"-")</f>
        <v>-</v>
      </c>
      <c r="C365" s="11" t="str">
        <f>IF(OR(A365="No Stock at Base",A365="Low Stock at Base",A365="Remote Stock - Low Stock"),_xlfn.XLOOKUP(O365,PR!K:K,PR!L:L,"No Req or Processed",0,1),"-")</f>
        <v>-</v>
      </c>
      <c r="D365" s="12"/>
      <c r="E365" s="32" t="s">
        <v>462</v>
      </c>
      <c r="G365" s="3" t="s">
        <v>191</v>
      </c>
      <c r="H365" s="3" t="s">
        <v>2462</v>
      </c>
      <c r="I365" s="3" t="s">
        <v>2463</v>
      </c>
      <c r="J365" s="3" t="s">
        <v>194</v>
      </c>
      <c r="K365" s="6">
        <v>45292</v>
      </c>
      <c r="L365" s="30">
        <v>45443</v>
      </c>
      <c r="M365" s="6">
        <v>45443</v>
      </c>
      <c r="N365" s="6">
        <v>45499</v>
      </c>
      <c r="O365" s="32" t="s">
        <v>620</v>
      </c>
      <c r="P365" s="3" t="s">
        <v>621</v>
      </c>
      <c r="Q365" s="3">
        <v>20</v>
      </c>
      <c r="R365" s="3">
        <v>20</v>
      </c>
      <c r="S365" s="4">
        <v>-1</v>
      </c>
      <c r="T365" s="13">
        <v>0</v>
      </c>
      <c r="U365" s="13">
        <v>0</v>
      </c>
      <c r="Y365" s="3" t="s">
        <v>596</v>
      </c>
      <c r="AA365" s="52"/>
      <c r="AB365" s="3">
        <v>0</v>
      </c>
      <c r="AC365" s="52"/>
      <c r="AH365" s="3" t="s">
        <v>622</v>
      </c>
      <c r="AJ365" s="3" t="s">
        <v>462</v>
      </c>
      <c r="AK365" s="3" t="s">
        <v>207</v>
      </c>
      <c r="AL365" s="3" t="s">
        <v>648</v>
      </c>
      <c r="AM365" s="3" t="s">
        <v>649</v>
      </c>
      <c r="AN365" s="3" t="s">
        <v>623</v>
      </c>
      <c r="AO365" s="3" t="s">
        <v>2464</v>
      </c>
      <c r="AP365" s="3" t="s">
        <v>2465</v>
      </c>
      <c r="AQ365" s="3">
        <v>2</v>
      </c>
      <c r="AT365" s="3" t="s">
        <v>626</v>
      </c>
      <c r="AX365" s="3">
        <v>0</v>
      </c>
      <c r="AY365" s="14">
        <v>0</v>
      </c>
      <c r="AZ365" s="14">
        <v>0</v>
      </c>
      <c r="BA365" s="14">
        <v>0</v>
      </c>
      <c r="BD365" s="6">
        <v>45443</v>
      </c>
      <c r="BJ365" s="6">
        <v>45504</v>
      </c>
      <c r="BK365" s="13">
        <v>0</v>
      </c>
      <c r="BP365" s="3" t="s">
        <v>627</v>
      </c>
      <c r="BR365" s="15">
        <v>0</v>
      </c>
      <c r="BS365" s="15">
        <v>0</v>
      </c>
      <c r="BT365" s="15">
        <v>0</v>
      </c>
      <c r="BU365" s="13">
        <v>0</v>
      </c>
      <c r="BV365" s="13">
        <v>0</v>
      </c>
      <c r="BW365" s="18">
        <v>0</v>
      </c>
      <c r="BZ365" s="17">
        <v>0</v>
      </c>
      <c r="CB365" s="3" t="s">
        <v>315</v>
      </c>
      <c r="CC365" s="3" t="s">
        <v>225</v>
      </c>
      <c r="CE365" s="3">
        <v>0</v>
      </c>
      <c r="CH365" s="3">
        <v>0</v>
      </c>
      <c r="CM365" s="3" t="s">
        <v>232</v>
      </c>
      <c r="CP365" s="3" t="s">
        <v>233</v>
      </c>
      <c r="CQ365" s="3" t="s">
        <v>233</v>
      </c>
      <c r="CR365" s="3" t="s">
        <v>628</v>
      </c>
      <c r="CS365" s="3" t="s">
        <v>629</v>
      </c>
      <c r="CY365" s="3" t="s">
        <v>237</v>
      </c>
      <c r="CZ365" s="3" t="s">
        <v>238</v>
      </c>
      <c r="DA365" s="3" t="s">
        <v>630</v>
      </c>
      <c r="DB365" s="3" t="s">
        <v>631</v>
      </c>
      <c r="DG365" s="15">
        <v>0</v>
      </c>
      <c r="DH365" s="15">
        <v>0</v>
      </c>
      <c r="DJ365" s="13">
        <v>0</v>
      </c>
      <c r="DP365" s="13">
        <v>0</v>
      </c>
      <c r="DX365" s="13">
        <v>1</v>
      </c>
      <c r="DY365" s="3" t="s">
        <v>245</v>
      </c>
      <c r="EA365" s="3">
        <v>0</v>
      </c>
      <c r="EB365" s="17">
        <v>0</v>
      </c>
      <c r="ED365" s="3">
        <v>0</v>
      </c>
      <c r="EG365" s="3">
        <v>0</v>
      </c>
      <c r="EH365" s="13">
        <v>0</v>
      </c>
      <c r="EK365" s="3">
        <v>1000207155</v>
      </c>
      <c r="EN365" s="3" t="s">
        <v>279</v>
      </c>
      <c r="EQ365" s="3">
        <v>0</v>
      </c>
      <c r="ET365" s="3">
        <v>0</v>
      </c>
      <c r="EU365" s="13">
        <v>0</v>
      </c>
      <c r="EW365" s="13">
        <v>0</v>
      </c>
      <c r="FB365" s="3" t="s">
        <v>167</v>
      </c>
      <c r="FG365" s="3">
        <v>0</v>
      </c>
      <c r="FL365" s="3" t="s">
        <v>253</v>
      </c>
      <c r="FM365" s="13">
        <v>0</v>
      </c>
      <c r="FP365" s="3" t="s">
        <v>254</v>
      </c>
      <c r="FQ365" s="3" t="s">
        <v>255</v>
      </c>
      <c r="FR365" s="3" t="s">
        <v>256</v>
      </c>
      <c r="FS365" s="6">
        <v>45290</v>
      </c>
      <c r="FT365" s="3">
        <v>0</v>
      </c>
      <c r="FU365" s="3">
        <v>0</v>
      </c>
      <c r="FV365" s="3" t="s">
        <v>257</v>
      </c>
      <c r="FX365" s="3" t="s">
        <v>315</v>
      </c>
      <c r="GA365" s="3" t="s">
        <v>258</v>
      </c>
      <c r="GC365" s="6">
        <v>45499</v>
      </c>
      <c r="GD365" s="6">
        <v>45443</v>
      </c>
      <c r="GE365" s="6">
        <v>45443</v>
      </c>
      <c r="GF365" s="3" t="s">
        <v>1504</v>
      </c>
      <c r="GG365" s="3" t="s">
        <v>477</v>
      </c>
    </row>
    <row r="366" spans="1:191" s="66" customFormat="1" ht="11.25" hidden="1" x14ac:dyDescent="0.2">
      <c r="A366" s="43" t="str">
        <f t="shared" si="5"/>
        <v>No Stock at Base</v>
      </c>
      <c r="B366" s="43" t="str">
        <f>IF(OR(A366="No Stock at Base",A366="Low Stock at Base",A366="Remote Pick - Low Stock"),_xlfn.XLOOKUP(O366,PO!M:M,PO!N:N,"No PO",0,1),"-")</f>
        <v>No PO</v>
      </c>
      <c r="C366" s="43" t="str">
        <f>IF(OR(A366="No Stock at Base",A366="Low Stock at Base",A366="Remote Stock - Low Stock"),_xlfn.XLOOKUP(O366,PR!K:K,PR!L:L,"No Req or Processed",0,1),"-")</f>
        <v>No Req or Processed</v>
      </c>
      <c r="D366" s="63"/>
      <c r="E366" s="64" t="s">
        <v>2466</v>
      </c>
      <c r="F366" s="65"/>
      <c r="G366" s="66" t="s">
        <v>191</v>
      </c>
      <c r="H366" s="65" t="s">
        <v>2462</v>
      </c>
      <c r="I366" s="65" t="s">
        <v>2463</v>
      </c>
      <c r="J366" s="3" t="s">
        <v>194</v>
      </c>
      <c r="K366" s="6">
        <v>45292</v>
      </c>
      <c r="L366" s="67">
        <v>45443</v>
      </c>
      <c r="M366" s="6">
        <v>45443</v>
      </c>
      <c r="N366" s="6">
        <v>45499</v>
      </c>
      <c r="O366" s="64" t="s">
        <v>620</v>
      </c>
      <c r="P366" s="65" t="s">
        <v>621</v>
      </c>
      <c r="Q366" s="3">
        <v>20</v>
      </c>
      <c r="R366" s="3">
        <v>20</v>
      </c>
      <c r="S366" s="68">
        <v>1</v>
      </c>
      <c r="T366" s="69">
        <v>0</v>
      </c>
      <c r="U366" s="69">
        <v>0</v>
      </c>
      <c r="V366" s="2"/>
      <c r="W366" s="70"/>
      <c r="X366" s="2"/>
      <c r="Y366" s="3" t="s">
        <v>596</v>
      </c>
      <c r="AA366" s="65"/>
      <c r="AB366" s="65">
        <v>0</v>
      </c>
      <c r="AC366" s="65"/>
      <c r="AD366" s="65"/>
      <c r="AE366" s="67"/>
      <c r="AH366" s="66" t="s">
        <v>638</v>
      </c>
      <c r="AJ366" s="66" t="s">
        <v>462</v>
      </c>
      <c r="AK366" s="66" t="s">
        <v>207</v>
      </c>
      <c r="AL366" s="66" t="s">
        <v>648</v>
      </c>
      <c r="AM366" s="66" t="s">
        <v>649</v>
      </c>
      <c r="AN366" s="66" t="s">
        <v>623</v>
      </c>
      <c r="AO366" s="66" t="s">
        <v>2464</v>
      </c>
      <c r="AP366" s="66" t="s">
        <v>2465</v>
      </c>
      <c r="AQ366" s="66">
        <v>1</v>
      </c>
      <c r="AT366" s="66" t="s">
        <v>237</v>
      </c>
      <c r="AX366" s="66">
        <v>0</v>
      </c>
      <c r="AY366" s="66">
        <v>0</v>
      </c>
      <c r="AZ366" s="66">
        <v>0</v>
      </c>
      <c r="BA366" s="66">
        <v>0</v>
      </c>
      <c r="BD366" s="71">
        <v>45443</v>
      </c>
      <c r="BJ366" s="71">
        <v>45504</v>
      </c>
      <c r="BK366" s="72">
        <v>0</v>
      </c>
      <c r="BP366" s="66" t="s">
        <v>471</v>
      </c>
      <c r="BR366" s="73">
        <v>0</v>
      </c>
      <c r="BS366" s="73">
        <v>0</v>
      </c>
      <c r="BT366" s="73">
        <v>0</v>
      </c>
      <c r="BU366" s="72">
        <v>0</v>
      </c>
      <c r="BV366" s="72">
        <v>0</v>
      </c>
      <c r="BW366" s="74">
        <v>0</v>
      </c>
      <c r="BZ366" s="75">
        <v>0</v>
      </c>
      <c r="CB366" s="66" t="s">
        <v>315</v>
      </c>
      <c r="CC366" s="66" t="s">
        <v>225</v>
      </c>
      <c r="CE366" s="66">
        <v>0</v>
      </c>
      <c r="CH366" s="66">
        <v>0</v>
      </c>
      <c r="CM366" s="66" t="s">
        <v>232</v>
      </c>
      <c r="CP366" s="66" t="s">
        <v>233</v>
      </c>
      <c r="CQ366" s="66" t="s">
        <v>233</v>
      </c>
      <c r="CR366" s="66" t="s">
        <v>234</v>
      </c>
      <c r="CS366" s="66" t="s">
        <v>629</v>
      </c>
      <c r="CY366" s="66" t="s">
        <v>237</v>
      </c>
      <c r="CZ366" s="66" t="s">
        <v>238</v>
      </c>
      <c r="DA366" s="66" t="s">
        <v>630</v>
      </c>
      <c r="DB366" s="66" t="s">
        <v>631</v>
      </c>
      <c r="DG366" s="73">
        <v>0</v>
      </c>
      <c r="DH366" s="73">
        <v>0</v>
      </c>
      <c r="DJ366" s="72">
        <v>0</v>
      </c>
      <c r="DP366" s="72">
        <v>0</v>
      </c>
      <c r="DX366" s="72">
        <v>1</v>
      </c>
      <c r="DY366" s="66" t="s">
        <v>245</v>
      </c>
      <c r="EA366" s="66">
        <v>0</v>
      </c>
      <c r="EB366" s="75">
        <v>0</v>
      </c>
      <c r="ED366" s="66">
        <v>0</v>
      </c>
      <c r="EG366" s="66">
        <v>0</v>
      </c>
      <c r="EH366" s="72">
        <v>0</v>
      </c>
      <c r="EK366" s="66">
        <v>1000207155</v>
      </c>
      <c r="EN366" s="66" t="s">
        <v>279</v>
      </c>
      <c r="EQ366" s="66">
        <v>0</v>
      </c>
      <c r="ET366" s="66">
        <v>0</v>
      </c>
      <c r="EU366" s="72">
        <v>0</v>
      </c>
      <c r="EW366" s="72">
        <v>0</v>
      </c>
      <c r="FB366" s="66" t="s">
        <v>475</v>
      </c>
      <c r="FG366" s="66">
        <v>0</v>
      </c>
      <c r="FL366" s="66" t="s">
        <v>253</v>
      </c>
      <c r="FM366" s="72">
        <v>0</v>
      </c>
      <c r="FP366" s="66" t="s">
        <v>254</v>
      </c>
      <c r="FQ366" s="66" t="s">
        <v>255</v>
      </c>
      <c r="FR366" s="66" t="s">
        <v>256</v>
      </c>
      <c r="FS366" s="71">
        <v>45290</v>
      </c>
      <c r="FT366" s="66">
        <v>0</v>
      </c>
      <c r="FU366" s="66">
        <v>0</v>
      </c>
      <c r="FV366" s="66" t="s">
        <v>257</v>
      </c>
      <c r="FX366" s="66" t="s">
        <v>315</v>
      </c>
      <c r="GA366" s="66" t="s">
        <v>258</v>
      </c>
      <c r="GC366" s="71">
        <v>45499</v>
      </c>
      <c r="GD366" s="71">
        <v>45443</v>
      </c>
      <c r="GE366" s="71">
        <v>45443</v>
      </c>
      <c r="GF366" s="66" t="s">
        <v>1504</v>
      </c>
      <c r="GG366" s="66" t="s">
        <v>477</v>
      </c>
    </row>
    <row r="367" spans="1:191" s="2" customFormat="1" ht="11.25" hidden="1" x14ac:dyDescent="0.2">
      <c r="A367" s="11" t="str">
        <f t="shared" si="5"/>
        <v>Remote Stock - Stock Available</v>
      </c>
      <c r="B367" s="11" t="str">
        <f>IF(OR(A367="No Stock at Base",A367="Low Stock at Base",A367="Remote Pick - Low Stock"),_xlfn.XLOOKUP(O367,PO!M:M,PO!N:N,"No PO",0,1),"-")</f>
        <v>-</v>
      </c>
      <c r="C367" s="11" t="str">
        <f>IF(OR(A367="No Stock at Base",A367="Low Stock at Base",A367="Remote Stock - Low Stock"),_xlfn.XLOOKUP(O367,PR!K:K,PR!L:L,"No Req or Processed",0,1),"-")</f>
        <v>-</v>
      </c>
      <c r="D367" s="12"/>
      <c r="E367" s="32" t="s">
        <v>2467</v>
      </c>
      <c r="G367" s="3" t="s">
        <v>191</v>
      </c>
      <c r="H367" s="3" t="s">
        <v>2468</v>
      </c>
      <c r="I367" s="3" t="s">
        <v>2469</v>
      </c>
      <c r="J367" s="3" t="s">
        <v>194</v>
      </c>
      <c r="K367" s="6">
        <v>45310</v>
      </c>
      <c r="L367" s="30">
        <v>45448</v>
      </c>
      <c r="M367" s="6">
        <v>45448</v>
      </c>
      <c r="N367" s="6">
        <v>45504</v>
      </c>
      <c r="O367" s="3" t="s">
        <v>2470</v>
      </c>
      <c r="P367" s="3" t="s">
        <v>2471</v>
      </c>
      <c r="Q367" s="3">
        <v>5</v>
      </c>
      <c r="R367" s="3">
        <v>10</v>
      </c>
      <c r="S367" s="4">
        <v>1</v>
      </c>
      <c r="T367" s="13">
        <v>1</v>
      </c>
      <c r="U367" s="13">
        <v>0</v>
      </c>
      <c r="X367" s="3" t="s">
        <v>274</v>
      </c>
      <c r="AB367" s="3">
        <v>0</v>
      </c>
      <c r="AI367" s="3" t="s">
        <v>206</v>
      </c>
      <c r="AJ367" s="3" t="s">
        <v>2467</v>
      </c>
      <c r="AK367" s="3" t="s">
        <v>207</v>
      </c>
      <c r="AL367" s="3" t="s">
        <v>648</v>
      </c>
      <c r="AM367" s="3" t="s">
        <v>649</v>
      </c>
      <c r="AN367" s="3" t="s">
        <v>623</v>
      </c>
      <c r="AO367" s="3" t="s">
        <v>2472</v>
      </c>
      <c r="AP367" s="3" t="s">
        <v>2473</v>
      </c>
      <c r="AQ367" s="3">
        <v>1</v>
      </c>
      <c r="AT367" s="3" t="s">
        <v>237</v>
      </c>
      <c r="AX367" s="3">
        <v>0</v>
      </c>
      <c r="AY367" s="14">
        <v>0</v>
      </c>
      <c r="AZ367" s="14">
        <v>0</v>
      </c>
      <c r="BA367" s="14">
        <v>0</v>
      </c>
      <c r="BD367" s="6">
        <v>45448</v>
      </c>
      <c r="BJ367" s="6">
        <v>45448</v>
      </c>
      <c r="BK367" s="13">
        <v>0</v>
      </c>
      <c r="BR367" s="15">
        <v>0</v>
      </c>
      <c r="BS367" s="15">
        <v>0</v>
      </c>
      <c r="BT367" s="15">
        <v>0</v>
      </c>
      <c r="BU367" s="13">
        <v>0</v>
      </c>
      <c r="BV367" s="13">
        <v>0</v>
      </c>
      <c r="BW367" s="18">
        <v>0</v>
      </c>
      <c r="BZ367" s="17">
        <v>0</v>
      </c>
      <c r="CB367" s="3" t="s">
        <v>276</v>
      </c>
      <c r="CC367" s="3" t="s">
        <v>225</v>
      </c>
      <c r="CE367" s="3">
        <v>0</v>
      </c>
      <c r="CH367" s="3">
        <v>0</v>
      </c>
      <c r="CM367" s="3" t="s">
        <v>232</v>
      </c>
      <c r="CP367" s="3" t="s">
        <v>233</v>
      </c>
      <c r="CQ367" s="3" t="s">
        <v>233</v>
      </c>
      <c r="CR367" s="3" t="s">
        <v>234</v>
      </c>
      <c r="CS367" s="3" t="s">
        <v>1458</v>
      </c>
      <c r="CY367" s="3" t="s">
        <v>237</v>
      </c>
      <c r="CZ367" s="3" t="s">
        <v>238</v>
      </c>
      <c r="DA367" s="3" t="s">
        <v>630</v>
      </c>
      <c r="DB367" s="3" t="s">
        <v>631</v>
      </c>
      <c r="DF367" s="3" t="s">
        <v>2474</v>
      </c>
      <c r="DG367" s="15">
        <v>0</v>
      </c>
      <c r="DH367" s="15">
        <v>0</v>
      </c>
      <c r="DJ367" s="13">
        <v>0</v>
      </c>
      <c r="DP367" s="13">
        <v>0</v>
      </c>
      <c r="DT367" s="3" t="s">
        <v>191</v>
      </c>
      <c r="DX367" s="13">
        <v>1</v>
      </c>
      <c r="DY367" s="3" t="s">
        <v>245</v>
      </c>
      <c r="EA367" s="3">
        <v>0</v>
      </c>
      <c r="EB367" s="17">
        <v>0</v>
      </c>
      <c r="ED367" s="3">
        <v>0</v>
      </c>
      <c r="EG367" s="3">
        <v>0</v>
      </c>
      <c r="EH367" s="13">
        <v>0</v>
      </c>
      <c r="EK367" s="3">
        <v>1000213070</v>
      </c>
      <c r="EN367" s="3" t="s">
        <v>279</v>
      </c>
      <c r="EO367" s="3" t="s">
        <v>279</v>
      </c>
      <c r="EQ367" s="3">
        <v>0</v>
      </c>
      <c r="ET367" s="3">
        <v>0</v>
      </c>
      <c r="EU367" s="13">
        <v>0</v>
      </c>
      <c r="EW367" s="13">
        <v>0</v>
      </c>
      <c r="FG367" s="3">
        <v>0</v>
      </c>
      <c r="FL367" s="3" t="s">
        <v>253</v>
      </c>
      <c r="FM367" s="13">
        <v>0</v>
      </c>
      <c r="FP367" s="3" t="s">
        <v>254</v>
      </c>
      <c r="FQ367" s="3" t="s">
        <v>255</v>
      </c>
      <c r="FR367" s="3" t="s">
        <v>2475</v>
      </c>
      <c r="FS367" s="6">
        <v>45310</v>
      </c>
      <c r="FT367" s="3">
        <v>0</v>
      </c>
      <c r="FU367" s="3">
        <v>0</v>
      </c>
      <c r="FV367" s="3" t="s">
        <v>496</v>
      </c>
      <c r="FX367" s="3" t="s">
        <v>276</v>
      </c>
      <c r="FY367" s="3" t="s">
        <v>2476</v>
      </c>
      <c r="GA367" s="3" t="s">
        <v>258</v>
      </c>
      <c r="GC367" s="6">
        <v>45504</v>
      </c>
      <c r="GD367" s="6">
        <v>45448</v>
      </c>
      <c r="GE367" s="6">
        <v>45448</v>
      </c>
      <c r="GF367" s="3" t="s">
        <v>2477</v>
      </c>
      <c r="GG367" s="3" t="s">
        <v>477</v>
      </c>
    </row>
    <row r="368" spans="1:191" s="2" customFormat="1" ht="11.25" hidden="1" x14ac:dyDescent="0.2">
      <c r="A368" s="11" t="str">
        <f t="shared" si="5"/>
        <v>Remote Stock - Stock Available</v>
      </c>
      <c r="B368" s="11" t="str">
        <f>IF(OR(A368="No Stock at Base",A368="Low Stock at Base",A368="Remote Pick - Low Stock"),_xlfn.XLOOKUP(O368,PO!M:M,PO!N:N,"No PO",0,1),"-")</f>
        <v>-</v>
      </c>
      <c r="C368" s="11" t="str">
        <f>IF(OR(A368="No Stock at Base",A368="Low Stock at Base",A368="Remote Stock - Low Stock"),_xlfn.XLOOKUP(O368,PR!K:K,PR!L:L,"No Req or Processed",0,1),"-")</f>
        <v>-</v>
      </c>
      <c r="D368" s="12"/>
      <c r="E368" s="32" t="s">
        <v>462</v>
      </c>
      <c r="G368" s="3" t="s">
        <v>191</v>
      </c>
      <c r="H368" s="3" t="s">
        <v>2478</v>
      </c>
      <c r="I368" s="3" t="s">
        <v>2479</v>
      </c>
      <c r="J368" s="3" t="s">
        <v>194</v>
      </c>
      <c r="K368" s="6">
        <v>45310</v>
      </c>
      <c r="L368" s="30">
        <v>45448</v>
      </c>
      <c r="M368" s="6">
        <v>45448</v>
      </c>
      <c r="N368" s="6">
        <v>45504</v>
      </c>
      <c r="O368" s="3" t="s">
        <v>2480</v>
      </c>
      <c r="P368" s="3" t="s">
        <v>2481</v>
      </c>
      <c r="Q368" s="3">
        <v>5</v>
      </c>
      <c r="R368" s="3">
        <v>10</v>
      </c>
      <c r="S368" s="4">
        <v>1</v>
      </c>
      <c r="T368" s="13">
        <v>2</v>
      </c>
      <c r="U368" s="13">
        <v>0</v>
      </c>
      <c r="X368" s="3" t="s">
        <v>274</v>
      </c>
      <c r="AB368" s="3">
        <v>0</v>
      </c>
      <c r="AI368" s="3" t="s">
        <v>206</v>
      </c>
      <c r="AJ368" s="3" t="s">
        <v>462</v>
      </c>
      <c r="AK368" s="3" t="s">
        <v>207</v>
      </c>
      <c r="AL368" s="3" t="s">
        <v>648</v>
      </c>
      <c r="AM368" s="3" t="s">
        <v>649</v>
      </c>
      <c r="AN368" s="3" t="s">
        <v>623</v>
      </c>
      <c r="AO368" s="3" t="s">
        <v>2482</v>
      </c>
      <c r="AP368" s="3" t="s">
        <v>2483</v>
      </c>
      <c r="AQ368" s="3">
        <v>1</v>
      </c>
      <c r="AT368" s="3" t="s">
        <v>237</v>
      </c>
      <c r="AX368" s="3">
        <v>0</v>
      </c>
      <c r="AY368" s="14">
        <v>0</v>
      </c>
      <c r="AZ368" s="14">
        <v>0</v>
      </c>
      <c r="BA368" s="14">
        <v>0</v>
      </c>
      <c r="BD368" s="6">
        <v>45448</v>
      </c>
      <c r="BJ368" s="6">
        <v>45448</v>
      </c>
      <c r="BK368" s="13">
        <v>0</v>
      </c>
      <c r="BR368" s="15">
        <v>0</v>
      </c>
      <c r="BS368" s="15">
        <v>0</v>
      </c>
      <c r="BT368" s="15">
        <v>0</v>
      </c>
      <c r="BU368" s="13">
        <v>0</v>
      </c>
      <c r="BV368" s="13">
        <v>0</v>
      </c>
      <c r="BW368" s="18">
        <v>0</v>
      </c>
      <c r="BZ368" s="17">
        <v>0</v>
      </c>
      <c r="CB368" s="3" t="s">
        <v>276</v>
      </c>
      <c r="CC368" s="3" t="s">
        <v>225</v>
      </c>
      <c r="CE368" s="3">
        <v>0</v>
      </c>
      <c r="CH368" s="3">
        <v>0</v>
      </c>
      <c r="CM368" s="3" t="s">
        <v>232</v>
      </c>
      <c r="CP368" s="3" t="s">
        <v>233</v>
      </c>
      <c r="CQ368" s="3" t="s">
        <v>233</v>
      </c>
      <c r="CR368" s="3" t="s">
        <v>234</v>
      </c>
      <c r="CS368" s="3" t="s">
        <v>2484</v>
      </c>
      <c r="CY368" s="3" t="s">
        <v>237</v>
      </c>
      <c r="CZ368" s="3" t="s">
        <v>238</v>
      </c>
      <c r="DA368" s="3" t="s">
        <v>630</v>
      </c>
      <c r="DB368" s="3" t="s">
        <v>631</v>
      </c>
      <c r="DF368" s="3" t="s">
        <v>1749</v>
      </c>
      <c r="DG368" s="15">
        <v>0</v>
      </c>
      <c r="DH368" s="15">
        <v>0</v>
      </c>
      <c r="DJ368" s="13">
        <v>0</v>
      </c>
      <c r="DP368" s="13">
        <v>0</v>
      </c>
      <c r="DT368" s="3" t="s">
        <v>191</v>
      </c>
      <c r="DX368" s="13">
        <v>1</v>
      </c>
      <c r="DY368" s="3" t="s">
        <v>245</v>
      </c>
      <c r="EA368" s="3">
        <v>0</v>
      </c>
      <c r="EB368" s="17">
        <v>0</v>
      </c>
      <c r="ED368" s="3">
        <v>0</v>
      </c>
      <c r="EG368" s="3">
        <v>0</v>
      </c>
      <c r="EH368" s="13">
        <v>0</v>
      </c>
      <c r="EK368" s="3">
        <v>1000213071</v>
      </c>
      <c r="EN368" s="3" t="s">
        <v>279</v>
      </c>
      <c r="EO368" s="3" t="s">
        <v>279</v>
      </c>
      <c r="EQ368" s="3">
        <v>0</v>
      </c>
      <c r="ET368" s="3">
        <v>0</v>
      </c>
      <c r="EU368" s="13">
        <v>0</v>
      </c>
      <c r="EW368" s="13">
        <v>0</v>
      </c>
      <c r="FG368" s="3">
        <v>0</v>
      </c>
      <c r="FL368" s="3" t="s">
        <v>253</v>
      </c>
      <c r="FM368" s="13">
        <v>0</v>
      </c>
      <c r="FP368" s="3" t="s">
        <v>254</v>
      </c>
      <c r="FQ368" s="3" t="s">
        <v>255</v>
      </c>
      <c r="FR368" s="3" t="s">
        <v>2475</v>
      </c>
      <c r="FS368" s="6">
        <v>45310</v>
      </c>
      <c r="FT368" s="3">
        <v>0</v>
      </c>
      <c r="FU368" s="3">
        <v>0</v>
      </c>
      <c r="FV368" s="3" t="s">
        <v>496</v>
      </c>
      <c r="FX368" s="3" t="s">
        <v>276</v>
      </c>
      <c r="FY368" s="3" t="s">
        <v>2476</v>
      </c>
      <c r="GA368" s="3" t="s">
        <v>258</v>
      </c>
      <c r="GC368" s="6">
        <v>45504</v>
      </c>
      <c r="GD368" s="6">
        <v>45448</v>
      </c>
      <c r="GE368" s="6">
        <v>45448</v>
      </c>
      <c r="GF368" s="3" t="s">
        <v>2485</v>
      </c>
      <c r="GG368" s="3" t="s">
        <v>477</v>
      </c>
    </row>
    <row r="369" spans="1:192" s="2" customFormat="1" ht="11.25" hidden="1" x14ac:dyDescent="0.2">
      <c r="A369" s="11" t="str">
        <f t="shared" si="5"/>
        <v>Remote Stock - Stock Available</v>
      </c>
      <c r="B369" s="11" t="str">
        <f>IF(OR(A369="No Stock at Base",A369="Low Stock at Base",A369="Remote Pick - Low Stock"),_xlfn.XLOOKUP(O369,PO!M:M,PO!N:N,"No PO",0,1),"-")</f>
        <v>-</v>
      </c>
      <c r="C369" s="11" t="str">
        <f>IF(OR(A369="No Stock at Base",A369="Low Stock at Base",A369="Remote Stock - Low Stock"),_xlfn.XLOOKUP(O369,PR!K:K,PR!L:L,"No Req or Processed",0,1),"-")</f>
        <v>-</v>
      </c>
      <c r="D369" s="12"/>
      <c r="E369" s="32" t="s">
        <v>462</v>
      </c>
      <c r="G369" s="3" t="s">
        <v>191</v>
      </c>
      <c r="H369" s="3" t="s">
        <v>2486</v>
      </c>
      <c r="I369" s="3" t="s">
        <v>2487</v>
      </c>
      <c r="J369" s="3" t="s">
        <v>194</v>
      </c>
      <c r="K369" s="6">
        <v>45293</v>
      </c>
      <c r="L369" s="30">
        <v>45452</v>
      </c>
      <c r="M369" s="6">
        <v>45452</v>
      </c>
      <c r="N369" s="6">
        <v>45508</v>
      </c>
      <c r="O369" s="3" t="s">
        <v>2488</v>
      </c>
      <c r="P369" s="3" t="s">
        <v>2489</v>
      </c>
      <c r="Q369" s="3">
        <v>5</v>
      </c>
      <c r="R369" s="3">
        <v>10</v>
      </c>
      <c r="S369" s="4">
        <v>1</v>
      </c>
      <c r="T369" s="13">
        <v>1</v>
      </c>
      <c r="U369" s="13">
        <v>0</v>
      </c>
      <c r="X369" s="3" t="s">
        <v>587</v>
      </c>
      <c r="AB369" s="3">
        <v>0</v>
      </c>
      <c r="AH369" s="3" t="s">
        <v>638</v>
      </c>
      <c r="AI369" s="3" t="s">
        <v>206</v>
      </c>
      <c r="AJ369" s="3" t="s">
        <v>462</v>
      </c>
      <c r="AK369" s="3" t="s">
        <v>207</v>
      </c>
      <c r="AL369" s="3" t="s">
        <v>648</v>
      </c>
      <c r="AM369" s="3" t="s">
        <v>649</v>
      </c>
      <c r="AN369" s="3" t="s">
        <v>623</v>
      </c>
      <c r="AO369" s="3" t="s">
        <v>2490</v>
      </c>
      <c r="AP369" s="3" t="s">
        <v>2491</v>
      </c>
      <c r="AQ369" s="3">
        <v>1</v>
      </c>
      <c r="AT369" s="3" t="s">
        <v>237</v>
      </c>
      <c r="AX369" s="3">
        <v>0</v>
      </c>
      <c r="AY369" s="14">
        <v>0</v>
      </c>
      <c r="AZ369" s="14">
        <v>0</v>
      </c>
      <c r="BA369" s="14">
        <v>0</v>
      </c>
      <c r="BD369" s="6">
        <v>45452</v>
      </c>
      <c r="BJ369" s="6">
        <v>45508</v>
      </c>
      <c r="BK369" s="13">
        <v>0</v>
      </c>
      <c r="BP369" s="3" t="s">
        <v>726</v>
      </c>
      <c r="BR369" s="15">
        <v>0</v>
      </c>
      <c r="BS369" s="15">
        <v>0</v>
      </c>
      <c r="BT369" s="15">
        <v>0</v>
      </c>
      <c r="BU369" s="13">
        <v>0</v>
      </c>
      <c r="BV369" s="13">
        <v>0</v>
      </c>
      <c r="BW369" s="18">
        <v>0</v>
      </c>
      <c r="BZ369" s="17">
        <v>0</v>
      </c>
      <c r="CB369" s="3" t="s">
        <v>276</v>
      </c>
      <c r="CC369" s="3" t="s">
        <v>225</v>
      </c>
      <c r="CE369" s="3">
        <v>0</v>
      </c>
      <c r="CH369" s="3">
        <v>0</v>
      </c>
      <c r="CM369" s="3" t="s">
        <v>232</v>
      </c>
      <c r="CP369" s="3" t="s">
        <v>233</v>
      </c>
      <c r="CQ369" s="3" t="s">
        <v>233</v>
      </c>
      <c r="CR369" s="3" t="s">
        <v>234</v>
      </c>
      <c r="CS369" s="3" t="s">
        <v>2492</v>
      </c>
      <c r="CY369" s="3" t="s">
        <v>237</v>
      </c>
      <c r="CZ369" s="3" t="s">
        <v>238</v>
      </c>
      <c r="DA369" s="3" t="s">
        <v>630</v>
      </c>
      <c r="DB369" s="3" t="s">
        <v>631</v>
      </c>
      <c r="DF369" s="3" t="s">
        <v>2493</v>
      </c>
      <c r="DG369" s="15">
        <v>0</v>
      </c>
      <c r="DH369" s="15">
        <v>0</v>
      </c>
      <c r="DJ369" s="13">
        <v>0</v>
      </c>
      <c r="DP369" s="13">
        <v>0</v>
      </c>
      <c r="DT369" s="3" t="s">
        <v>191</v>
      </c>
      <c r="DX369" s="13">
        <v>1</v>
      </c>
      <c r="DY369" s="3" t="s">
        <v>245</v>
      </c>
      <c r="EA369" s="3">
        <v>0</v>
      </c>
      <c r="EB369" s="17">
        <v>0</v>
      </c>
      <c r="ED369" s="3">
        <v>0</v>
      </c>
      <c r="EG369" s="3">
        <v>0</v>
      </c>
      <c r="EH369" s="13">
        <v>0</v>
      </c>
      <c r="EK369" s="3">
        <v>1000201337</v>
      </c>
      <c r="EN369" s="3" t="s">
        <v>279</v>
      </c>
      <c r="EO369" s="3" t="s">
        <v>279</v>
      </c>
      <c r="EQ369" s="3">
        <v>0</v>
      </c>
      <c r="ET369" s="3">
        <v>0</v>
      </c>
      <c r="EU369" s="13">
        <v>0</v>
      </c>
      <c r="EW369" s="13">
        <v>0</v>
      </c>
      <c r="FB369" s="3" t="s">
        <v>729</v>
      </c>
      <c r="FG369" s="3">
        <v>0</v>
      </c>
      <c r="FL369" s="3" t="s">
        <v>253</v>
      </c>
      <c r="FM369" s="13">
        <v>0</v>
      </c>
      <c r="FP369" s="3" t="s">
        <v>254</v>
      </c>
      <c r="FQ369" s="3" t="s">
        <v>255</v>
      </c>
      <c r="FR369" s="3" t="s">
        <v>256</v>
      </c>
      <c r="FS369" s="6">
        <v>45290</v>
      </c>
      <c r="FT369" s="3">
        <v>0</v>
      </c>
      <c r="FU369" s="3">
        <v>0</v>
      </c>
      <c r="FV369" s="3" t="s">
        <v>257</v>
      </c>
      <c r="FX369" s="3" t="s">
        <v>276</v>
      </c>
      <c r="GA369" s="3" t="s">
        <v>258</v>
      </c>
      <c r="GC369" s="6">
        <v>45508</v>
      </c>
      <c r="GD369" s="6">
        <v>45452</v>
      </c>
      <c r="GE369" s="6">
        <v>45452</v>
      </c>
      <c r="GF369" s="3" t="s">
        <v>822</v>
      </c>
      <c r="GG369" s="3" t="s">
        <v>477</v>
      </c>
    </row>
    <row r="370" spans="1:192" s="2" customFormat="1" ht="11.25" hidden="1" x14ac:dyDescent="0.2">
      <c r="A370" s="11" t="str">
        <f t="shared" si="5"/>
        <v>Refurb Return</v>
      </c>
      <c r="B370" s="11" t="str">
        <f>IF(OR(A370="No Stock at Base",A370="Low Stock at Base",A370="Remote Pick - Low Stock"),_xlfn.XLOOKUP(O370,PO!M:M,PO!N:N,"No PO",0,1),"-")</f>
        <v>-</v>
      </c>
      <c r="C370" s="11" t="str">
        <f>IF(OR(A370="No Stock at Base",A370="Low Stock at Base",A370="Remote Stock - Low Stock"),_xlfn.XLOOKUP(O370,PR!K:K,PR!L:L,"No Req or Processed",0,1),"-")</f>
        <v>-</v>
      </c>
      <c r="D370" s="12"/>
      <c r="E370" s="32" t="s">
        <v>462</v>
      </c>
      <c r="G370" s="3" t="s">
        <v>191</v>
      </c>
      <c r="H370" s="3" t="s">
        <v>2486</v>
      </c>
      <c r="I370" s="3" t="s">
        <v>2487</v>
      </c>
      <c r="J370" s="3" t="s">
        <v>194</v>
      </c>
      <c r="K370" s="6">
        <v>45293</v>
      </c>
      <c r="L370" s="30">
        <v>45452</v>
      </c>
      <c r="M370" s="6">
        <v>45452</v>
      </c>
      <c r="N370" s="6">
        <v>45508</v>
      </c>
      <c r="O370" s="32" t="s">
        <v>2488</v>
      </c>
      <c r="P370" s="3" t="s">
        <v>2489</v>
      </c>
      <c r="Q370" s="3">
        <v>5</v>
      </c>
      <c r="R370" s="3">
        <v>10</v>
      </c>
      <c r="S370" s="4">
        <v>-1</v>
      </c>
      <c r="T370" s="13">
        <v>0</v>
      </c>
      <c r="U370" s="13">
        <v>0</v>
      </c>
      <c r="Y370" s="3" t="s">
        <v>596</v>
      </c>
      <c r="AA370" s="52"/>
      <c r="AB370" s="3">
        <v>0</v>
      </c>
      <c r="AC370" s="52"/>
      <c r="AH370" s="3" t="s">
        <v>622</v>
      </c>
      <c r="AJ370" s="3" t="s">
        <v>462</v>
      </c>
      <c r="AK370" s="3" t="s">
        <v>207</v>
      </c>
      <c r="AL370" s="3" t="s">
        <v>648</v>
      </c>
      <c r="AM370" s="3" t="s">
        <v>649</v>
      </c>
      <c r="AN370" s="3" t="s">
        <v>623</v>
      </c>
      <c r="AO370" s="3" t="s">
        <v>2490</v>
      </c>
      <c r="AP370" s="3" t="s">
        <v>2491</v>
      </c>
      <c r="AQ370" s="3">
        <v>2</v>
      </c>
      <c r="AT370" s="3" t="s">
        <v>626</v>
      </c>
      <c r="AX370" s="3">
        <v>0</v>
      </c>
      <c r="AY370" s="14">
        <v>0</v>
      </c>
      <c r="AZ370" s="14">
        <v>0</v>
      </c>
      <c r="BA370" s="14">
        <v>0</v>
      </c>
      <c r="BD370" s="6">
        <v>45452</v>
      </c>
      <c r="BJ370" s="6">
        <v>45508</v>
      </c>
      <c r="BK370" s="13">
        <v>0</v>
      </c>
      <c r="BP370" s="3" t="s">
        <v>627</v>
      </c>
      <c r="BR370" s="15">
        <v>0</v>
      </c>
      <c r="BS370" s="15">
        <v>0</v>
      </c>
      <c r="BT370" s="15">
        <v>0</v>
      </c>
      <c r="BU370" s="13">
        <v>0</v>
      </c>
      <c r="BV370" s="13">
        <v>0</v>
      </c>
      <c r="BW370" s="18">
        <v>0</v>
      </c>
      <c r="BZ370" s="17">
        <v>0</v>
      </c>
      <c r="CB370" s="3" t="s">
        <v>315</v>
      </c>
      <c r="CC370" s="3" t="s">
        <v>225</v>
      </c>
      <c r="CE370" s="3">
        <v>0</v>
      </c>
      <c r="CH370" s="3">
        <v>0</v>
      </c>
      <c r="CM370" s="3" t="s">
        <v>232</v>
      </c>
      <c r="CP370" s="3" t="s">
        <v>233</v>
      </c>
      <c r="CQ370" s="3" t="s">
        <v>233</v>
      </c>
      <c r="CR370" s="3" t="s">
        <v>628</v>
      </c>
      <c r="CS370" s="3" t="s">
        <v>2492</v>
      </c>
      <c r="CY370" s="3" t="s">
        <v>237</v>
      </c>
      <c r="CZ370" s="3" t="s">
        <v>238</v>
      </c>
      <c r="DA370" s="3" t="s">
        <v>630</v>
      </c>
      <c r="DB370" s="3" t="s">
        <v>631</v>
      </c>
      <c r="DG370" s="15">
        <v>0</v>
      </c>
      <c r="DH370" s="15">
        <v>0</v>
      </c>
      <c r="DJ370" s="13">
        <v>0</v>
      </c>
      <c r="DP370" s="13">
        <v>0</v>
      </c>
      <c r="DX370" s="13">
        <v>1</v>
      </c>
      <c r="DY370" s="3" t="s">
        <v>245</v>
      </c>
      <c r="EA370" s="3">
        <v>0</v>
      </c>
      <c r="EB370" s="17">
        <v>0</v>
      </c>
      <c r="ED370" s="3">
        <v>0</v>
      </c>
      <c r="EG370" s="3">
        <v>0</v>
      </c>
      <c r="EH370" s="13">
        <v>0</v>
      </c>
      <c r="EK370" s="3">
        <v>1000201337</v>
      </c>
      <c r="EN370" s="3" t="s">
        <v>279</v>
      </c>
      <c r="EQ370" s="3">
        <v>0</v>
      </c>
      <c r="ET370" s="3">
        <v>0</v>
      </c>
      <c r="EU370" s="13">
        <v>0</v>
      </c>
      <c r="EW370" s="13">
        <v>0</v>
      </c>
      <c r="FB370" s="3" t="s">
        <v>167</v>
      </c>
      <c r="FG370" s="3">
        <v>0</v>
      </c>
      <c r="FL370" s="3" t="s">
        <v>253</v>
      </c>
      <c r="FM370" s="13">
        <v>0</v>
      </c>
      <c r="FP370" s="3" t="s">
        <v>254</v>
      </c>
      <c r="FQ370" s="3" t="s">
        <v>255</v>
      </c>
      <c r="FR370" s="3" t="s">
        <v>256</v>
      </c>
      <c r="FS370" s="6">
        <v>45290</v>
      </c>
      <c r="FT370" s="3">
        <v>0</v>
      </c>
      <c r="FU370" s="3">
        <v>0</v>
      </c>
      <c r="FV370" s="3" t="s">
        <v>257</v>
      </c>
      <c r="FX370" s="3" t="s">
        <v>276</v>
      </c>
      <c r="GA370" s="3" t="s">
        <v>258</v>
      </c>
      <c r="GC370" s="6">
        <v>45508</v>
      </c>
      <c r="GD370" s="6">
        <v>45452</v>
      </c>
      <c r="GE370" s="6">
        <v>45452</v>
      </c>
      <c r="GF370" s="3" t="s">
        <v>822</v>
      </c>
      <c r="GG370" s="3" t="s">
        <v>477</v>
      </c>
    </row>
    <row r="371" spans="1:192" s="66" customFormat="1" ht="11.25" hidden="1" x14ac:dyDescent="0.2">
      <c r="A371" s="43" t="str">
        <f t="shared" si="5"/>
        <v>No Stock at Base</v>
      </c>
      <c r="B371" s="43" t="str">
        <f>IF(OR(A371="No Stock at Base",A371="Low Stock at Base",A371="Remote Pick - Low Stock"),_xlfn.XLOOKUP(O371,PO!M:M,PO!N:N,"No PO",0,1),"-")</f>
        <v>4500006461/00010 - Due Date 45509</v>
      </c>
      <c r="C371" s="43" t="str">
        <f>IF(OR(A371="No Stock at Base",A371="Low Stock at Base",A371="Remote Stock - Low Stock"),_xlfn.XLOOKUP(O371,PR!K:K,PR!L:L,"No Req or Processed",0,1),"-")</f>
        <v>No Req or Processed</v>
      </c>
      <c r="D371" s="63"/>
      <c r="E371" s="64" t="s">
        <v>2494</v>
      </c>
      <c r="F371" s="92"/>
      <c r="G371" s="66" t="s">
        <v>191</v>
      </c>
      <c r="H371" s="92" t="s">
        <v>2495</v>
      </c>
      <c r="I371" s="92" t="s">
        <v>2496</v>
      </c>
      <c r="J371" s="3" t="s">
        <v>194</v>
      </c>
      <c r="K371" s="6">
        <v>45362</v>
      </c>
      <c r="L371" s="134">
        <v>45453</v>
      </c>
      <c r="M371" s="6">
        <v>45453</v>
      </c>
      <c r="N371" s="6">
        <v>45453</v>
      </c>
      <c r="O371" s="135" t="s">
        <v>2497</v>
      </c>
      <c r="P371" s="92" t="s">
        <v>2498</v>
      </c>
      <c r="Q371" s="3">
        <v>30</v>
      </c>
      <c r="R371" s="3">
        <v>30</v>
      </c>
      <c r="S371" s="136">
        <v>1</v>
      </c>
      <c r="T371" s="69">
        <v>0</v>
      </c>
      <c r="U371" s="69">
        <v>0</v>
      </c>
      <c r="V371" s="3" t="s">
        <v>2499</v>
      </c>
      <c r="W371" s="66" t="s">
        <v>880</v>
      </c>
      <c r="X371" s="3" t="s">
        <v>199</v>
      </c>
      <c r="Y371" s="3" t="s">
        <v>1625</v>
      </c>
      <c r="Z371" s="66" t="s">
        <v>2500</v>
      </c>
      <c r="AA371" s="65" t="s">
        <v>2501</v>
      </c>
      <c r="AB371" s="65">
        <v>3</v>
      </c>
      <c r="AC371" s="65" t="s">
        <v>2502</v>
      </c>
      <c r="AD371" s="65" t="s">
        <v>2503</v>
      </c>
      <c r="AE371" s="67">
        <v>45509</v>
      </c>
      <c r="AF371" s="71">
        <v>45581</v>
      </c>
      <c r="AG371" s="66" t="s">
        <v>205</v>
      </c>
      <c r="AI371" s="66" t="s">
        <v>206</v>
      </c>
      <c r="AJ371" s="66" t="s">
        <v>1697</v>
      </c>
      <c r="AK371" s="66" t="s">
        <v>207</v>
      </c>
      <c r="AL371" s="66" t="s">
        <v>648</v>
      </c>
      <c r="AM371" s="66" t="s">
        <v>649</v>
      </c>
      <c r="AN371" s="66" t="s">
        <v>2504</v>
      </c>
      <c r="AO371" s="66" t="s">
        <v>2505</v>
      </c>
      <c r="AP371" s="66" t="s">
        <v>2506</v>
      </c>
      <c r="AQ371" s="66">
        <v>3</v>
      </c>
      <c r="AT371" s="66" t="s">
        <v>237</v>
      </c>
      <c r="AU371" s="66" t="s">
        <v>214</v>
      </c>
      <c r="AW371" s="71">
        <v>45362</v>
      </c>
      <c r="AX371" s="66">
        <v>10</v>
      </c>
      <c r="AY371" s="66">
        <v>0</v>
      </c>
      <c r="AZ371" s="66">
        <v>0</v>
      </c>
      <c r="BA371" s="66">
        <v>69</v>
      </c>
      <c r="BB371" s="71">
        <v>45509</v>
      </c>
      <c r="BC371" s="71">
        <v>45451</v>
      </c>
      <c r="BD371" s="71">
        <v>45453</v>
      </c>
      <c r="BG371" s="71">
        <v>45512</v>
      </c>
      <c r="BJ371" s="71">
        <v>45455</v>
      </c>
      <c r="BK371" s="72">
        <v>0</v>
      </c>
      <c r="BN371" s="71">
        <v>45443</v>
      </c>
      <c r="BO371" s="71">
        <v>45453</v>
      </c>
      <c r="BP371" s="66" t="s">
        <v>219</v>
      </c>
      <c r="BR371" s="73">
        <v>0</v>
      </c>
      <c r="BS371" s="73">
        <v>2</v>
      </c>
      <c r="BT371" s="73">
        <v>3</v>
      </c>
      <c r="BU371" s="72">
        <v>0</v>
      </c>
      <c r="BV371" s="72">
        <v>0</v>
      </c>
      <c r="BW371" s="74">
        <v>0</v>
      </c>
      <c r="BZ371" s="75">
        <v>0</v>
      </c>
      <c r="CA371" s="66" t="s">
        <v>223</v>
      </c>
      <c r="CB371" s="66" t="s">
        <v>224</v>
      </c>
      <c r="CC371" s="66" t="s">
        <v>225</v>
      </c>
      <c r="CE371" s="66">
        <v>0</v>
      </c>
      <c r="CH371" s="66">
        <v>0</v>
      </c>
      <c r="CM371" s="66" t="s">
        <v>232</v>
      </c>
      <c r="CN371" s="71">
        <v>45443</v>
      </c>
      <c r="CP371" s="66" t="s">
        <v>233</v>
      </c>
      <c r="CQ371" s="66" t="s">
        <v>233</v>
      </c>
      <c r="CR371" s="66" t="s">
        <v>234</v>
      </c>
      <c r="CS371" s="66" t="s">
        <v>2507</v>
      </c>
      <c r="CT371" s="71">
        <v>45443</v>
      </c>
      <c r="CY371" s="66" t="s">
        <v>237</v>
      </c>
      <c r="CZ371" s="66" t="s">
        <v>238</v>
      </c>
      <c r="DA371" s="66" t="s">
        <v>2508</v>
      </c>
      <c r="DG371" s="73">
        <v>140</v>
      </c>
      <c r="DH371" s="73">
        <v>140</v>
      </c>
      <c r="DJ371" s="72">
        <v>1</v>
      </c>
      <c r="DL371" s="66" t="s">
        <v>241</v>
      </c>
      <c r="DM371" s="66" t="s">
        <v>242</v>
      </c>
      <c r="DP371" s="72">
        <v>0</v>
      </c>
      <c r="DQ371" s="66" t="s">
        <v>205</v>
      </c>
      <c r="DR371" s="66" t="s">
        <v>243</v>
      </c>
      <c r="DS371" s="66">
        <v>5</v>
      </c>
      <c r="DT371" s="66" t="s">
        <v>191</v>
      </c>
      <c r="DV371" s="71">
        <v>45362</v>
      </c>
      <c r="DX371" s="72">
        <v>1</v>
      </c>
      <c r="DY371" s="66" t="s">
        <v>245</v>
      </c>
      <c r="DZ371" s="71">
        <v>45512</v>
      </c>
      <c r="EA371" s="66">
        <v>3</v>
      </c>
      <c r="EB371" s="75">
        <v>0</v>
      </c>
      <c r="ED371" s="66">
        <v>0</v>
      </c>
      <c r="EG371" s="66">
        <v>0</v>
      </c>
      <c r="EH371" s="72">
        <v>0</v>
      </c>
      <c r="EJ371" s="66" t="s">
        <v>246</v>
      </c>
      <c r="EK371" s="66">
        <v>1000207984</v>
      </c>
      <c r="EL371" s="66" t="s">
        <v>247</v>
      </c>
      <c r="EP371" s="66" t="s">
        <v>2500</v>
      </c>
      <c r="EQ371" s="66">
        <v>10</v>
      </c>
      <c r="ET371" s="66">
        <v>0</v>
      </c>
      <c r="EU371" s="72">
        <v>1</v>
      </c>
      <c r="EV371" s="66" t="s">
        <v>245</v>
      </c>
      <c r="EW371" s="72">
        <v>0</v>
      </c>
      <c r="EX371" s="66" t="s">
        <v>249</v>
      </c>
      <c r="EY371" s="66" t="s">
        <v>206</v>
      </c>
      <c r="FA371" s="71">
        <v>45443</v>
      </c>
      <c r="FB371" s="66" t="s">
        <v>219</v>
      </c>
      <c r="FG371" s="66">
        <v>10</v>
      </c>
      <c r="FH371" s="66" t="s">
        <v>243</v>
      </c>
      <c r="FL371" s="66" t="s">
        <v>253</v>
      </c>
      <c r="FM371" s="72">
        <v>0</v>
      </c>
      <c r="FP371" s="66" t="s">
        <v>254</v>
      </c>
      <c r="FQ371" s="66" t="s">
        <v>255</v>
      </c>
      <c r="FR371" s="66" t="s">
        <v>256</v>
      </c>
      <c r="FS371" s="71">
        <v>45290</v>
      </c>
      <c r="FT371" s="66">
        <v>208589</v>
      </c>
      <c r="FU371" s="66">
        <v>0</v>
      </c>
      <c r="FV371" s="66" t="s">
        <v>496</v>
      </c>
      <c r="FX371" s="66" t="s">
        <v>224</v>
      </c>
      <c r="GA371" s="66" t="s">
        <v>258</v>
      </c>
      <c r="GC371" s="71">
        <v>45453</v>
      </c>
      <c r="GD371" s="71">
        <v>45453</v>
      </c>
      <c r="GE371" s="71">
        <v>45453</v>
      </c>
      <c r="GF371" s="66" t="s">
        <v>2509</v>
      </c>
      <c r="GG371" s="66" t="s">
        <v>260</v>
      </c>
    </row>
    <row r="372" spans="1:192" x14ac:dyDescent="0.2">
      <c r="A372" s="97" t="str">
        <f>IF(P372="","ECC6 Material",IF(AL372="X","Created W/O",IF(AL372="1","PR Never",IF(S372&lt;0,"Refurb Return",IF(RIGHT(W372,3)="Sea","In Tranist via Sea",IF(RIGHT(W372,4)="Road","In Transit via Road",IF(RIGHT(W372,14)="w/ Maintenance","Onsite - Sloc 5001",IF(MID(W372,10,11)="work-packed","Onsite - Sloc 2001",IF(AND(OR(X372="Stock at Remote (SP13)",X372="Stock at Base and Remote (SP11)"),S372&gt;T372),"Remote Pick - Low Stock",IF(OR(X372="Stock at Remote (SP13)",X372="Stock at Base and Remote (SP11)"),"Remote Stock - Stock Available",IF(U372&lt;&gt;IF(U372=0,_xlfn.XLOOKUP(_xlfn.MAXIFS('Display WH Stock'!F:F,'Display WH Stock'!A:A,'Master Sheet'!O372),'Display WH Stock'!F:F,'Display WH Stock'!F:F,"STOCK AVAILABLE")),_xlfn.CONCAT("Remote Stock - Stock Available","-",IF(U372=0,_xlfn.XLOOKUP(_xlfn.MAXIFS('Display WH Stock'!F:F,'Display WH Stock'!A:A,'Master Sheet'!O372),'Display WH Stock'!F:F,'Display WH Stock'!F:F,"STOCK AVAILABLE"))),IF(U372=0,"No Stock at Base",IF(U372&gt;GJ372,"Stock Availabe",IF(S372&gt;U372,"Low Stock at Base","Stock Available at Base"))))))))))))))</f>
        <v>Remote Stock - Stock Available-14</v>
      </c>
      <c r="B372" s="97" t="str">
        <f>IF(OR(A372="No Stock at Base",A372="Low Stock at Base",A372="Remote Pick - Low Stock"),_xlfn.XLOOKUP(O372,PO!M:M,PO!N:N,"No PO",0,1),"-")</f>
        <v>-</v>
      </c>
      <c r="C372" s="97" t="str">
        <f>IF(OR(A372="No Stock at Base",A372="Low Stock at Base",A372="Remote Stock - Low Stock"),_xlfn.XLOOKUP(O372,PR!K:K,PR!L:L,"No Req or Processed",0,1),"-")</f>
        <v>-</v>
      </c>
      <c r="D372" s="98"/>
      <c r="E372" s="99" t="s">
        <v>2510</v>
      </c>
      <c r="F372" s="100" t="s">
        <v>704</v>
      </c>
      <c r="G372" s="66" t="s">
        <v>191</v>
      </c>
      <c r="H372" s="100" t="s">
        <v>2511</v>
      </c>
      <c r="I372" s="100" t="s">
        <v>2512</v>
      </c>
      <c r="J372" s="3" t="s">
        <v>194</v>
      </c>
      <c r="K372" s="6">
        <v>45292</v>
      </c>
      <c r="L372" s="101">
        <v>45454</v>
      </c>
      <c r="M372" s="6">
        <v>45453</v>
      </c>
      <c r="N372" s="6">
        <v>45492</v>
      </c>
      <c r="O372" s="100" t="s">
        <v>2513</v>
      </c>
      <c r="P372" s="100" t="s">
        <v>2514</v>
      </c>
      <c r="Q372" s="3">
        <v>5</v>
      </c>
      <c r="R372" s="3">
        <v>10</v>
      </c>
      <c r="S372" s="102">
        <v>2</v>
      </c>
      <c r="T372" s="96">
        <v>0</v>
      </c>
      <c r="U372" s="96">
        <v>0</v>
      </c>
      <c r="W372" s="103"/>
      <c r="X372" s="103"/>
      <c r="Y372" s="104" t="s">
        <v>596</v>
      </c>
      <c r="Z372" s="104"/>
      <c r="AA372" s="100"/>
      <c r="AB372" s="100">
        <v>0</v>
      </c>
      <c r="AC372" s="100"/>
      <c r="AD372" s="100"/>
      <c r="AE372" s="101"/>
      <c r="AF372" s="104"/>
      <c r="AG372" s="104"/>
      <c r="AH372" s="104"/>
      <c r="AI372" s="104"/>
      <c r="AJ372" s="104" t="s">
        <v>462</v>
      </c>
      <c r="AK372" s="104" t="s">
        <v>207</v>
      </c>
      <c r="AL372" s="104" t="s">
        <v>648</v>
      </c>
      <c r="AM372" s="104" t="s">
        <v>649</v>
      </c>
      <c r="AN372" s="104" t="s">
        <v>2515</v>
      </c>
      <c r="AO372" s="104" t="s">
        <v>710</v>
      </c>
      <c r="AP372" s="104" t="s">
        <v>2516</v>
      </c>
      <c r="AQ372" s="104">
        <v>18</v>
      </c>
      <c r="AR372" s="104"/>
      <c r="AS372" s="104"/>
      <c r="AT372" s="104" t="s">
        <v>424</v>
      </c>
      <c r="AU372" s="104"/>
      <c r="AV372" s="104"/>
      <c r="AW372" s="104"/>
      <c r="AX372" s="104">
        <v>0</v>
      </c>
      <c r="AY372" s="104">
        <v>0</v>
      </c>
      <c r="AZ372" s="104">
        <v>0</v>
      </c>
      <c r="BA372" s="104">
        <v>0</v>
      </c>
      <c r="BB372" s="104"/>
      <c r="BC372" s="104"/>
      <c r="BD372" s="105">
        <v>45454</v>
      </c>
      <c r="BE372" s="104"/>
      <c r="BF372" s="104"/>
      <c r="BG372" s="104"/>
      <c r="BH372" s="104"/>
      <c r="BI372" s="104"/>
      <c r="BJ372" s="105">
        <v>45504</v>
      </c>
      <c r="BK372" s="106">
        <v>0</v>
      </c>
      <c r="BL372" s="104"/>
      <c r="BM372" s="104"/>
      <c r="BN372" s="104"/>
      <c r="BO372" s="104"/>
      <c r="BP372" s="104" t="s">
        <v>471</v>
      </c>
      <c r="BQ372" s="104"/>
      <c r="BR372" s="107">
        <v>0</v>
      </c>
      <c r="BS372" s="107">
        <v>0</v>
      </c>
      <c r="BT372" s="107">
        <v>0</v>
      </c>
      <c r="BU372" s="106">
        <v>0</v>
      </c>
      <c r="BV372" s="106">
        <v>0</v>
      </c>
      <c r="BW372" s="108">
        <v>0</v>
      </c>
      <c r="BX372" s="104"/>
      <c r="BY372" s="104"/>
      <c r="BZ372" s="109">
        <v>0</v>
      </c>
      <c r="CA372" s="104"/>
      <c r="CB372" s="104" t="s">
        <v>315</v>
      </c>
      <c r="CC372" s="104" t="s">
        <v>225</v>
      </c>
      <c r="CD372" s="104"/>
      <c r="CE372" s="104">
        <v>0</v>
      </c>
      <c r="CF372" s="104"/>
      <c r="CG372" s="104"/>
      <c r="CH372" s="104">
        <v>0</v>
      </c>
      <c r="CI372" s="104"/>
      <c r="CJ372" s="104"/>
      <c r="CK372" s="104"/>
      <c r="CL372" s="104"/>
      <c r="CM372" s="104" t="s">
        <v>232</v>
      </c>
      <c r="CN372" s="104"/>
      <c r="CO372" s="104"/>
      <c r="CP372" s="104" t="s">
        <v>233</v>
      </c>
      <c r="CQ372" s="104" t="s">
        <v>233</v>
      </c>
      <c r="CR372" s="104" t="s">
        <v>234</v>
      </c>
      <c r="CS372" s="104" t="s">
        <v>2517</v>
      </c>
      <c r="CT372" s="104"/>
      <c r="CU372" s="104"/>
      <c r="CV372" s="104"/>
      <c r="CW372" s="104"/>
      <c r="CX372" s="104"/>
      <c r="CY372" s="104" t="s">
        <v>356</v>
      </c>
      <c r="CZ372" s="104" t="s">
        <v>238</v>
      </c>
      <c r="DA372" s="104" t="s">
        <v>2518</v>
      </c>
      <c r="DB372" s="104"/>
      <c r="DC372" s="104"/>
      <c r="DD372" s="104"/>
      <c r="DE372" s="104"/>
      <c r="DF372" s="104"/>
      <c r="DG372" s="107">
        <v>0</v>
      </c>
      <c r="DH372" s="107">
        <v>0</v>
      </c>
      <c r="DI372" s="104"/>
      <c r="DJ372" s="106">
        <v>0</v>
      </c>
      <c r="DK372" s="104"/>
      <c r="DL372" s="104"/>
      <c r="DM372" s="104"/>
      <c r="DN372" s="104"/>
      <c r="DO372" s="104"/>
      <c r="DP372" s="106">
        <v>0</v>
      </c>
      <c r="DQ372" s="104"/>
      <c r="DR372" s="104"/>
      <c r="DS372" s="104"/>
      <c r="DT372" s="104"/>
      <c r="DU372" s="104"/>
      <c r="DV372" s="104"/>
      <c r="DW372" s="104"/>
      <c r="DX372" s="106">
        <v>2</v>
      </c>
      <c r="DY372" s="104" t="s">
        <v>245</v>
      </c>
      <c r="DZ372" s="104"/>
      <c r="EA372" s="104">
        <v>0</v>
      </c>
      <c r="EB372" s="109">
        <v>0</v>
      </c>
      <c r="EC372" s="104"/>
      <c r="ED372" s="104">
        <v>0</v>
      </c>
      <c r="EE372" s="104"/>
      <c r="EF372" s="104"/>
      <c r="EG372" s="104">
        <v>0</v>
      </c>
      <c r="EH372" s="106">
        <v>0</v>
      </c>
      <c r="EI372" s="104" t="s">
        <v>474</v>
      </c>
      <c r="EJ372" s="104"/>
      <c r="EK372" s="104">
        <v>1000207416</v>
      </c>
      <c r="EL372" s="104"/>
      <c r="EM372" s="104"/>
      <c r="EN372" s="104" t="s">
        <v>279</v>
      </c>
      <c r="EO372" s="104"/>
      <c r="EP372" s="104"/>
      <c r="EQ372" s="104">
        <v>0</v>
      </c>
      <c r="ER372" s="104"/>
      <c r="ES372" s="104"/>
      <c r="ET372" s="104">
        <v>0</v>
      </c>
      <c r="EU372" s="106">
        <v>0</v>
      </c>
      <c r="EV372" s="104"/>
      <c r="EW372" s="106">
        <v>0</v>
      </c>
      <c r="EX372" s="104"/>
      <c r="EY372" s="104"/>
      <c r="EZ372" s="104"/>
      <c r="FA372" s="104"/>
      <c r="FB372" s="104" t="s">
        <v>475</v>
      </c>
      <c r="FC372" s="104"/>
      <c r="FD372" s="104"/>
      <c r="FE372" s="104"/>
      <c r="FF372" s="104"/>
      <c r="FG372" s="104">
        <v>0</v>
      </c>
      <c r="FH372" s="104"/>
      <c r="FI372" s="104"/>
      <c r="FJ372" s="104"/>
      <c r="FK372" s="104"/>
      <c r="FL372" s="104" t="s">
        <v>253</v>
      </c>
      <c r="FM372" s="106">
        <v>0</v>
      </c>
      <c r="FN372" s="104"/>
      <c r="FO372" s="104"/>
      <c r="FP372" s="104" t="s">
        <v>254</v>
      </c>
      <c r="FQ372" s="104" t="s">
        <v>255</v>
      </c>
      <c r="FR372" s="104" t="s">
        <v>256</v>
      </c>
      <c r="FS372" s="105">
        <v>45290</v>
      </c>
      <c r="FT372" s="104">
        <v>0</v>
      </c>
      <c r="FU372" s="104">
        <v>0</v>
      </c>
      <c r="FV372" s="104" t="s">
        <v>257</v>
      </c>
      <c r="FW372" s="104"/>
      <c r="FX372" s="104" t="s">
        <v>315</v>
      </c>
      <c r="FY372" s="104"/>
      <c r="FZ372" s="104"/>
      <c r="GA372" s="104" t="s">
        <v>258</v>
      </c>
      <c r="GB372" s="104" t="s">
        <v>704</v>
      </c>
      <c r="GC372" s="105">
        <v>45492</v>
      </c>
      <c r="GD372" s="105">
        <v>45453</v>
      </c>
      <c r="GE372" s="105">
        <v>45453</v>
      </c>
      <c r="GF372" s="104" t="s">
        <v>1857</v>
      </c>
      <c r="GG372" s="104" t="s">
        <v>260</v>
      </c>
      <c r="GH372" s="104"/>
      <c r="GI372" s="104"/>
      <c r="GJ372" s="104">
        <f>IF(U372=0,_xlfn.XLOOKUP(_xlfn.MAXIFS('Display WH Stock'!F:F,'Display WH Stock'!A:A,'Master Sheet'!O372),'Display WH Stock'!F:F,'Display WH Stock'!F:F,"STOCK AVAILABLE"))</f>
        <v>14</v>
      </c>
    </row>
    <row r="373" spans="1:192" x14ac:dyDescent="0.2">
      <c r="A373" s="97" t="str">
        <f>IF(P373="","ECC6 Material",IF(AL373="X","Created W/O",IF(AL373="1","PR Never",IF(S373&lt;0,"Refurb Return",IF(RIGHT(W373,3)="Sea","In Tranist via Sea",IF(RIGHT(W373,4)="Road","In Transit via Road",IF(RIGHT(W373,14)="w/ Maintenance","Onsite - Sloc 5001",IF(MID(W373,10,11)="work-packed","Onsite - Sloc 2001",IF(AND(OR(X373="Stock at Remote (SP13)",X373="Stock at Base and Remote (SP11)"),S373&gt;T373),"Remote Pick - Low Stock",IF(OR(X373="Stock at Remote (SP13)",X373="Stock at Base and Remote (SP11)"),"Remote Stock - Stock Available",IF(U373&lt;&gt;IF(U373=0,_xlfn.XLOOKUP(_xlfn.MAXIFS('Display WH Stock'!F:F,'Display WH Stock'!A:A,'Master Sheet'!O373),'Display WH Stock'!F:F,'Display WH Stock'!F:F,"STOCK AVAILABLE")),_xlfn.CONCAT("Remote Stock - Stock Available","-",IF(U373=0,_xlfn.XLOOKUP(_xlfn.MAXIFS('Display WH Stock'!F:F,'Display WH Stock'!A:A,'Master Sheet'!O373),'Display WH Stock'!F:F,'Display WH Stock'!F:F,"STOCK AVAILABLE"))),IF(U373=0,"No Stock at Base",IF(U373&gt;GJ373,"Stock Availabe",IF(S373&gt;U373,"Low Stock at Base","Stock Available at Base"))))))))))))))</f>
        <v>Remote Stock - Stock Available-6</v>
      </c>
      <c r="B373" s="97" t="str">
        <f>IF(OR(A373="No Stock at Base",A373="Low Stock at Base",A373="Remote Pick - Low Stock"),_xlfn.XLOOKUP(O373,PO!M:M,PO!N:N,"No PO",0,1),"-")</f>
        <v>-</v>
      </c>
      <c r="C373" s="97" t="str">
        <f>IF(OR(A373="No Stock at Base",A373="Low Stock at Base",A373="Remote Stock - Low Stock"),_xlfn.XLOOKUP(O373,PR!K:K,PR!L:L,"No Req or Processed",0,1),"-")</f>
        <v>-</v>
      </c>
      <c r="D373" s="98"/>
      <c r="E373" s="99" t="s">
        <v>2519</v>
      </c>
      <c r="F373" s="100" t="s">
        <v>704</v>
      </c>
      <c r="G373" s="66" t="s">
        <v>191</v>
      </c>
      <c r="H373" s="100" t="s">
        <v>2511</v>
      </c>
      <c r="I373" s="100" t="s">
        <v>2512</v>
      </c>
      <c r="J373" s="3" t="s">
        <v>194</v>
      </c>
      <c r="K373" s="6">
        <v>45292</v>
      </c>
      <c r="L373" s="101">
        <v>45454</v>
      </c>
      <c r="M373" s="6">
        <v>45453</v>
      </c>
      <c r="N373" s="6">
        <v>45492</v>
      </c>
      <c r="O373" s="100" t="s">
        <v>2520</v>
      </c>
      <c r="P373" s="100" t="s">
        <v>2521</v>
      </c>
      <c r="Q373" s="3">
        <v>5</v>
      </c>
      <c r="R373" s="3">
        <v>10</v>
      </c>
      <c r="S373" s="102">
        <v>1</v>
      </c>
      <c r="T373" s="96">
        <v>0</v>
      </c>
      <c r="U373" s="96">
        <v>0</v>
      </c>
      <c r="W373" s="103"/>
      <c r="X373" s="103"/>
      <c r="Y373" s="104" t="s">
        <v>596</v>
      </c>
      <c r="Z373" s="104"/>
      <c r="AA373" s="100"/>
      <c r="AB373" s="100">
        <v>0</v>
      </c>
      <c r="AC373" s="100"/>
      <c r="AD373" s="100"/>
      <c r="AE373" s="101"/>
      <c r="AF373" s="104"/>
      <c r="AG373" s="104"/>
      <c r="AH373" s="104"/>
      <c r="AI373" s="104"/>
      <c r="AJ373" s="104" t="s">
        <v>462</v>
      </c>
      <c r="AK373" s="104" t="s">
        <v>207</v>
      </c>
      <c r="AL373" s="104" t="s">
        <v>648</v>
      </c>
      <c r="AM373" s="104" t="s">
        <v>649</v>
      </c>
      <c r="AN373" s="104" t="s">
        <v>2515</v>
      </c>
      <c r="AO373" s="104" t="s">
        <v>710</v>
      </c>
      <c r="AP373" s="104" t="s">
        <v>2516</v>
      </c>
      <c r="AQ373" s="104">
        <v>19</v>
      </c>
      <c r="AR373" s="104"/>
      <c r="AS373" s="104"/>
      <c r="AT373" s="104" t="s">
        <v>406</v>
      </c>
      <c r="AU373" s="104"/>
      <c r="AV373" s="104"/>
      <c r="AW373" s="104"/>
      <c r="AX373" s="104">
        <v>0</v>
      </c>
      <c r="AY373" s="104">
        <v>0</v>
      </c>
      <c r="AZ373" s="104">
        <v>0</v>
      </c>
      <c r="BA373" s="104">
        <v>0</v>
      </c>
      <c r="BB373" s="104"/>
      <c r="BC373" s="104"/>
      <c r="BD373" s="105">
        <v>45454</v>
      </c>
      <c r="BE373" s="104"/>
      <c r="BF373" s="104"/>
      <c r="BG373" s="104"/>
      <c r="BH373" s="104"/>
      <c r="BI373" s="104"/>
      <c r="BJ373" s="105">
        <v>45504</v>
      </c>
      <c r="BK373" s="106">
        <v>0</v>
      </c>
      <c r="BL373" s="104"/>
      <c r="BM373" s="104"/>
      <c r="BN373" s="104"/>
      <c r="BO373" s="104"/>
      <c r="BP373" s="104" t="s">
        <v>471</v>
      </c>
      <c r="BQ373" s="104"/>
      <c r="BR373" s="107">
        <v>0</v>
      </c>
      <c r="BS373" s="107">
        <v>0</v>
      </c>
      <c r="BT373" s="107">
        <v>0</v>
      </c>
      <c r="BU373" s="106">
        <v>0</v>
      </c>
      <c r="BV373" s="106">
        <v>0</v>
      </c>
      <c r="BW373" s="108">
        <v>0</v>
      </c>
      <c r="BX373" s="104"/>
      <c r="BY373" s="104"/>
      <c r="BZ373" s="109">
        <v>0</v>
      </c>
      <c r="CA373" s="104"/>
      <c r="CB373" s="104" t="s">
        <v>315</v>
      </c>
      <c r="CC373" s="104" t="s">
        <v>225</v>
      </c>
      <c r="CD373" s="104"/>
      <c r="CE373" s="104">
        <v>0</v>
      </c>
      <c r="CF373" s="104"/>
      <c r="CG373" s="104"/>
      <c r="CH373" s="104">
        <v>0</v>
      </c>
      <c r="CI373" s="104"/>
      <c r="CJ373" s="104"/>
      <c r="CK373" s="104"/>
      <c r="CL373" s="104"/>
      <c r="CM373" s="104" t="s">
        <v>232</v>
      </c>
      <c r="CN373" s="104"/>
      <c r="CO373" s="104"/>
      <c r="CP373" s="104" t="s">
        <v>233</v>
      </c>
      <c r="CQ373" s="104" t="s">
        <v>233</v>
      </c>
      <c r="CR373" s="104" t="s">
        <v>234</v>
      </c>
      <c r="CS373" s="104" t="s">
        <v>2522</v>
      </c>
      <c r="CT373" s="104"/>
      <c r="CU373" s="104"/>
      <c r="CV373" s="104"/>
      <c r="CW373" s="104"/>
      <c r="CX373" s="104"/>
      <c r="CY373" s="104" t="s">
        <v>356</v>
      </c>
      <c r="CZ373" s="104" t="s">
        <v>238</v>
      </c>
      <c r="DA373" s="104" t="s">
        <v>2518</v>
      </c>
      <c r="DB373" s="104"/>
      <c r="DC373" s="104"/>
      <c r="DD373" s="104"/>
      <c r="DE373" s="104"/>
      <c r="DF373" s="104"/>
      <c r="DG373" s="107">
        <v>0</v>
      </c>
      <c r="DH373" s="107">
        <v>0</v>
      </c>
      <c r="DI373" s="104"/>
      <c r="DJ373" s="106">
        <v>0</v>
      </c>
      <c r="DK373" s="104"/>
      <c r="DL373" s="104"/>
      <c r="DM373" s="104"/>
      <c r="DN373" s="104"/>
      <c r="DO373" s="104"/>
      <c r="DP373" s="106">
        <v>0</v>
      </c>
      <c r="DQ373" s="104"/>
      <c r="DR373" s="104"/>
      <c r="DS373" s="104"/>
      <c r="DT373" s="104"/>
      <c r="DU373" s="104"/>
      <c r="DV373" s="104"/>
      <c r="DW373" s="104"/>
      <c r="DX373" s="106">
        <v>1</v>
      </c>
      <c r="DY373" s="104" t="s">
        <v>245</v>
      </c>
      <c r="DZ373" s="104"/>
      <c r="EA373" s="104">
        <v>0</v>
      </c>
      <c r="EB373" s="109">
        <v>0</v>
      </c>
      <c r="EC373" s="104"/>
      <c r="ED373" s="104">
        <v>0</v>
      </c>
      <c r="EE373" s="104"/>
      <c r="EF373" s="104"/>
      <c r="EG373" s="104">
        <v>0</v>
      </c>
      <c r="EH373" s="106">
        <v>0</v>
      </c>
      <c r="EI373" s="104" t="s">
        <v>474</v>
      </c>
      <c r="EJ373" s="104"/>
      <c r="EK373" s="104">
        <v>1000207416</v>
      </c>
      <c r="EL373" s="104"/>
      <c r="EM373" s="104"/>
      <c r="EN373" s="104" t="s">
        <v>279</v>
      </c>
      <c r="EO373" s="104"/>
      <c r="EP373" s="104"/>
      <c r="EQ373" s="104">
        <v>0</v>
      </c>
      <c r="ER373" s="104"/>
      <c r="ES373" s="104"/>
      <c r="ET373" s="104">
        <v>0</v>
      </c>
      <c r="EU373" s="106">
        <v>0</v>
      </c>
      <c r="EV373" s="104"/>
      <c r="EW373" s="106">
        <v>0</v>
      </c>
      <c r="EX373" s="104"/>
      <c r="EY373" s="104"/>
      <c r="EZ373" s="104"/>
      <c r="FA373" s="104"/>
      <c r="FB373" s="104" t="s">
        <v>475</v>
      </c>
      <c r="FC373" s="104"/>
      <c r="FD373" s="104"/>
      <c r="FE373" s="104"/>
      <c r="FF373" s="104"/>
      <c r="FG373" s="104">
        <v>0</v>
      </c>
      <c r="FH373" s="104"/>
      <c r="FI373" s="104"/>
      <c r="FJ373" s="104"/>
      <c r="FK373" s="104"/>
      <c r="FL373" s="104" t="s">
        <v>253</v>
      </c>
      <c r="FM373" s="106">
        <v>0</v>
      </c>
      <c r="FN373" s="104"/>
      <c r="FO373" s="104"/>
      <c r="FP373" s="104" t="s">
        <v>254</v>
      </c>
      <c r="FQ373" s="104" t="s">
        <v>255</v>
      </c>
      <c r="FR373" s="104" t="s">
        <v>256</v>
      </c>
      <c r="FS373" s="105">
        <v>45290</v>
      </c>
      <c r="FT373" s="104">
        <v>0</v>
      </c>
      <c r="FU373" s="104">
        <v>0</v>
      </c>
      <c r="FV373" s="104" t="s">
        <v>257</v>
      </c>
      <c r="FW373" s="104"/>
      <c r="FX373" s="104" t="s">
        <v>315</v>
      </c>
      <c r="FY373" s="104"/>
      <c r="FZ373" s="104"/>
      <c r="GA373" s="104" t="s">
        <v>258</v>
      </c>
      <c r="GB373" s="104" t="s">
        <v>704</v>
      </c>
      <c r="GC373" s="105">
        <v>45492</v>
      </c>
      <c r="GD373" s="105">
        <v>45453</v>
      </c>
      <c r="GE373" s="105">
        <v>45453</v>
      </c>
      <c r="GF373" s="104" t="s">
        <v>1857</v>
      </c>
      <c r="GG373" s="104" t="s">
        <v>260</v>
      </c>
      <c r="GH373" s="104"/>
      <c r="GI373" s="104"/>
      <c r="GJ373" s="104">
        <f>IF(U373=0,_xlfn.XLOOKUP(_xlfn.MAXIFS('Display WH Stock'!F:F,'Display WH Stock'!A:A,'Master Sheet'!O373),'Display WH Stock'!F:F,'Display WH Stock'!F:F,"STOCK AVAILABLE"))</f>
        <v>6</v>
      </c>
    </row>
    <row r="374" spans="1:192" x14ac:dyDescent="0.2">
      <c r="A374" s="97" t="str">
        <f>IF(P374="","ECC6 Material",IF(AL374="X","Created W/O",IF(AL374="1","PR Never",IF(S374&lt;0,"Refurb Return",IF(RIGHT(W374,3)="Sea","In Tranist via Sea",IF(RIGHT(W374,4)="Road","In Transit via Road",IF(RIGHT(W374,14)="w/ Maintenance","Onsite - Sloc 5001",IF(MID(W374,10,11)="work-packed","Onsite - Sloc 2001",IF(AND(OR(X374="Stock at Remote (SP13)",X374="Stock at Base and Remote (SP11)"),S374&gt;T374),"Remote Pick - Low Stock",IF(OR(X374="Stock at Remote (SP13)",X374="Stock at Base and Remote (SP11)"),"Remote Stock - Stock Available",IF(U374&lt;&gt;IF(U374=0,_xlfn.XLOOKUP(_xlfn.MAXIFS('Display WH Stock'!F:F,'Display WH Stock'!A:A,'Master Sheet'!O374),'Display WH Stock'!F:F,'Display WH Stock'!F:F,"STOCK AVAILABLE")),_xlfn.CONCAT("Remote Stock - Stock Available","-",IF(U374=0,_xlfn.XLOOKUP(_xlfn.MAXIFS('Display WH Stock'!F:F,'Display WH Stock'!A:A,'Master Sheet'!O374),'Display WH Stock'!F:F,'Display WH Stock'!F:F,"STOCK AVAILABLE"))),IF(U374=0,"No Stock at Base",IF(U374&gt;GJ374,"Stock Availabe",IF(S374&gt;U374,"Low Stock at Base","Stock Available at Base"))))))))))))))</f>
        <v>Remote Stock - Stock Available-1</v>
      </c>
      <c r="B374" s="97" t="str">
        <f>IF(OR(A374="No Stock at Base",A374="Low Stock at Base",A374="Remote Pick - Low Stock"),_xlfn.XLOOKUP(O374,PO!M:M,PO!N:N,"No PO",0,1),"-")</f>
        <v>-</v>
      </c>
      <c r="C374" s="97" t="str">
        <f>IF(OR(A374="No Stock at Base",A374="Low Stock at Base",A374="Remote Stock - Low Stock"),_xlfn.XLOOKUP(O374,PR!K:K,PR!L:L,"No Req or Processed",0,1),"-")</f>
        <v>-</v>
      </c>
      <c r="D374" s="98"/>
      <c r="E374" s="99" t="s">
        <v>2523</v>
      </c>
      <c r="F374" s="100" t="s">
        <v>704</v>
      </c>
      <c r="G374" s="66" t="s">
        <v>191</v>
      </c>
      <c r="H374" s="100" t="s">
        <v>2511</v>
      </c>
      <c r="I374" s="100" t="s">
        <v>2512</v>
      </c>
      <c r="J374" s="3" t="s">
        <v>194</v>
      </c>
      <c r="K374" s="6">
        <v>45292</v>
      </c>
      <c r="L374" s="101">
        <v>45454</v>
      </c>
      <c r="M374" s="6">
        <v>45453</v>
      </c>
      <c r="N374" s="6">
        <v>45492</v>
      </c>
      <c r="O374" s="100" t="s">
        <v>2524</v>
      </c>
      <c r="P374" s="100" t="s">
        <v>2525</v>
      </c>
      <c r="Q374" s="3">
        <v>5</v>
      </c>
      <c r="R374" s="3">
        <v>10</v>
      </c>
      <c r="S374" s="102">
        <v>1</v>
      </c>
      <c r="T374" s="96">
        <v>0</v>
      </c>
      <c r="U374" s="96">
        <v>0</v>
      </c>
      <c r="W374" s="103"/>
      <c r="X374" s="103"/>
      <c r="Y374" s="104" t="s">
        <v>596</v>
      </c>
      <c r="Z374" s="104"/>
      <c r="AA374" s="100"/>
      <c r="AB374" s="100">
        <v>0</v>
      </c>
      <c r="AC374" s="100"/>
      <c r="AD374" s="100"/>
      <c r="AE374" s="101"/>
      <c r="AF374" s="104"/>
      <c r="AG374" s="104"/>
      <c r="AH374" s="104"/>
      <c r="AI374" s="104"/>
      <c r="AJ374" s="104" t="s">
        <v>462</v>
      </c>
      <c r="AK374" s="104" t="s">
        <v>207</v>
      </c>
      <c r="AL374" s="104" t="s">
        <v>648</v>
      </c>
      <c r="AM374" s="104" t="s">
        <v>649</v>
      </c>
      <c r="AN374" s="104" t="s">
        <v>2515</v>
      </c>
      <c r="AO374" s="104" t="s">
        <v>710</v>
      </c>
      <c r="AP374" s="104" t="s">
        <v>2516</v>
      </c>
      <c r="AQ374" s="104">
        <v>20</v>
      </c>
      <c r="AR374" s="104"/>
      <c r="AS374" s="104"/>
      <c r="AT374" s="104" t="s">
        <v>1023</v>
      </c>
      <c r="AU374" s="104"/>
      <c r="AV374" s="104"/>
      <c r="AW374" s="104"/>
      <c r="AX374" s="104">
        <v>0</v>
      </c>
      <c r="AY374" s="104">
        <v>0</v>
      </c>
      <c r="AZ374" s="104">
        <v>0</v>
      </c>
      <c r="BA374" s="104">
        <v>0</v>
      </c>
      <c r="BB374" s="104"/>
      <c r="BC374" s="104"/>
      <c r="BD374" s="105">
        <v>45454</v>
      </c>
      <c r="BE374" s="104"/>
      <c r="BF374" s="104"/>
      <c r="BG374" s="104"/>
      <c r="BH374" s="104"/>
      <c r="BI374" s="104"/>
      <c r="BJ374" s="105">
        <v>45504</v>
      </c>
      <c r="BK374" s="106">
        <v>0</v>
      </c>
      <c r="BL374" s="104"/>
      <c r="BM374" s="104"/>
      <c r="BN374" s="104"/>
      <c r="BO374" s="104"/>
      <c r="BP374" s="104" t="s">
        <v>471</v>
      </c>
      <c r="BQ374" s="104"/>
      <c r="BR374" s="107">
        <v>0</v>
      </c>
      <c r="BS374" s="107">
        <v>0</v>
      </c>
      <c r="BT374" s="107">
        <v>0</v>
      </c>
      <c r="BU374" s="106">
        <v>0</v>
      </c>
      <c r="BV374" s="106">
        <v>0</v>
      </c>
      <c r="BW374" s="108">
        <v>0</v>
      </c>
      <c r="BX374" s="104"/>
      <c r="BY374" s="104"/>
      <c r="BZ374" s="109">
        <v>0</v>
      </c>
      <c r="CA374" s="104"/>
      <c r="CB374" s="104" t="s">
        <v>315</v>
      </c>
      <c r="CC374" s="104" t="s">
        <v>225</v>
      </c>
      <c r="CD374" s="104"/>
      <c r="CE374" s="104">
        <v>0</v>
      </c>
      <c r="CF374" s="104"/>
      <c r="CG374" s="104"/>
      <c r="CH374" s="104">
        <v>0</v>
      </c>
      <c r="CI374" s="104"/>
      <c r="CJ374" s="104"/>
      <c r="CK374" s="104"/>
      <c r="CL374" s="104"/>
      <c r="CM374" s="104" t="s">
        <v>232</v>
      </c>
      <c r="CN374" s="104"/>
      <c r="CO374" s="104"/>
      <c r="CP374" s="104" t="s">
        <v>233</v>
      </c>
      <c r="CQ374" s="104" t="s">
        <v>233</v>
      </c>
      <c r="CR374" s="104" t="s">
        <v>234</v>
      </c>
      <c r="CS374" s="104" t="s">
        <v>2526</v>
      </c>
      <c r="CT374" s="104"/>
      <c r="CU374" s="104"/>
      <c r="CV374" s="104"/>
      <c r="CW374" s="104"/>
      <c r="CX374" s="104"/>
      <c r="CY374" s="104" t="s">
        <v>356</v>
      </c>
      <c r="CZ374" s="104" t="s">
        <v>238</v>
      </c>
      <c r="DA374" s="104" t="s">
        <v>2518</v>
      </c>
      <c r="DB374" s="104"/>
      <c r="DC374" s="104"/>
      <c r="DD374" s="104"/>
      <c r="DE374" s="104"/>
      <c r="DF374" s="104"/>
      <c r="DG374" s="107">
        <v>0</v>
      </c>
      <c r="DH374" s="107">
        <v>0</v>
      </c>
      <c r="DI374" s="104"/>
      <c r="DJ374" s="106">
        <v>0</v>
      </c>
      <c r="DK374" s="104"/>
      <c r="DL374" s="104"/>
      <c r="DM374" s="104"/>
      <c r="DN374" s="104"/>
      <c r="DO374" s="104"/>
      <c r="DP374" s="106">
        <v>0</v>
      </c>
      <c r="DQ374" s="104"/>
      <c r="DR374" s="104"/>
      <c r="DS374" s="104"/>
      <c r="DT374" s="104"/>
      <c r="DU374" s="104"/>
      <c r="DV374" s="104"/>
      <c r="DW374" s="104"/>
      <c r="DX374" s="106">
        <v>1</v>
      </c>
      <c r="DY374" s="104" t="s">
        <v>245</v>
      </c>
      <c r="DZ374" s="104"/>
      <c r="EA374" s="104">
        <v>0</v>
      </c>
      <c r="EB374" s="109">
        <v>0</v>
      </c>
      <c r="EC374" s="104"/>
      <c r="ED374" s="104">
        <v>0</v>
      </c>
      <c r="EE374" s="104"/>
      <c r="EF374" s="104"/>
      <c r="EG374" s="104">
        <v>0</v>
      </c>
      <c r="EH374" s="106">
        <v>0</v>
      </c>
      <c r="EI374" s="104" t="s">
        <v>474</v>
      </c>
      <c r="EJ374" s="104"/>
      <c r="EK374" s="104">
        <v>1000207416</v>
      </c>
      <c r="EL374" s="104"/>
      <c r="EM374" s="104"/>
      <c r="EN374" s="104" t="s">
        <v>279</v>
      </c>
      <c r="EO374" s="104"/>
      <c r="EP374" s="104"/>
      <c r="EQ374" s="104">
        <v>0</v>
      </c>
      <c r="ER374" s="104"/>
      <c r="ES374" s="104"/>
      <c r="ET374" s="104">
        <v>0</v>
      </c>
      <c r="EU374" s="106">
        <v>0</v>
      </c>
      <c r="EV374" s="104"/>
      <c r="EW374" s="106">
        <v>0</v>
      </c>
      <c r="EX374" s="104"/>
      <c r="EY374" s="104"/>
      <c r="EZ374" s="104"/>
      <c r="FA374" s="104"/>
      <c r="FB374" s="104" t="s">
        <v>475</v>
      </c>
      <c r="FC374" s="104"/>
      <c r="FD374" s="104"/>
      <c r="FE374" s="104"/>
      <c r="FF374" s="104"/>
      <c r="FG374" s="104">
        <v>0</v>
      </c>
      <c r="FH374" s="104"/>
      <c r="FI374" s="104"/>
      <c r="FJ374" s="104"/>
      <c r="FK374" s="104"/>
      <c r="FL374" s="104" t="s">
        <v>253</v>
      </c>
      <c r="FM374" s="106">
        <v>0</v>
      </c>
      <c r="FN374" s="104"/>
      <c r="FO374" s="104"/>
      <c r="FP374" s="104" t="s">
        <v>254</v>
      </c>
      <c r="FQ374" s="104" t="s">
        <v>255</v>
      </c>
      <c r="FR374" s="104" t="s">
        <v>256</v>
      </c>
      <c r="FS374" s="105">
        <v>45290</v>
      </c>
      <c r="FT374" s="104">
        <v>0</v>
      </c>
      <c r="FU374" s="104">
        <v>0</v>
      </c>
      <c r="FV374" s="104" t="s">
        <v>257</v>
      </c>
      <c r="FW374" s="104"/>
      <c r="FX374" s="104" t="s">
        <v>315</v>
      </c>
      <c r="FY374" s="104"/>
      <c r="FZ374" s="104"/>
      <c r="GA374" s="104" t="s">
        <v>258</v>
      </c>
      <c r="GB374" s="104" t="s">
        <v>704</v>
      </c>
      <c r="GC374" s="105">
        <v>45492</v>
      </c>
      <c r="GD374" s="105">
        <v>45453</v>
      </c>
      <c r="GE374" s="105">
        <v>45453</v>
      </c>
      <c r="GF374" s="104" t="s">
        <v>1857</v>
      </c>
      <c r="GG374" s="104" t="s">
        <v>260</v>
      </c>
      <c r="GH374" s="104"/>
      <c r="GI374" s="104"/>
      <c r="GJ374" s="104">
        <f>IF(U374=0,_xlfn.XLOOKUP(_xlfn.MAXIFS('Display WH Stock'!F:F,'Display WH Stock'!A:A,'Master Sheet'!O374),'Display WH Stock'!F:F,'Display WH Stock'!F:F,"STOCK AVAILABLE"))</f>
        <v>1</v>
      </c>
    </row>
    <row r="375" spans="1:192" x14ac:dyDescent="0.2">
      <c r="A375" s="97" t="str">
        <f>IF(P375="","ECC6 Material",IF(AL375="X","Created W/O",IF(AL375="1","PR Never",IF(S375&lt;0,"Refurb Return",IF(RIGHT(W375,3)="Sea","In Tranist via Sea",IF(RIGHT(W375,4)="Road","In Transit via Road",IF(RIGHT(W375,14)="w/ Maintenance","Onsite - Sloc 5001",IF(MID(W375,10,11)="work-packed","Onsite - Sloc 2001",IF(AND(OR(X375="Stock at Remote (SP13)",X375="Stock at Base and Remote (SP11)"),S375&gt;T375),"Remote Pick - Low Stock",IF(OR(X375="Stock at Remote (SP13)",X375="Stock at Base and Remote (SP11)"),"Remote Stock - Stock Available",IF(U375&lt;&gt;IF(U375=0,_xlfn.XLOOKUP(_xlfn.MAXIFS('Display WH Stock'!F:F,'Display WH Stock'!A:A,'Master Sheet'!O375),'Display WH Stock'!F:F,'Display WH Stock'!F:F,"STOCK AVAILABLE")),_xlfn.CONCAT("Remote Stock - Stock Available","-",IF(U375=0,_xlfn.XLOOKUP(_xlfn.MAXIFS('Display WH Stock'!F:F,'Display WH Stock'!A:A,'Master Sheet'!O375),'Display WH Stock'!F:F,'Display WH Stock'!F:F,"STOCK AVAILABLE"))),IF(U375=0,"No Stock at Base",IF(U375&gt;GJ375,"Stock Availabe",IF(S375&gt;U375,"Low Stock at Base","Stock Available at Base"))))))))))))))</f>
        <v>Remote Stock - Stock Available-1</v>
      </c>
      <c r="B375" s="97" t="str">
        <f>IF(OR(A375="No Stock at Base",A375="Low Stock at Base",A375="Remote Pick - Low Stock"),_xlfn.XLOOKUP(O375,PO!M:M,PO!N:N,"No PO",0,1),"-")</f>
        <v>-</v>
      </c>
      <c r="C375" s="97" t="str">
        <f>IF(OR(A375="No Stock at Base",A375="Low Stock at Base",A375="Remote Stock - Low Stock"),_xlfn.XLOOKUP(O375,PR!K:K,PR!L:L,"No Req or Processed",0,1),"-")</f>
        <v>-</v>
      </c>
      <c r="D375" s="98"/>
      <c r="E375" s="99" t="s">
        <v>2523</v>
      </c>
      <c r="F375" s="100" t="s">
        <v>704</v>
      </c>
      <c r="G375" s="66" t="s">
        <v>191</v>
      </c>
      <c r="H375" s="100" t="s">
        <v>2511</v>
      </c>
      <c r="I375" s="100" t="s">
        <v>2512</v>
      </c>
      <c r="J375" s="3" t="s">
        <v>194</v>
      </c>
      <c r="K375" s="6">
        <v>45292</v>
      </c>
      <c r="L375" s="101">
        <v>45454</v>
      </c>
      <c r="M375" s="6">
        <v>45453</v>
      </c>
      <c r="N375" s="6">
        <v>45492</v>
      </c>
      <c r="O375" s="100" t="s">
        <v>2527</v>
      </c>
      <c r="P375" s="100" t="s">
        <v>2528</v>
      </c>
      <c r="Q375" s="3">
        <v>5</v>
      </c>
      <c r="R375" s="3">
        <v>10</v>
      </c>
      <c r="S375" s="102">
        <v>1</v>
      </c>
      <c r="T375" s="96">
        <v>0</v>
      </c>
      <c r="U375" s="96">
        <v>0</v>
      </c>
      <c r="W375" s="103"/>
      <c r="X375" s="103"/>
      <c r="Y375" s="104" t="s">
        <v>596</v>
      </c>
      <c r="Z375" s="104"/>
      <c r="AA375" s="128"/>
      <c r="AB375" s="104">
        <v>0</v>
      </c>
      <c r="AC375" s="128"/>
      <c r="AD375" s="104"/>
      <c r="AE375" s="110"/>
      <c r="AF375" s="104"/>
      <c r="AG375" s="104"/>
      <c r="AH375" s="104" t="s">
        <v>638</v>
      </c>
      <c r="AI375" s="104"/>
      <c r="AJ375" s="104" t="s">
        <v>462</v>
      </c>
      <c r="AK375" s="104" t="s">
        <v>207</v>
      </c>
      <c r="AL375" s="104" t="s">
        <v>648</v>
      </c>
      <c r="AM375" s="104" t="s">
        <v>649</v>
      </c>
      <c r="AN375" s="104" t="s">
        <v>2515</v>
      </c>
      <c r="AO375" s="104" t="s">
        <v>710</v>
      </c>
      <c r="AP375" s="104" t="s">
        <v>2516</v>
      </c>
      <c r="AQ375" s="104">
        <v>32</v>
      </c>
      <c r="AR375" s="104"/>
      <c r="AS375" s="104"/>
      <c r="AT375" s="104" t="s">
        <v>2154</v>
      </c>
      <c r="AU375" s="104"/>
      <c r="AV375" s="104"/>
      <c r="AW375" s="104"/>
      <c r="AX375" s="104">
        <v>0</v>
      </c>
      <c r="AY375" s="104">
        <v>0</v>
      </c>
      <c r="AZ375" s="104">
        <v>0</v>
      </c>
      <c r="BA375" s="104">
        <v>0</v>
      </c>
      <c r="BB375" s="104"/>
      <c r="BC375" s="104"/>
      <c r="BD375" s="105">
        <v>45454</v>
      </c>
      <c r="BE375" s="104"/>
      <c r="BF375" s="104"/>
      <c r="BG375" s="104"/>
      <c r="BH375" s="104"/>
      <c r="BI375" s="104"/>
      <c r="BJ375" s="105">
        <v>45504</v>
      </c>
      <c r="BK375" s="106">
        <v>0</v>
      </c>
      <c r="BL375" s="104"/>
      <c r="BM375" s="104"/>
      <c r="BN375" s="104"/>
      <c r="BO375" s="104"/>
      <c r="BP375" s="104" t="s">
        <v>471</v>
      </c>
      <c r="BQ375" s="104"/>
      <c r="BR375" s="107">
        <v>0</v>
      </c>
      <c r="BS375" s="107">
        <v>0</v>
      </c>
      <c r="BT375" s="107">
        <v>0</v>
      </c>
      <c r="BU375" s="106">
        <v>0</v>
      </c>
      <c r="BV375" s="106">
        <v>0</v>
      </c>
      <c r="BW375" s="108">
        <v>0</v>
      </c>
      <c r="BX375" s="104"/>
      <c r="BY375" s="104"/>
      <c r="BZ375" s="109">
        <v>0</v>
      </c>
      <c r="CA375" s="104"/>
      <c r="CB375" s="104" t="s">
        <v>315</v>
      </c>
      <c r="CC375" s="104" t="s">
        <v>225</v>
      </c>
      <c r="CD375" s="104"/>
      <c r="CE375" s="104">
        <v>0</v>
      </c>
      <c r="CF375" s="104"/>
      <c r="CG375" s="104"/>
      <c r="CH375" s="104">
        <v>0</v>
      </c>
      <c r="CI375" s="104"/>
      <c r="CJ375" s="104"/>
      <c r="CK375" s="104"/>
      <c r="CL375" s="104"/>
      <c r="CM375" s="104" t="s">
        <v>232</v>
      </c>
      <c r="CN375" s="104"/>
      <c r="CO375" s="104"/>
      <c r="CP375" s="104" t="s">
        <v>233</v>
      </c>
      <c r="CQ375" s="104" t="s">
        <v>233</v>
      </c>
      <c r="CR375" s="104" t="s">
        <v>234</v>
      </c>
      <c r="CS375" s="104" t="s">
        <v>2529</v>
      </c>
      <c r="CT375" s="104"/>
      <c r="CU375" s="104"/>
      <c r="CV375" s="104"/>
      <c r="CW375" s="104"/>
      <c r="CX375" s="104"/>
      <c r="CY375" s="104" t="s">
        <v>356</v>
      </c>
      <c r="CZ375" s="104" t="s">
        <v>238</v>
      </c>
      <c r="DA375" s="104" t="s">
        <v>2518</v>
      </c>
      <c r="DB375" s="104"/>
      <c r="DC375" s="104"/>
      <c r="DD375" s="104"/>
      <c r="DE375" s="104"/>
      <c r="DF375" s="104"/>
      <c r="DG375" s="107">
        <v>0</v>
      </c>
      <c r="DH375" s="107">
        <v>0</v>
      </c>
      <c r="DI375" s="104"/>
      <c r="DJ375" s="106">
        <v>0</v>
      </c>
      <c r="DK375" s="104"/>
      <c r="DL375" s="104"/>
      <c r="DM375" s="104"/>
      <c r="DN375" s="104"/>
      <c r="DO375" s="104"/>
      <c r="DP375" s="106">
        <v>0</v>
      </c>
      <c r="DQ375" s="104"/>
      <c r="DR375" s="104"/>
      <c r="DS375" s="104"/>
      <c r="DT375" s="104"/>
      <c r="DU375" s="104"/>
      <c r="DV375" s="104"/>
      <c r="DW375" s="104"/>
      <c r="DX375" s="106">
        <v>1</v>
      </c>
      <c r="DY375" s="104" t="s">
        <v>245</v>
      </c>
      <c r="DZ375" s="104"/>
      <c r="EA375" s="104">
        <v>0</v>
      </c>
      <c r="EB375" s="109">
        <v>0</v>
      </c>
      <c r="EC375" s="104"/>
      <c r="ED375" s="104">
        <v>0</v>
      </c>
      <c r="EE375" s="104"/>
      <c r="EF375" s="104"/>
      <c r="EG375" s="104">
        <v>0</v>
      </c>
      <c r="EH375" s="106">
        <v>0</v>
      </c>
      <c r="EI375" s="104" t="s">
        <v>474</v>
      </c>
      <c r="EJ375" s="104"/>
      <c r="EK375" s="104">
        <v>1000207416</v>
      </c>
      <c r="EL375" s="104"/>
      <c r="EM375" s="104"/>
      <c r="EN375" s="104" t="s">
        <v>279</v>
      </c>
      <c r="EO375" s="104"/>
      <c r="EP375" s="104"/>
      <c r="EQ375" s="104">
        <v>0</v>
      </c>
      <c r="ER375" s="104"/>
      <c r="ES375" s="104"/>
      <c r="ET375" s="104">
        <v>0</v>
      </c>
      <c r="EU375" s="106">
        <v>0</v>
      </c>
      <c r="EV375" s="104"/>
      <c r="EW375" s="106">
        <v>0</v>
      </c>
      <c r="EX375" s="104"/>
      <c r="EY375" s="104"/>
      <c r="EZ375" s="104"/>
      <c r="FA375" s="104"/>
      <c r="FB375" s="104" t="s">
        <v>475</v>
      </c>
      <c r="FC375" s="104"/>
      <c r="FD375" s="104"/>
      <c r="FE375" s="104"/>
      <c r="FF375" s="104"/>
      <c r="FG375" s="104">
        <v>0</v>
      </c>
      <c r="FH375" s="104"/>
      <c r="FI375" s="104"/>
      <c r="FJ375" s="104"/>
      <c r="FK375" s="104"/>
      <c r="FL375" s="104" t="s">
        <v>253</v>
      </c>
      <c r="FM375" s="106">
        <v>0</v>
      </c>
      <c r="FN375" s="104"/>
      <c r="FO375" s="104"/>
      <c r="FP375" s="104" t="s">
        <v>254</v>
      </c>
      <c r="FQ375" s="104" t="s">
        <v>255</v>
      </c>
      <c r="FR375" s="104" t="s">
        <v>256</v>
      </c>
      <c r="FS375" s="105">
        <v>45290</v>
      </c>
      <c r="FT375" s="104">
        <v>0</v>
      </c>
      <c r="FU375" s="104">
        <v>0</v>
      </c>
      <c r="FV375" s="104" t="s">
        <v>257</v>
      </c>
      <c r="FW375" s="104"/>
      <c r="FX375" s="104" t="s">
        <v>315</v>
      </c>
      <c r="FY375" s="104"/>
      <c r="FZ375" s="104"/>
      <c r="GA375" s="104" t="s">
        <v>258</v>
      </c>
      <c r="GB375" s="104" t="s">
        <v>704</v>
      </c>
      <c r="GC375" s="105">
        <v>45492</v>
      </c>
      <c r="GD375" s="105">
        <v>45453</v>
      </c>
      <c r="GE375" s="105">
        <v>45453</v>
      </c>
      <c r="GF375" s="104" t="s">
        <v>1857</v>
      </c>
      <c r="GG375" s="104" t="s">
        <v>260</v>
      </c>
      <c r="GH375" s="104"/>
      <c r="GI375" s="104"/>
      <c r="GJ375" s="104">
        <f>IF(U375=0,_xlfn.XLOOKUP(_xlfn.MAXIFS('Display WH Stock'!F:F,'Display WH Stock'!A:A,'Master Sheet'!O375),'Display WH Stock'!F:F,'Display WH Stock'!F:F,"STOCK AVAILABLE"))</f>
        <v>1</v>
      </c>
    </row>
    <row r="376" spans="1:192" x14ac:dyDescent="0.2">
      <c r="A376" s="97" t="str">
        <f>IF(P376="","ECC6 Material",IF(AL376="X","Created W/O",IF(AL376="1","PR Never",IF(S376&lt;0,"Refurb Return",IF(RIGHT(W376,3)="Sea","In Tranist via Sea",IF(RIGHT(W376,4)="Road","In Transit via Road",IF(RIGHT(W376,14)="w/ Maintenance","Onsite - Sloc 5001",IF(MID(W376,10,11)="work-packed","Onsite - Sloc 2001",IF(AND(OR(X376="Stock at Remote (SP13)",X376="Stock at Base and Remote (SP11)"),S376&gt;T376),"Remote Pick - Low Stock",IF(OR(X376="Stock at Remote (SP13)",X376="Stock at Base and Remote (SP11)"),"Remote Stock - Stock Available",IF(U376&lt;&gt;IF(U376=0,_xlfn.XLOOKUP(_xlfn.MAXIFS('Display WH Stock'!F:F,'Display WH Stock'!A:A,'Master Sheet'!O376),'Display WH Stock'!F:F,'Display WH Stock'!F:F,"STOCK AVAILABLE")),_xlfn.CONCAT("Remote Stock - Stock Available","-",IF(U376=0,_xlfn.XLOOKUP(_xlfn.MAXIFS('Display WH Stock'!F:F,'Display WH Stock'!A:A,'Master Sheet'!O376),'Display WH Stock'!F:F,'Display WH Stock'!F:F,"STOCK AVAILABLE"))),IF(U376=0,"No Stock at Base",IF(U376&gt;GJ376,"Stock Availabe",IF(S376&gt;U376,"Low Stock at Base","Stock Available at Base"))))))))))))))</f>
        <v>Remote Stock - Stock Available-1</v>
      </c>
      <c r="B376" s="97" t="str">
        <f>IF(OR(A376="No Stock at Base",A376="Low Stock at Base",A376="Remote Pick - Low Stock"),_xlfn.XLOOKUP(O376,PO!M:M,PO!N:N,"No PO",0,1),"-")</f>
        <v>-</v>
      </c>
      <c r="C376" s="97" t="str">
        <f>IF(OR(A376="No Stock at Base",A376="Low Stock at Base",A376="Remote Stock - Low Stock"),_xlfn.XLOOKUP(O376,PR!K:K,PR!L:L,"No Req or Processed",0,1),"-")</f>
        <v>-</v>
      </c>
      <c r="D376" s="98"/>
      <c r="E376" s="99" t="s">
        <v>2530</v>
      </c>
      <c r="F376" s="100" t="s">
        <v>704</v>
      </c>
      <c r="G376" s="66" t="s">
        <v>191</v>
      </c>
      <c r="H376" s="100" t="s">
        <v>2511</v>
      </c>
      <c r="I376" s="100" t="s">
        <v>2512</v>
      </c>
      <c r="J376" s="3" t="s">
        <v>194</v>
      </c>
      <c r="K376" s="6">
        <v>45292</v>
      </c>
      <c r="L376" s="101">
        <v>45454</v>
      </c>
      <c r="M376" s="6">
        <v>45453</v>
      </c>
      <c r="N376" s="6">
        <v>45492</v>
      </c>
      <c r="O376" s="100" t="s">
        <v>2531</v>
      </c>
      <c r="P376" s="100" t="s">
        <v>2532</v>
      </c>
      <c r="Q376" s="3">
        <v>5</v>
      </c>
      <c r="R376" s="3">
        <v>10</v>
      </c>
      <c r="S376" s="102">
        <v>1</v>
      </c>
      <c r="T376" s="96">
        <v>0</v>
      </c>
      <c r="U376" s="96">
        <v>0</v>
      </c>
      <c r="W376" s="103"/>
      <c r="X376" s="103"/>
      <c r="Y376" s="104" t="s">
        <v>596</v>
      </c>
      <c r="Z376" s="104"/>
      <c r="AA376" s="100"/>
      <c r="AB376" s="104">
        <v>0</v>
      </c>
      <c r="AC376" s="100"/>
      <c r="AD376" s="104"/>
      <c r="AE376" s="110"/>
      <c r="AF376" s="104"/>
      <c r="AG376" s="104"/>
      <c r="AH376" s="104" t="s">
        <v>638</v>
      </c>
      <c r="AI376" s="104"/>
      <c r="AJ376" s="104" t="s">
        <v>462</v>
      </c>
      <c r="AK376" s="104" t="s">
        <v>207</v>
      </c>
      <c r="AL376" s="104" t="s">
        <v>648</v>
      </c>
      <c r="AM376" s="104" t="s">
        <v>649</v>
      </c>
      <c r="AN376" s="104" t="s">
        <v>2515</v>
      </c>
      <c r="AO376" s="104" t="s">
        <v>710</v>
      </c>
      <c r="AP376" s="104" t="s">
        <v>2516</v>
      </c>
      <c r="AQ376" s="104">
        <v>31</v>
      </c>
      <c r="AR376" s="104"/>
      <c r="AS376" s="104"/>
      <c r="AT376" s="104" t="s">
        <v>1005</v>
      </c>
      <c r="AU376" s="104"/>
      <c r="AV376" s="104"/>
      <c r="AW376" s="104"/>
      <c r="AX376" s="104">
        <v>0</v>
      </c>
      <c r="AY376" s="104">
        <v>0</v>
      </c>
      <c r="AZ376" s="104">
        <v>0</v>
      </c>
      <c r="BA376" s="104">
        <v>0</v>
      </c>
      <c r="BB376" s="104"/>
      <c r="BC376" s="104"/>
      <c r="BD376" s="105">
        <v>45454</v>
      </c>
      <c r="BE376" s="104"/>
      <c r="BF376" s="104"/>
      <c r="BG376" s="104"/>
      <c r="BH376" s="104"/>
      <c r="BI376" s="104"/>
      <c r="BJ376" s="105">
        <v>45504</v>
      </c>
      <c r="BK376" s="106">
        <v>0</v>
      </c>
      <c r="BL376" s="104"/>
      <c r="BM376" s="104"/>
      <c r="BN376" s="104"/>
      <c r="BO376" s="104"/>
      <c r="BP376" s="104" t="s">
        <v>471</v>
      </c>
      <c r="BQ376" s="104"/>
      <c r="BR376" s="107">
        <v>0</v>
      </c>
      <c r="BS376" s="107">
        <v>0</v>
      </c>
      <c r="BT376" s="107">
        <v>0</v>
      </c>
      <c r="BU376" s="106">
        <v>0</v>
      </c>
      <c r="BV376" s="106">
        <v>0</v>
      </c>
      <c r="BW376" s="108">
        <v>0</v>
      </c>
      <c r="BX376" s="104"/>
      <c r="BY376" s="104"/>
      <c r="BZ376" s="109">
        <v>0</v>
      </c>
      <c r="CA376" s="104"/>
      <c r="CB376" s="104" t="s">
        <v>315</v>
      </c>
      <c r="CC376" s="104" t="s">
        <v>225</v>
      </c>
      <c r="CD376" s="104"/>
      <c r="CE376" s="104">
        <v>0</v>
      </c>
      <c r="CF376" s="104"/>
      <c r="CG376" s="104"/>
      <c r="CH376" s="104">
        <v>0</v>
      </c>
      <c r="CI376" s="104"/>
      <c r="CJ376" s="104"/>
      <c r="CK376" s="104"/>
      <c r="CL376" s="104"/>
      <c r="CM376" s="104" t="s">
        <v>232</v>
      </c>
      <c r="CN376" s="104"/>
      <c r="CO376" s="104"/>
      <c r="CP376" s="104" t="s">
        <v>233</v>
      </c>
      <c r="CQ376" s="104" t="s">
        <v>233</v>
      </c>
      <c r="CR376" s="104" t="s">
        <v>234</v>
      </c>
      <c r="CS376" s="104" t="s">
        <v>2533</v>
      </c>
      <c r="CT376" s="104"/>
      <c r="CU376" s="104"/>
      <c r="CV376" s="104"/>
      <c r="CW376" s="104"/>
      <c r="CX376" s="104"/>
      <c r="CY376" s="104" t="s">
        <v>356</v>
      </c>
      <c r="CZ376" s="104" t="s">
        <v>238</v>
      </c>
      <c r="DA376" s="104" t="s">
        <v>2518</v>
      </c>
      <c r="DB376" s="104"/>
      <c r="DC376" s="104"/>
      <c r="DD376" s="104"/>
      <c r="DE376" s="104"/>
      <c r="DF376" s="104"/>
      <c r="DG376" s="107">
        <v>0</v>
      </c>
      <c r="DH376" s="107">
        <v>0</v>
      </c>
      <c r="DI376" s="104"/>
      <c r="DJ376" s="106">
        <v>0</v>
      </c>
      <c r="DK376" s="104"/>
      <c r="DL376" s="104"/>
      <c r="DM376" s="104"/>
      <c r="DN376" s="104"/>
      <c r="DO376" s="104"/>
      <c r="DP376" s="106">
        <v>0</v>
      </c>
      <c r="DQ376" s="104"/>
      <c r="DR376" s="104"/>
      <c r="DS376" s="104"/>
      <c r="DT376" s="104"/>
      <c r="DU376" s="104"/>
      <c r="DV376" s="104"/>
      <c r="DW376" s="104"/>
      <c r="DX376" s="106">
        <v>1</v>
      </c>
      <c r="DY376" s="104" t="s">
        <v>245</v>
      </c>
      <c r="DZ376" s="104"/>
      <c r="EA376" s="104">
        <v>0</v>
      </c>
      <c r="EB376" s="109">
        <v>0</v>
      </c>
      <c r="EC376" s="104"/>
      <c r="ED376" s="104">
        <v>0</v>
      </c>
      <c r="EE376" s="104"/>
      <c r="EF376" s="104"/>
      <c r="EG376" s="104">
        <v>0</v>
      </c>
      <c r="EH376" s="106">
        <v>0</v>
      </c>
      <c r="EI376" s="104" t="s">
        <v>474</v>
      </c>
      <c r="EJ376" s="104"/>
      <c r="EK376" s="104">
        <v>1000207416</v>
      </c>
      <c r="EL376" s="104"/>
      <c r="EM376" s="104"/>
      <c r="EN376" s="104" t="s">
        <v>279</v>
      </c>
      <c r="EO376" s="104"/>
      <c r="EP376" s="104"/>
      <c r="EQ376" s="104">
        <v>0</v>
      </c>
      <c r="ER376" s="104"/>
      <c r="ES376" s="104"/>
      <c r="ET376" s="104">
        <v>0</v>
      </c>
      <c r="EU376" s="106">
        <v>0</v>
      </c>
      <c r="EV376" s="104"/>
      <c r="EW376" s="106">
        <v>0</v>
      </c>
      <c r="EX376" s="104"/>
      <c r="EY376" s="104"/>
      <c r="EZ376" s="104"/>
      <c r="FA376" s="104"/>
      <c r="FB376" s="104" t="s">
        <v>475</v>
      </c>
      <c r="FC376" s="104"/>
      <c r="FD376" s="104"/>
      <c r="FE376" s="104"/>
      <c r="FF376" s="104"/>
      <c r="FG376" s="104">
        <v>0</v>
      </c>
      <c r="FH376" s="104"/>
      <c r="FI376" s="104"/>
      <c r="FJ376" s="104"/>
      <c r="FK376" s="104"/>
      <c r="FL376" s="104" t="s">
        <v>253</v>
      </c>
      <c r="FM376" s="106">
        <v>0</v>
      </c>
      <c r="FN376" s="104"/>
      <c r="FO376" s="104"/>
      <c r="FP376" s="104" t="s">
        <v>254</v>
      </c>
      <c r="FQ376" s="104" t="s">
        <v>255</v>
      </c>
      <c r="FR376" s="104" t="s">
        <v>256</v>
      </c>
      <c r="FS376" s="105">
        <v>45290</v>
      </c>
      <c r="FT376" s="104">
        <v>0</v>
      </c>
      <c r="FU376" s="104">
        <v>0</v>
      </c>
      <c r="FV376" s="104" t="s">
        <v>257</v>
      </c>
      <c r="FW376" s="104"/>
      <c r="FX376" s="104" t="s">
        <v>315</v>
      </c>
      <c r="FY376" s="104"/>
      <c r="FZ376" s="104"/>
      <c r="GA376" s="104" t="s">
        <v>258</v>
      </c>
      <c r="GB376" s="104" t="s">
        <v>704</v>
      </c>
      <c r="GC376" s="105">
        <v>45492</v>
      </c>
      <c r="GD376" s="105">
        <v>45453</v>
      </c>
      <c r="GE376" s="105">
        <v>45453</v>
      </c>
      <c r="GF376" s="104" t="s">
        <v>1857</v>
      </c>
      <c r="GG376" s="104" t="s">
        <v>260</v>
      </c>
      <c r="GH376" s="104"/>
      <c r="GI376" s="104"/>
      <c r="GJ376" s="104">
        <f>IF(U376=0,_xlfn.XLOOKUP(_xlfn.MAXIFS('Display WH Stock'!F:F,'Display WH Stock'!A:A,'Master Sheet'!O376),'Display WH Stock'!F:F,'Display WH Stock'!F:F,"STOCK AVAILABLE"))</f>
        <v>1</v>
      </c>
    </row>
    <row r="377" spans="1:192" s="2" customFormat="1" ht="11.25" hidden="1" x14ac:dyDescent="0.2">
      <c r="A377" s="43" t="str">
        <f t="shared" si="5"/>
        <v>No Stock at Base</v>
      </c>
      <c r="B377" s="43" t="str">
        <f>IF(OR(A377="No Stock at Base",A377="Low Stock at Base",A377="Remote Pick - Low Stock"),_xlfn.XLOOKUP(O377,PO!M:M,PO!N:N,"No PO",0,1),"-")</f>
        <v>No PO</v>
      </c>
      <c r="C377" s="43" t="str">
        <f>IF(OR(A377="No Stock at Base",A377="Low Stock at Base",A377="Remote Stock - Low Stock"),_xlfn.XLOOKUP(O377,PR!K:K,PR!L:L,"No Req or Processed",0,1),"-")</f>
        <v>No Req or Processed</v>
      </c>
      <c r="D377" s="63"/>
      <c r="E377" s="65" t="s">
        <v>2534</v>
      </c>
      <c r="F377" s="66" t="s">
        <v>704</v>
      </c>
      <c r="G377" s="66" t="s">
        <v>191</v>
      </c>
      <c r="H377" s="66" t="s">
        <v>2511</v>
      </c>
      <c r="I377" s="66" t="s">
        <v>2512</v>
      </c>
      <c r="J377" s="3" t="s">
        <v>194</v>
      </c>
      <c r="K377" s="6">
        <v>45292</v>
      </c>
      <c r="L377" s="80">
        <v>45454</v>
      </c>
      <c r="M377" s="6">
        <v>45453</v>
      </c>
      <c r="N377" s="6">
        <v>45492</v>
      </c>
      <c r="O377" s="93" t="s">
        <v>2535</v>
      </c>
      <c r="P377" s="66" t="s">
        <v>2536</v>
      </c>
      <c r="Q377" s="3">
        <v>5</v>
      </c>
      <c r="R377" s="3">
        <v>10</v>
      </c>
      <c r="S377" s="83">
        <v>2</v>
      </c>
      <c r="T377" s="69">
        <v>0</v>
      </c>
      <c r="U377" s="69">
        <v>0</v>
      </c>
      <c r="W377" s="70"/>
      <c r="Y377" s="3" t="s">
        <v>596</v>
      </c>
      <c r="Z377" s="66"/>
      <c r="AA377" s="92"/>
      <c r="AB377" s="66">
        <v>0</v>
      </c>
      <c r="AC377" s="92"/>
      <c r="AD377" s="66"/>
      <c r="AE377" s="80"/>
      <c r="AF377" s="66"/>
      <c r="AG377" s="66"/>
      <c r="AH377" s="66" t="s">
        <v>638</v>
      </c>
      <c r="AI377" s="66"/>
      <c r="AJ377" s="66" t="s">
        <v>2537</v>
      </c>
      <c r="AK377" s="66" t="s">
        <v>207</v>
      </c>
      <c r="AL377" s="66" t="s">
        <v>648</v>
      </c>
      <c r="AM377" s="66" t="s">
        <v>649</v>
      </c>
      <c r="AN377" s="66" t="s">
        <v>2515</v>
      </c>
      <c r="AO377" s="66" t="s">
        <v>710</v>
      </c>
      <c r="AP377" s="66" t="s">
        <v>2516</v>
      </c>
      <c r="AQ377" s="66">
        <v>25</v>
      </c>
      <c r="AR377" s="66"/>
      <c r="AS377" s="66"/>
      <c r="AT377" s="66" t="s">
        <v>1117</v>
      </c>
      <c r="AU377" s="66"/>
      <c r="AV377" s="66"/>
      <c r="AW377" s="66"/>
      <c r="AX377" s="66">
        <v>0</v>
      </c>
      <c r="AY377" s="66">
        <v>0</v>
      </c>
      <c r="AZ377" s="66">
        <v>0</v>
      </c>
      <c r="BA377" s="66">
        <v>0</v>
      </c>
      <c r="BB377" s="66"/>
      <c r="BC377" s="66"/>
      <c r="BD377" s="71">
        <v>45454</v>
      </c>
      <c r="BE377" s="66"/>
      <c r="BF377" s="66"/>
      <c r="BG377" s="66"/>
      <c r="BH377" s="66"/>
      <c r="BI377" s="66"/>
      <c r="BJ377" s="71">
        <v>45504</v>
      </c>
      <c r="BK377" s="72">
        <v>0</v>
      </c>
      <c r="BL377" s="66"/>
      <c r="BM377" s="66"/>
      <c r="BN377" s="66"/>
      <c r="BO377" s="66"/>
      <c r="BP377" s="66" t="s">
        <v>471</v>
      </c>
      <c r="BQ377" s="66"/>
      <c r="BR377" s="73">
        <v>0</v>
      </c>
      <c r="BS377" s="73">
        <v>0</v>
      </c>
      <c r="BT377" s="73">
        <v>0</v>
      </c>
      <c r="BU377" s="72">
        <v>0</v>
      </c>
      <c r="BV377" s="72">
        <v>0</v>
      </c>
      <c r="BW377" s="74">
        <v>0</v>
      </c>
      <c r="BX377" s="66"/>
      <c r="BY377" s="66"/>
      <c r="BZ377" s="75">
        <v>0</v>
      </c>
      <c r="CA377" s="66"/>
      <c r="CB377" s="66" t="s">
        <v>315</v>
      </c>
      <c r="CC377" s="66" t="s">
        <v>225</v>
      </c>
      <c r="CD377" s="66"/>
      <c r="CE377" s="66">
        <v>0</v>
      </c>
      <c r="CF377" s="66"/>
      <c r="CG377" s="66"/>
      <c r="CH377" s="66">
        <v>0</v>
      </c>
      <c r="CI377" s="66"/>
      <c r="CJ377" s="66"/>
      <c r="CK377" s="66"/>
      <c r="CL377" s="66"/>
      <c r="CM377" s="66" t="s">
        <v>232</v>
      </c>
      <c r="CN377" s="66"/>
      <c r="CO377" s="66"/>
      <c r="CP377" s="66" t="s">
        <v>233</v>
      </c>
      <c r="CQ377" s="66" t="s">
        <v>233</v>
      </c>
      <c r="CR377" s="66" t="s">
        <v>234</v>
      </c>
      <c r="CS377" s="66" t="s">
        <v>2538</v>
      </c>
      <c r="CT377" s="66"/>
      <c r="CU377" s="66"/>
      <c r="CV377" s="66"/>
      <c r="CW377" s="66"/>
      <c r="CX377" s="66"/>
      <c r="CY377" s="66" t="s">
        <v>356</v>
      </c>
      <c r="CZ377" s="66" t="s">
        <v>238</v>
      </c>
      <c r="DA377" s="66" t="s">
        <v>2518</v>
      </c>
      <c r="DB377" s="66"/>
      <c r="DC377" s="66"/>
      <c r="DD377" s="66"/>
      <c r="DE377" s="66"/>
      <c r="DF377" s="66"/>
      <c r="DG377" s="73">
        <v>0</v>
      </c>
      <c r="DH377" s="73">
        <v>0</v>
      </c>
      <c r="DI377" s="66"/>
      <c r="DJ377" s="72">
        <v>0</v>
      </c>
      <c r="DK377" s="66"/>
      <c r="DL377" s="66"/>
      <c r="DM377" s="66"/>
      <c r="DN377" s="66"/>
      <c r="DO377" s="66"/>
      <c r="DP377" s="72">
        <v>0</v>
      </c>
      <c r="DQ377" s="66"/>
      <c r="DR377" s="66"/>
      <c r="DS377" s="66"/>
      <c r="DT377" s="66"/>
      <c r="DU377" s="66"/>
      <c r="DV377" s="66"/>
      <c r="DW377" s="66"/>
      <c r="DX377" s="72">
        <v>2</v>
      </c>
      <c r="DY377" s="66" t="s">
        <v>245</v>
      </c>
      <c r="DZ377" s="66"/>
      <c r="EA377" s="66">
        <v>0</v>
      </c>
      <c r="EB377" s="75">
        <v>0</v>
      </c>
      <c r="EC377" s="66"/>
      <c r="ED377" s="66">
        <v>0</v>
      </c>
      <c r="EE377" s="66"/>
      <c r="EF377" s="66"/>
      <c r="EG377" s="66">
        <v>0</v>
      </c>
      <c r="EH377" s="72">
        <v>0</v>
      </c>
      <c r="EI377" s="66" t="s">
        <v>474</v>
      </c>
      <c r="EJ377" s="66"/>
      <c r="EK377" s="66">
        <v>1000207416</v>
      </c>
      <c r="EL377" s="66"/>
      <c r="EM377" s="66"/>
      <c r="EN377" s="66" t="s">
        <v>279</v>
      </c>
      <c r="EO377" s="66"/>
      <c r="EP377" s="66"/>
      <c r="EQ377" s="66">
        <v>0</v>
      </c>
      <c r="ER377" s="66"/>
      <c r="ES377" s="66"/>
      <c r="ET377" s="66">
        <v>0</v>
      </c>
      <c r="EU377" s="72">
        <v>0</v>
      </c>
      <c r="EV377" s="66"/>
      <c r="EW377" s="72">
        <v>0</v>
      </c>
      <c r="EX377" s="66"/>
      <c r="EY377" s="66"/>
      <c r="EZ377" s="66"/>
      <c r="FA377" s="66"/>
      <c r="FB377" s="66" t="s">
        <v>475</v>
      </c>
      <c r="FC377" s="66"/>
      <c r="FD377" s="66"/>
      <c r="FE377" s="66"/>
      <c r="FF377" s="66"/>
      <c r="FG377" s="66">
        <v>0</v>
      </c>
      <c r="FH377" s="66"/>
      <c r="FI377" s="66"/>
      <c r="FJ377" s="66"/>
      <c r="FK377" s="66"/>
      <c r="FL377" s="66" t="s">
        <v>253</v>
      </c>
      <c r="FM377" s="72">
        <v>0</v>
      </c>
      <c r="FN377" s="66"/>
      <c r="FO377" s="66"/>
      <c r="FP377" s="66" t="s">
        <v>254</v>
      </c>
      <c r="FQ377" s="66" t="s">
        <v>255</v>
      </c>
      <c r="FR377" s="66" t="s">
        <v>256</v>
      </c>
      <c r="FS377" s="71">
        <v>45290</v>
      </c>
      <c r="FT377" s="66">
        <v>0</v>
      </c>
      <c r="FU377" s="66">
        <v>0</v>
      </c>
      <c r="FV377" s="66" t="s">
        <v>257</v>
      </c>
      <c r="FW377" s="66"/>
      <c r="FX377" s="66" t="s">
        <v>315</v>
      </c>
      <c r="FY377" s="66"/>
      <c r="FZ377" s="66"/>
      <c r="GA377" s="66" t="s">
        <v>258</v>
      </c>
      <c r="GB377" s="66" t="s">
        <v>704</v>
      </c>
      <c r="GC377" s="71">
        <v>45492</v>
      </c>
      <c r="GD377" s="71">
        <v>45453</v>
      </c>
      <c r="GE377" s="71">
        <v>45453</v>
      </c>
      <c r="GF377" s="66" t="s">
        <v>1857</v>
      </c>
      <c r="GG377" s="66" t="s">
        <v>260</v>
      </c>
      <c r="GH377" s="66"/>
      <c r="GI377" s="66"/>
    </row>
    <row r="378" spans="1:192" s="66" customFormat="1" ht="11.25" hidden="1" x14ac:dyDescent="0.2">
      <c r="A378" s="43" t="str">
        <f t="shared" si="5"/>
        <v>No Stock at Base</v>
      </c>
      <c r="B378" s="43" t="str">
        <f>IF(OR(A378="No Stock at Base",A378="Low Stock at Base",A378="Remote Pick - Low Stock"),_xlfn.XLOOKUP(O378,PO!M:M,PO!N:N,"No PO",0,1),"-")</f>
        <v xml:space="preserve">B513596555/00030 - Due Date </v>
      </c>
      <c r="C378" s="43" t="str">
        <f>IF(OR(A378="No Stock at Base",A378="Low Stock at Base",A378="Remote Stock - Low Stock"),_xlfn.XLOOKUP(O378,PR!K:K,PR!L:L,"No Req or Processed",0,1),"-")</f>
        <v>No Req or Processed</v>
      </c>
      <c r="D378" s="63"/>
      <c r="E378" s="64" t="s">
        <v>2539</v>
      </c>
      <c r="F378" s="65" t="s">
        <v>704</v>
      </c>
      <c r="G378" s="66" t="s">
        <v>191</v>
      </c>
      <c r="H378" s="65" t="s">
        <v>2511</v>
      </c>
      <c r="I378" s="65" t="s">
        <v>2512</v>
      </c>
      <c r="J378" s="3" t="s">
        <v>194</v>
      </c>
      <c r="K378" s="6">
        <v>45292</v>
      </c>
      <c r="L378" s="67">
        <v>45454</v>
      </c>
      <c r="M378" s="6">
        <v>45453</v>
      </c>
      <c r="N378" s="6">
        <v>45492</v>
      </c>
      <c r="O378" s="64" t="s">
        <v>2540</v>
      </c>
      <c r="P378" s="65" t="s">
        <v>2541</v>
      </c>
      <c r="Q378" s="3">
        <v>5</v>
      </c>
      <c r="R378" s="3">
        <v>10</v>
      </c>
      <c r="S378" s="68">
        <v>3</v>
      </c>
      <c r="T378" s="69">
        <v>0</v>
      </c>
      <c r="U378" s="69">
        <v>0</v>
      </c>
      <c r="V378" s="2"/>
      <c r="W378" s="70"/>
      <c r="X378" s="2"/>
      <c r="Y378" s="3" t="s">
        <v>596</v>
      </c>
      <c r="AA378" s="65"/>
      <c r="AB378" s="65">
        <v>0</v>
      </c>
      <c r="AC378" s="65"/>
      <c r="AD378" s="65"/>
      <c r="AE378" s="67"/>
      <c r="AJ378" s="66" t="s">
        <v>462</v>
      </c>
      <c r="AK378" s="66" t="s">
        <v>207</v>
      </c>
      <c r="AL378" s="66" t="s">
        <v>648</v>
      </c>
      <c r="AM378" s="66" t="s">
        <v>649</v>
      </c>
      <c r="AN378" s="66" t="s">
        <v>2515</v>
      </c>
      <c r="AO378" s="66" t="s">
        <v>710</v>
      </c>
      <c r="AP378" s="66" t="s">
        <v>2516</v>
      </c>
      <c r="AQ378" s="66">
        <v>7</v>
      </c>
      <c r="AT378" s="66" t="s">
        <v>282</v>
      </c>
      <c r="AX378" s="66">
        <v>0</v>
      </c>
      <c r="AY378" s="66">
        <v>0</v>
      </c>
      <c r="AZ378" s="66">
        <v>0</v>
      </c>
      <c r="BA378" s="66">
        <v>0</v>
      </c>
      <c r="BD378" s="71">
        <v>45454</v>
      </c>
      <c r="BJ378" s="71">
        <v>45504</v>
      </c>
      <c r="BK378" s="72">
        <v>0</v>
      </c>
      <c r="BP378" s="66" t="s">
        <v>471</v>
      </c>
      <c r="BR378" s="73">
        <v>0</v>
      </c>
      <c r="BS378" s="73">
        <v>0</v>
      </c>
      <c r="BT378" s="73">
        <v>0</v>
      </c>
      <c r="BU378" s="72">
        <v>0</v>
      </c>
      <c r="BV378" s="72">
        <v>0</v>
      </c>
      <c r="BW378" s="74">
        <v>0</v>
      </c>
      <c r="BZ378" s="75">
        <v>0</v>
      </c>
      <c r="CB378" s="66" t="s">
        <v>315</v>
      </c>
      <c r="CC378" s="66" t="s">
        <v>225</v>
      </c>
      <c r="CE378" s="66">
        <v>0</v>
      </c>
      <c r="CH378" s="66">
        <v>0</v>
      </c>
      <c r="CM378" s="66" t="s">
        <v>232</v>
      </c>
      <c r="CP378" s="66" t="s">
        <v>233</v>
      </c>
      <c r="CQ378" s="66" t="s">
        <v>233</v>
      </c>
      <c r="CR378" s="66" t="s">
        <v>234</v>
      </c>
      <c r="CS378" s="66" t="s">
        <v>2542</v>
      </c>
      <c r="CY378" s="66" t="s">
        <v>356</v>
      </c>
      <c r="CZ378" s="66" t="s">
        <v>238</v>
      </c>
      <c r="DA378" s="66" t="s">
        <v>2518</v>
      </c>
      <c r="DG378" s="73">
        <v>0</v>
      </c>
      <c r="DH378" s="73">
        <v>0</v>
      </c>
      <c r="DJ378" s="72">
        <v>0</v>
      </c>
      <c r="DP378" s="72">
        <v>0</v>
      </c>
      <c r="DX378" s="72">
        <v>3</v>
      </c>
      <c r="DY378" s="66" t="s">
        <v>245</v>
      </c>
      <c r="EA378" s="66">
        <v>0</v>
      </c>
      <c r="EB378" s="75">
        <v>0</v>
      </c>
      <c r="ED378" s="66">
        <v>0</v>
      </c>
      <c r="EG378" s="66">
        <v>0</v>
      </c>
      <c r="EH378" s="72">
        <v>0</v>
      </c>
      <c r="EI378" s="66" t="s">
        <v>474</v>
      </c>
      <c r="EK378" s="66">
        <v>1000207416</v>
      </c>
      <c r="EN378" s="66" t="s">
        <v>279</v>
      </c>
      <c r="EQ378" s="66">
        <v>0</v>
      </c>
      <c r="ET378" s="66">
        <v>0</v>
      </c>
      <c r="EU378" s="72">
        <v>0</v>
      </c>
      <c r="EW378" s="72">
        <v>0</v>
      </c>
      <c r="FB378" s="66" t="s">
        <v>475</v>
      </c>
      <c r="FG378" s="66">
        <v>0</v>
      </c>
      <c r="FL378" s="66" t="s">
        <v>253</v>
      </c>
      <c r="FM378" s="72">
        <v>0</v>
      </c>
      <c r="FP378" s="66" t="s">
        <v>254</v>
      </c>
      <c r="FQ378" s="66" t="s">
        <v>255</v>
      </c>
      <c r="FR378" s="66" t="s">
        <v>256</v>
      </c>
      <c r="FS378" s="71">
        <v>45290</v>
      </c>
      <c r="FT378" s="66">
        <v>0</v>
      </c>
      <c r="FU378" s="66">
        <v>0</v>
      </c>
      <c r="FV378" s="66" t="s">
        <v>257</v>
      </c>
      <c r="FX378" s="66" t="s">
        <v>315</v>
      </c>
      <c r="GA378" s="66" t="s">
        <v>258</v>
      </c>
      <c r="GB378" s="66" t="s">
        <v>704</v>
      </c>
      <c r="GC378" s="71">
        <v>45492</v>
      </c>
      <c r="GD378" s="71">
        <v>45453</v>
      </c>
      <c r="GE378" s="71">
        <v>45453</v>
      </c>
      <c r="GF378" s="66" t="s">
        <v>1857</v>
      </c>
      <c r="GG378" s="66" t="s">
        <v>260</v>
      </c>
    </row>
    <row r="379" spans="1:192" s="66" customFormat="1" ht="11.25" hidden="1" x14ac:dyDescent="0.2">
      <c r="A379" s="43" t="str">
        <f t="shared" si="5"/>
        <v>No Stock at Base</v>
      </c>
      <c r="B379" s="43" t="str">
        <f>IF(OR(A379="No Stock at Base",A379="Low Stock at Base",A379="Remote Pick - Low Stock"),_xlfn.XLOOKUP(O379,PO!M:M,PO!N:N,"No PO",0,1),"-")</f>
        <v xml:space="preserve">B513596555/00040 - Due Date </v>
      </c>
      <c r="C379" s="43" t="str">
        <f>IF(OR(A379="No Stock at Base",A379="Low Stock at Base",A379="Remote Stock - Low Stock"),_xlfn.XLOOKUP(O379,PR!K:K,PR!L:L,"No Req or Processed",0,1),"-")</f>
        <v>No Req or Processed</v>
      </c>
      <c r="D379" s="63"/>
      <c r="E379" s="64" t="s">
        <v>2539</v>
      </c>
      <c r="F379" s="65" t="s">
        <v>704</v>
      </c>
      <c r="G379" s="66" t="s">
        <v>191</v>
      </c>
      <c r="H379" s="65" t="s">
        <v>2511</v>
      </c>
      <c r="I379" s="65" t="s">
        <v>2512</v>
      </c>
      <c r="J379" s="3" t="s">
        <v>194</v>
      </c>
      <c r="K379" s="6">
        <v>45292</v>
      </c>
      <c r="L379" s="67">
        <v>45454</v>
      </c>
      <c r="M379" s="6">
        <v>45453</v>
      </c>
      <c r="N379" s="6">
        <v>45492</v>
      </c>
      <c r="O379" s="64" t="s">
        <v>2543</v>
      </c>
      <c r="P379" s="65" t="s">
        <v>2544</v>
      </c>
      <c r="Q379" s="3">
        <v>5</v>
      </c>
      <c r="R379" s="3">
        <v>10</v>
      </c>
      <c r="S379" s="68">
        <v>1</v>
      </c>
      <c r="T379" s="69">
        <v>0</v>
      </c>
      <c r="U379" s="69">
        <v>0</v>
      </c>
      <c r="V379" s="2"/>
      <c r="W379" s="70"/>
      <c r="X379" s="2"/>
      <c r="Y379" s="3" t="s">
        <v>596</v>
      </c>
      <c r="AA379" s="65"/>
      <c r="AB379" s="65">
        <v>0</v>
      </c>
      <c r="AC379" s="65"/>
      <c r="AD379" s="65"/>
      <c r="AE379" s="67"/>
      <c r="AJ379" s="66" t="s">
        <v>462</v>
      </c>
      <c r="AK379" s="66" t="s">
        <v>207</v>
      </c>
      <c r="AL379" s="66" t="s">
        <v>648</v>
      </c>
      <c r="AM379" s="66" t="s">
        <v>649</v>
      </c>
      <c r="AN379" s="66" t="s">
        <v>2515</v>
      </c>
      <c r="AO379" s="66" t="s">
        <v>710</v>
      </c>
      <c r="AP379" s="66" t="s">
        <v>2516</v>
      </c>
      <c r="AQ379" s="66">
        <v>8</v>
      </c>
      <c r="AT379" s="66" t="s">
        <v>275</v>
      </c>
      <c r="AX379" s="66">
        <v>0</v>
      </c>
      <c r="AY379" s="66">
        <v>0</v>
      </c>
      <c r="AZ379" s="66">
        <v>0</v>
      </c>
      <c r="BA379" s="66">
        <v>0</v>
      </c>
      <c r="BD379" s="71">
        <v>45454</v>
      </c>
      <c r="BJ379" s="71">
        <v>45504</v>
      </c>
      <c r="BK379" s="72">
        <v>0</v>
      </c>
      <c r="BP379" s="66" t="s">
        <v>471</v>
      </c>
      <c r="BR379" s="73">
        <v>0</v>
      </c>
      <c r="BS379" s="73">
        <v>0</v>
      </c>
      <c r="BT379" s="73">
        <v>0</v>
      </c>
      <c r="BU379" s="72">
        <v>0</v>
      </c>
      <c r="BV379" s="72">
        <v>0</v>
      </c>
      <c r="BW379" s="74">
        <v>0</v>
      </c>
      <c r="BZ379" s="75">
        <v>0</v>
      </c>
      <c r="CB379" s="66" t="s">
        <v>315</v>
      </c>
      <c r="CC379" s="66" t="s">
        <v>225</v>
      </c>
      <c r="CE379" s="66">
        <v>0</v>
      </c>
      <c r="CH379" s="66">
        <v>0</v>
      </c>
      <c r="CM379" s="66" t="s">
        <v>232</v>
      </c>
      <c r="CP379" s="66" t="s">
        <v>233</v>
      </c>
      <c r="CQ379" s="66" t="s">
        <v>233</v>
      </c>
      <c r="CR379" s="66" t="s">
        <v>234</v>
      </c>
      <c r="CS379" s="66" t="s">
        <v>2545</v>
      </c>
      <c r="CY379" s="66" t="s">
        <v>356</v>
      </c>
      <c r="CZ379" s="66" t="s">
        <v>238</v>
      </c>
      <c r="DA379" s="66" t="s">
        <v>2518</v>
      </c>
      <c r="DG379" s="73">
        <v>0</v>
      </c>
      <c r="DH379" s="73">
        <v>0</v>
      </c>
      <c r="DJ379" s="72">
        <v>0</v>
      </c>
      <c r="DP379" s="72">
        <v>0</v>
      </c>
      <c r="DX379" s="72">
        <v>1</v>
      </c>
      <c r="DY379" s="66" t="s">
        <v>245</v>
      </c>
      <c r="EA379" s="66">
        <v>0</v>
      </c>
      <c r="EB379" s="75">
        <v>0</v>
      </c>
      <c r="ED379" s="66">
        <v>0</v>
      </c>
      <c r="EG379" s="66">
        <v>0</v>
      </c>
      <c r="EH379" s="72">
        <v>0</v>
      </c>
      <c r="EI379" s="66" t="s">
        <v>474</v>
      </c>
      <c r="EK379" s="66">
        <v>1000207416</v>
      </c>
      <c r="EN379" s="66" t="s">
        <v>279</v>
      </c>
      <c r="EQ379" s="66">
        <v>0</v>
      </c>
      <c r="ET379" s="66">
        <v>0</v>
      </c>
      <c r="EU379" s="72">
        <v>0</v>
      </c>
      <c r="EW379" s="72">
        <v>0</v>
      </c>
      <c r="FB379" s="66" t="s">
        <v>475</v>
      </c>
      <c r="FG379" s="66">
        <v>0</v>
      </c>
      <c r="FL379" s="66" t="s">
        <v>253</v>
      </c>
      <c r="FM379" s="72">
        <v>0</v>
      </c>
      <c r="FP379" s="66" t="s">
        <v>254</v>
      </c>
      <c r="FQ379" s="66" t="s">
        <v>255</v>
      </c>
      <c r="FR379" s="66" t="s">
        <v>256</v>
      </c>
      <c r="FS379" s="71">
        <v>45290</v>
      </c>
      <c r="FT379" s="66">
        <v>0</v>
      </c>
      <c r="FU379" s="66">
        <v>0</v>
      </c>
      <c r="FV379" s="66" t="s">
        <v>257</v>
      </c>
      <c r="FX379" s="66" t="s">
        <v>315</v>
      </c>
      <c r="GA379" s="66" t="s">
        <v>258</v>
      </c>
      <c r="GB379" s="66" t="s">
        <v>704</v>
      </c>
      <c r="GC379" s="71">
        <v>45492</v>
      </c>
      <c r="GD379" s="71">
        <v>45453</v>
      </c>
      <c r="GE379" s="71">
        <v>45453</v>
      </c>
      <c r="GF379" s="66" t="s">
        <v>1857</v>
      </c>
      <c r="GG379" s="66" t="s">
        <v>260</v>
      </c>
    </row>
    <row r="380" spans="1:192" s="3" customFormat="1" ht="11.25" hidden="1" x14ac:dyDescent="0.2">
      <c r="A380" s="43" t="str">
        <f t="shared" si="5"/>
        <v>No Stock at Base</v>
      </c>
      <c r="B380" s="43" t="str">
        <f>IF(OR(A380="No Stock at Base",A380="Low Stock at Base",A380="Remote Pick - Low Stock"),_xlfn.XLOOKUP(O380,PO!M:M,PO!N:N,"No PO",0,1),"-")</f>
        <v xml:space="preserve">B513596555/00010 - Due Date </v>
      </c>
      <c r="C380" s="43" t="str">
        <f>IF(OR(A380="No Stock at Base",A380="Low Stock at Base",A380="Remote Stock - Low Stock"),_xlfn.XLOOKUP(O380,PR!K:K,PR!L:L,"No Req or Processed",0,1),"-")</f>
        <v>No Req or Processed</v>
      </c>
      <c r="D380" s="63"/>
      <c r="E380" s="64" t="s">
        <v>2539</v>
      </c>
      <c r="F380" s="65" t="s">
        <v>704</v>
      </c>
      <c r="G380" s="66" t="s">
        <v>191</v>
      </c>
      <c r="H380" s="65" t="s">
        <v>2511</v>
      </c>
      <c r="I380" s="65" t="s">
        <v>2512</v>
      </c>
      <c r="J380" s="3" t="s">
        <v>194</v>
      </c>
      <c r="K380" s="6">
        <v>45292</v>
      </c>
      <c r="L380" s="67">
        <v>45454</v>
      </c>
      <c r="M380" s="6">
        <v>45453</v>
      </c>
      <c r="N380" s="6">
        <v>45492</v>
      </c>
      <c r="O380" s="64" t="s">
        <v>2546</v>
      </c>
      <c r="P380" s="65" t="s">
        <v>2547</v>
      </c>
      <c r="Q380" s="3">
        <v>5</v>
      </c>
      <c r="R380" s="3">
        <v>10</v>
      </c>
      <c r="S380" s="68">
        <v>2</v>
      </c>
      <c r="T380" s="69">
        <v>0</v>
      </c>
      <c r="U380" s="69">
        <v>0</v>
      </c>
      <c r="V380" s="2"/>
      <c r="W380" s="70"/>
      <c r="X380" s="2"/>
      <c r="Y380" s="3" t="s">
        <v>596</v>
      </c>
      <c r="Z380" s="66"/>
      <c r="AA380" s="65"/>
      <c r="AB380" s="65">
        <v>0</v>
      </c>
      <c r="AC380" s="65"/>
      <c r="AD380" s="65"/>
      <c r="AE380" s="67"/>
      <c r="AF380" s="66"/>
      <c r="AG380" s="66"/>
      <c r="AH380" s="66"/>
      <c r="AI380" s="66"/>
      <c r="AJ380" s="66" t="s">
        <v>462</v>
      </c>
      <c r="AK380" s="66" t="s">
        <v>207</v>
      </c>
      <c r="AL380" s="66" t="s">
        <v>648</v>
      </c>
      <c r="AM380" s="66" t="s">
        <v>649</v>
      </c>
      <c r="AN380" s="66" t="s">
        <v>2515</v>
      </c>
      <c r="AO380" s="66" t="s">
        <v>710</v>
      </c>
      <c r="AP380" s="66" t="s">
        <v>2516</v>
      </c>
      <c r="AQ380" s="66">
        <v>9</v>
      </c>
      <c r="AR380" s="66"/>
      <c r="AS380" s="66"/>
      <c r="AT380" s="66" t="s">
        <v>368</v>
      </c>
      <c r="AU380" s="66"/>
      <c r="AV380" s="66"/>
      <c r="AW380" s="66"/>
      <c r="AX380" s="66">
        <v>0</v>
      </c>
      <c r="AY380" s="66">
        <v>0</v>
      </c>
      <c r="AZ380" s="66">
        <v>0</v>
      </c>
      <c r="BA380" s="66">
        <v>0</v>
      </c>
      <c r="BB380" s="66"/>
      <c r="BC380" s="66"/>
      <c r="BD380" s="71">
        <v>45454</v>
      </c>
      <c r="BE380" s="66"/>
      <c r="BF380" s="66"/>
      <c r="BG380" s="66"/>
      <c r="BH380" s="66"/>
      <c r="BI380" s="66"/>
      <c r="BJ380" s="71">
        <v>45504</v>
      </c>
      <c r="BK380" s="72">
        <v>0</v>
      </c>
      <c r="BL380" s="66"/>
      <c r="BM380" s="66"/>
      <c r="BN380" s="66"/>
      <c r="BO380" s="66"/>
      <c r="BP380" s="66" t="s">
        <v>471</v>
      </c>
      <c r="BQ380" s="66"/>
      <c r="BR380" s="73">
        <v>0</v>
      </c>
      <c r="BS380" s="73">
        <v>0</v>
      </c>
      <c r="BT380" s="73">
        <v>0</v>
      </c>
      <c r="BU380" s="72">
        <v>0</v>
      </c>
      <c r="BV380" s="72">
        <v>0</v>
      </c>
      <c r="BW380" s="74">
        <v>0</v>
      </c>
      <c r="BX380" s="66"/>
      <c r="BY380" s="66"/>
      <c r="BZ380" s="75">
        <v>0</v>
      </c>
      <c r="CA380" s="66"/>
      <c r="CB380" s="66" t="s">
        <v>315</v>
      </c>
      <c r="CC380" s="66" t="s">
        <v>225</v>
      </c>
      <c r="CD380" s="66"/>
      <c r="CE380" s="66">
        <v>0</v>
      </c>
      <c r="CF380" s="66"/>
      <c r="CG380" s="66"/>
      <c r="CH380" s="66">
        <v>0</v>
      </c>
      <c r="CI380" s="66"/>
      <c r="CJ380" s="66"/>
      <c r="CK380" s="66"/>
      <c r="CL380" s="66"/>
      <c r="CM380" s="66" t="s">
        <v>232</v>
      </c>
      <c r="CN380" s="66"/>
      <c r="CO380" s="66"/>
      <c r="CP380" s="66" t="s">
        <v>233</v>
      </c>
      <c r="CQ380" s="66" t="s">
        <v>233</v>
      </c>
      <c r="CR380" s="66" t="s">
        <v>234</v>
      </c>
      <c r="CS380" s="66" t="s">
        <v>2548</v>
      </c>
      <c r="CT380" s="66"/>
      <c r="CU380" s="66"/>
      <c r="CV380" s="66"/>
      <c r="CW380" s="66"/>
      <c r="CX380" s="66"/>
      <c r="CY380" s="66" t="s">
        <v>356</v>
      </c>
      <c r="CZ380" s="66" t="s">
        <v>238</v>
      </c>
      <c r="DA380" s="66" t="s">
        <v>2518</v>
      </c>
      <c r="DB380" s="66"/>
      <c r="DC380" s="66"/>
      <c r="DD380" s="66"/>
      <c r="DE380" s="66"/>
      <c r="DF380" s="66"/>
      <c r="DG380" s="73">
        <v>0</v>
      </c>
      <c r="DH380" s="73">
        <v>0</v>
      </c>
      <c r="DI380" s="66"/>
      <c r="DJ380" s="72">
        <v>0</v>
      </c>
      <c r="DK380" s="66"/>
      <c r="DL380" s="66"/>
      <c r="DM380" s="66"/>
      <c r="DN380" s="66"/>
      <c r="DO380" s="66"/>
      <c r="DP380" s="72">
        <v>0</v>
      </c>
      <c r="DQ380" s="66"/>
      <c r="DR380" s="66"/>
      <c r="DS380" s="66"/>
      <c r="DT380" s="66"/>
      <c r="DU380" s="66"/>
      <c r="DV380" s="66"/>
      <c r="DW380" s="66"/>
      <c r="DX380" s="72">
        <v>2</v>
      </c>
      <c r="DY380" s="66" t="s">
        <v>245</v>
      </c>
      <c r="DZ380" s="66"/>
      <c r="EA380" s="66">
        <v>0</v>
      </c>
      <c r="EB380" s="75">
        <v>0</v>
      </c>
      <c r="EC380" s="66"/>
      <c r="ED380" s="66">
        <v>0</v>
      </c>
      <c r="EE380" s="66"/>
      <c r="EF380" s="66"/>
      <c r="EG380" s="66">
        <v>0</v>
      </c>
      <c r="EH380" s="72">
        <v>0</v>
      </c>
      <c r="EI380" s="66" t="s">
        <v>474</v>
      </c>
      <c r="EJ380" s="66"/>
      <c r="EK380" s="66">
        <v>1000207416</v>
      </c>
      <c r="EL380" s="66"/>
      <c r="EM380" s="66"/>
      <c r="EN380" s="66" t="s">
        <v>279</v>
      </c>
      <c r="EO380" s="66"/>
      <c r="EP380" s="66"/>
      <c r="EQ380" s="66">
        <v>0</v>
      </c>
      <c r="ER380" s="66"/>
      <c r="ES380" s="66"/>
      <c r="ET380" s="66">
        <v>0</v>
      </c>
      <c r="EU380" s="72">
        <v>0</v>
      </c>
      <c r="EV380" s="66"/>
      <c r="EW380" s="72">
        <v>0</v>
      </c>
      <c r="EX380" s="66"/>
      <c r="EY380" s="66"/>
      <c r="EZ380" s="66"/>
      <c r="FA380" s="66"/>
      <c r="FB380" s="66" t="s">
        <v>475</v>
      </c>
      <c r="FC380" s="66"/>
      <c r="FD380" s="66"/>
      <c r="FE380" s="66"/>
      <c r="FF380" s="66"/>
      <c r="FG380" s="66">
        <v>0</v>
      </c>
      <c r="FH380" s="66"/>
      <c r="FI380" s="66"/>
      <c r="FJ380" s="66"/>
      <c r="FK380" s="66"/>
      <c r="FL380" s="66" t="s">
        <v>253</v>
      </c>
      <c r="FM380" s="72">
        <v>0</v>
      </c>
      <c r="FN380" s="66"/>
      <c r="FO380" s="66"/>
      <c r="FP380" s="66" t="s">
        <v>254</v>
      </c>
      <c r="FQ380" s="66" t="s">
        <v>255</v>
      </c>
      <c r="FR380" s="66" t="s">
        <v>256</v>
      </c>
      <c r="FS380" s="71">
        <v>45290</v>
      </c>
      <c r="FT380" s="66">
        <v>0</v>
      </c>
      <c r="FU380" s="66">
        <v>0</v>
      </c>
      <c r="FV380" s="66" t="s">
        <v>257</v>
      </c>
      <c r="FW380" s="66"/>
      <c r="FX380" s="66" t="s">
        <v>315</v>
      </c>
      <c r="FY380" s="66"/>
      <c r="FZ380" s="66"/>
      <c r="GA380" s="66" t="s">
        <v>258</v>
      </c>
      <c r="GB380" s="66" t="s">
        <v>704</v>
      </c>
      <c r="GC380" s="71">
        <v>45492</v>
      </c>
      <c r="GD380" s="71">
        <v>45453</v>
      </c>
      <c r="GE380" s="71">
        <v>45453</v>
      </c>
      <c r="GF380" s="66" t="s">
        <v>1857</v>
      </c>
      <c r="GG380" s="66" t="s">
        <v>260</v>
      </c>
      <c r="GH380" s="66"/>
      <c r="GI380" s="66"/>
    </row>
    <row r="381" spans="1:192" s="3" customFormat="1" ht="11.25" hidden="1" x14ac:dyDescent="0.2">
      <c r="A381" s="43" t="str">
        <f t="shared" si="5"/>
        <v>No Stock at Base</v>
      </c>
      <c r="B381" s="43" t="str">
        <f>IF(OR(A381="No Stock at Base",A381="Low Stock at Base",A381="Remote Pick - Low Stock"),_xlfn.XLOOKUP(O381,PO!M:M,PO!N:N,"No PO",0,1),"-")</f>
        <v xml:space="preserve">B513596555/00060 - Due Date </v>
      </c>
      <c r="C381" s="43" t="str">
        <f>IF(OR(A381="No Stock at Base",A381="Low Stock at Base",A381="Remote Stock - Low Stock"),_xlfn.XLOOKUP(O381,PR!K:K,PR!L:L,"No Req or Processed",0,1),"-")</f>
        <v>No Req or Processed</v>
      </c>
      <c r="D381" s="63"/>
      <c r="E381" s="64" t="s">
        <v>2539</v>
      </c>
      <c r="F381" s="65" t="s">
        <v>704</v>
      </c>
      <c r="G381" s="66" t="s">
        <v>191</v>
      </c>
      <c r="H381" s="65" t="s">
        <v>2511</v>
      </c>
      <c r="I381" s="65" t="s">
        <v>2512</v>
      </c>
      <c r="J381" s="3" t="s">
        <v>194</v>
      </c>
      <c r="K381" s="6">
        <v>45292</v>
      </c>
      <c r="L381" s="67">
        <v>45454</v>
      </c>
      <c r="M381" s="6">
        <v>45453</v>
      </c>
      <c r="N381" s="6">
        <v>45492</v>
      </c>
      <c r="O381" s="64" t="s">
        <v>2549</v>
      </c>
      <c r="P381" s="65" t="s">
        <v>2550</v>
      </c>
      <c r="Q381" s="3">
        <v>5</v>
      </c>
      <c r="R381" s="3">
        <v>10</v>
      </c>
      <c r="S381" s="68">
        <v>2</v>
      </c>
      <c r="T381" s="69">
        <v>0</v>
      </c>
      <c r="U381" s="69">
        <v>0</v>
      </c>
      <c r="V381" s="2"/>
      <c r="W381" s="70"/>
      <c r="X381" s="2"/>
      <c r="Y381" s="3" t="s">
        <v>596</v>
      </c>
      <c r="Z381" s="66"/>
      <c r="AA381" s="65"/>
      <c r="AB381" s="65">
        <v>0</v>
      </c>
      <c r="AC381" s="65"/>
      <c r="AD381" s="65"/>
      <c r="AE381" s="67"/>
      <c r="AF381" s="66"/>
      <c r="AG381" s="66"/>
      <c r="AH381" s="66"/>
      <c r="AI381" s="66"/>
      <c r="AJ381" s="66" t="s">
        <v>462</v>
      </c>
      <c r="AK381" s="66" t="s">
        <v>207</v>
      </c>
      <c r="AL381" s="66" t="s">
        <v>648</v>
      </c>
      <c r="AM381" s="66" t="s">
        <v>649</v>
      </c>
      <c r="AN381" s="66" t="s">
        <v>2515</v>
      </c>
      <c r="AO381" s="66" t="s">
        <v>710</v>
      </c>
      <c r="AP381" s="66" t="s">
        <v>2516</v>
      </c>
      <c r="AQ381" s="66">
        <v>12</v>
      </c>
      <c r="AR381" s="66"/>
      <c r="AS381" s="66"/>
      <c r="AT381" s="66" t="s">
        <v>454</v>
      </c>
      <c r="AU381" s="66"/>
      <c r="AV381" s="66"/>
      <c r="AW381" s="66"/>
      <c r="AX381" s="66">
        <v>0</v>
      </c>
      <c r="AY381" s="66">
        <v>0</v>
      </c>
      <c r="AZ381" s="66">
        <v>0</v>
      </c>
      <c r="BA381" s="66">
        <v>0</v>
      </c>
      <c r="BB381" s="66"/>
      <c r="BC381" s="66"/>
      <c r="BD381" s="71">
        <v>45454</v>
      </c>
      <c r="BE381" s="66"/>
      <c r="BF381" s="66"/>
      <c r="BG381" s="66"/>
      <c r="BH381" s="66"/>
      <c r="BI381" s="66"/>
      <c r="BJ381" s="71">
        <v>45504</v>
      </c>
      <c r="BK381" s="72">
        <v>0</v>
      </c>
      <c r="BL381" s="66"/>
      <c r="BM381" s="66"/>
      <c r="BN381" s="66"/>
      <c r="BO381" s="66"/>
      <c r="BP381" s="66" t="s">
        <v>471</v>
      </c>
      <c r="BQ381" s="66"/>
      <c r="BR381" s="73">
        <v>0</v>
      </c>
      <c r="BS381" s="73">
        <v>0</v>
      </c>
      <c r="BT381" s="73">
        <v>0</v>
      </c>
      <c r="BU381" s="72">
        <v>0</v>
      </c>
      <c r="BV381" s="72">
        <v>0</v>
      </c>
      <c r="BW381" s="74">
        <v>0</v>
      </c>
      <c r="BX381" s="66"/>
      <c r="BY381" s="66"/>
      <c r="BZ381" s="75">
        <v>0</v>
      </c>
      <c r="CA381" s="66"/>
      <c r="CB381" s="66" t="s">
        <v>315</v>
      </c>
      <c r="CC381" s="66" t="s">
        <v>225</v>
      </c>
      <c r="CD381" s="66"/>
      <c r="CE381" s="66">
        <v>0</v>
      </c>
      <c r="CF381" s="66"/>
      <c r="CG381" s="66"/>
      <c r="CH381" s="66">
        <v>0</v>
      </c>
      <c r="CI381" s="66"/>
      <c r="CJ381" s="66"/>
      <c r="CK381" s="66"/>
      <c r="CL381" s="66"/>
      <c r="CM381" s="66" t="s">
        <v>232</v>
      </c>
      <c r="CN381" s="66"/>
      <c r="CO381" s="66"/>
      <c r="CP381" s="66" t="s">
        <v>233</v>
      </c>
      <c r="CQ381" s="66" t="s">
        <v>233</v>
      </c>
      <c r="CR381" s="66" t="s">
        <v>234</v>
      </c>
      <c r="CS381" s="66" t="s">
        <v>2551</v>
      </c>
      <c r="CT381" s="66"/>
      <c r="CU381" s="66"/>
      <c r="CV381" s="66"/>
      <c r="CW381" s="66"/>
      <c r="CX381" s="66"/>
      <c r="CY381" s="66" t="s">
        <v>356</v>
      </c>
      <c r="CZ381" s="66" t="s">
        <v>238</v>
      </c>
      <c r="DA381" s="66" t="s">
        <v>2518</v>
      </c>
      <c r="DB381" s="66"/>
      <c r="DC381" s="66"/>
      <c r="DD381" s="66"/>
      <c r="DE381" s="66"/>
      <c r="DF381" s="66"/>
      <c r="DG381" s="73">
        <v>0</v>
      </c>
      <c r="DH381" s="73">
        <v>0</v>
      </c>
      <c r="DI381" s="66"/>
      <c r="DJ381" s="72">
        <v>0</v>
      </c>
      <c r="DK381" s="66"/>
      <c r="DL381" s="66"/>
      <c r="DM381" s="66"/>
      <c r="DN381" s="66"/>
      <c r="DO381" s="66"/>
      <c r="DP381" s="72">
        <v>0</v>
      </c>
      <c r="DQ381" s="66"/>
      <c r="DR381" s="66"/>
      <c r="DS381" s="66"/>
      <c r="DT381" s="66"/>
      <c r="DU381" s="66"/>
      <c r="DV381" s="66"/>
      <c r="DW381" s="66"/>
      <c r="DX381" s="72">
        <v>2</v>
      </c>
      <c r="DY381" s="66" t="s">
        <v>245</v>
      </c>
      <c r="DZ381" s="66"/>
      <c r="EA381" s="66">
        <v>0</v>
      </c>
      <c r="EB381" s="75">
        <v>0</v>
      </c>
      <c r="EC381" s="66"/>
      <c r="ED381" s="66">
        <v>0</v>
      </c>
      <c r="EE381" s="66"/>
      <c r="EF381" s="66"/>
      <c r="EG381" s="66">
        <v>0</v>
      </c>
      <c r="EH381" s="72">
        <v>0</v>
      </c>
      <c r="EI381" s="66" t="s">
        <v>474</v>
      </c>
      <c r="EJ381" s="66"/>
      <c r="EK381" s="66">
        <v>1000207416</v>
      </c>
      <c r="EL381" s="66"/>
      <c r="EM381" s="66"/>
      <c r="EN381" s="66" t="s">
        <v>279</v>
      </c>
      <c r="EO381" s="66"/>
      <c r="EP381" s="66"/>
      <c r="EQ381" s="66">
        <v>0</v>
      </c>
      <c r="ER381" s="66"/>
      <c r="ES381" s="66"/>
      <c r="ET381" s="66">
        <v>0</v>
      </c>
      <c r="EU381" s="72">
        <v>0</v>
      </c>
      <c r="EV381" s="66"/>
      <c r="EW381" s="72">
        <v>0</v>
      </c>
      <c r="EX381" s="66"/>
      <c r="EY381" s="66"/>
      <c r="EZ381" s="66"/>
      <c r="FA381" s="66"/>
      <c r="FB381" s="66" t="s">
        <v>475</v>
      </c>
      <c r="FC381" s="66"/>
      <c r="FD381" s="66"/>
      <c r="FE381" s="66"/>
      <c r="FF381" s="66"/>
      <c r="FG381" s="66">
        <v>0</v>
      </c>
      <c r="FH381" s="66"/>
      <c r="FI381" s="66"/>
      <c r="FJ381" s="66"/>
      <c r="FK381" s="66"/>
      <c r="FL381" s="66" t="s">
        <v>253</v>
      </c>
      <c r="FM381" s="72">
        <v>0</v>
      </c>
      <c r="FN381" s="66"/>
      <c r="FO381" s="66"/>
      <c r="FP381" s="66" t="s">
        <v>254</v>
      </c>
      <c r="FQ381" s="66" t="s">
        <v>255</v>
      </c>
      <c r="FR381" s="66" t="s">
        <v>256</v>
      </c>
      <c r="FS381" s="71">
        <v>45290</v>
      </c>
      <c r="FT381" s="66">
        <v>0</v>
      </c>
      <c r="FU381" s="66">
        <v>0</v>
      </c>
      <c r="FV381" s="66" t="s">
        <v>257</v>
      </c>
      <c r="FW381" s="66"/>
      <c r="FX381" s="66" t="s">
        <v>315</v>
      </c>
      <c r="FY381" s="66"/>
      <c r="FZ381" s="66"/>
      <c r="GA381" s="66" t="s">
        <v>258</v>
      </c>
      <c r="GB381" s="66" t="s">
        <v>704</v>
      </c>
      <c r="GC381" s="71">
        <v>45492</v>
      </c>
      <c r="GD381" s="71">
        <v>45453</v>
      </c>
      <c r="GE381" s="71">
        <v>45453</v>
      </c>
      <c r="GF381" s="66" t="s">
        <v>1857</v>
      </c>
      <c r="GG381" s="66" t="s">
        <v>260</v>
      </c>
      <c r="GH381" s="66"/>
      <c r="GI381" s="66"/>
    </row>
    <row r="382" spans="1:192" s="3" customFormat="1" ht="11.25" hidden="1" x14ac:dyDescent="0.2">
      <c r="A382" s="43" t="str">
        <f t="shared" si="5"/>
        <v>No Stock at Base</v>
      </c>
      <c r="B382" s="43" t="str">
        <f>IF(OR(A382="No Stock at Base",A382="Low Stock at Base",A382="Remote Pick - Low Stock"),_xlfn.XLOOKUP(O382,PO!M:M,PO!N:N,"No PO",0,1),"-")</f>
        <v xml:space="preserve">B513596555/00020 - Due Date </v>
      </c>
      <c r="C382" s="43" t="str">
        <f>IF(OR(A382="No Stock at Base",A382="Low Stock at Base",A382="Remote Stock - Low Stock"),_xlfn.XLOOKUP(O382,PR!K:K,PR!L:L,"No Req or Processed",0,1),"-")</f>
        <v>No Req or Processed</v>
      </c>
      <c r="D382" s="63"/>
      <c r="E382" s="64" t="s">
        <v>2539</v>
      </c>
      <c r="F382" s="65" t="s">
        <v>704</v>
      </c>
      <c r="G382" s="66" t="s">
        <v>191</v>
      </c>
      <c r="H382" s="65" t="s">
        <v>2511</v>
      </c>
      <c r="I382" s="65" t="s">
        <v>2512</v>
      </c>
      <c r="J382" s="3" t="s">
        <v>194</v>
      </c>
      <c r="K382" s="6">
        <v>45292</v>
      </c>
      <c r="L382" s="67">
        <v>45454</v>
      </c>
      <c r="M382" s="6">
        <v>45453</v>
      </c>
      <c r="N382" s="6">
        <v>45492</v>
      </c>
      <c r="O382" s="64" t="s">
        <v>2552</v>
      </c>
      <c r="P382" s="65" t="s">
        <v>2553</v>
      </c>
      <c r="Q382" s="3">
        <v>5</v>
      </c>
      <c r="R382" s="3">
        <v>10</v>
      </c>
      <c r="S382" s="68">
        <v>2</v>
      </c>
      <c r="T382" s="69">
        <v>0</v>
      </c>
      <c r="U382" s="69">
        <v>0</v>
      </c>
      <c r="V382" s="2"/>
      <c r="W382" s="70"/>
      <c r="X382" s="2"/>
      <c r="Y382" s="3" t="s">
        <v>596</v>
      </c>
      <c r="Z382" s="66"/>
      <c r="AA382" s="65"/>
      <c r="AB382" s="65">
        <v>0</v>
      </c>
      <c r="AC382" s="65"/>
      <c r="AD382" s="65"/>
      <c r="AE382" s="67"/>
      <c r="AF382" s="66"/>
      <c r="AG382" s="66"/>
      <c r="AH382" s="66"/>
      <c r="AI382" s="66"/>
      <c r="AJ382" s="66" t="s">
        <v>462</v>
      </c>
      <c r="AK382" s="66" t="s">
        <v>207</v>
      </c>
      <c r="AL382" s="66" t="s">
        <v>648</v>
      </c>
      <c r="AM382" s="66" t="s">
        <v>649</v>
      </c>
      <c r="AN382" s="66" t="s">
        <v>2515</v>
      </c>
      <c r="AO382" s="66" t="s">
        <v>710</v>
      </c>
      <c r="AP382" s="66" t="s">
        <v>2516</v>
      </c>
      <c r="AQ382" s="66">
        <v>14</v>
      </c>
      <c r="AR382" s="66"/>
      <c r="AS382" s="66"/>
      <c r="AT382" s="66" t="s">
        <v>523</v>
      </c>
      <c r="AU382" s="66"/>
      <c r="AV382" s="66"/>
      <c r="AW382" s="66"/>
      <c r="AX382" s="66">
        <v>0</v>
      </c>
      <c r="AY382" s="66">
        <v>0</v>
      </c>
      <c r="AZ382" s="66">
        <v>0</v>
      </c>
      <c r="BA382" s="66">
        <v>0</v>
      </c>
      <c r="BB382" s="66"/>
      <c r="BC382" s="66"/>
      <c r="BD382" s="71">
        <v>45454</v>
      </c>
      <c r="BE382" s="66"/>
      <c r="BF382" s="66"/>
      <c r="BG382" s="66"/>
      <c r="BH382" s="66"/>
      <c r="BI382" s="66"/>
      <c r="BJ382" s="71">
        <v>45504</v>
      </c>
      <c r="BK382" s="72">
        <v>0</v>
      </c>
      <c r="BL382" s="66"/>
      <c r="BM382" s="66"/>
      <c r="BN382" s="66"/>
      <c r="BO382" s="66"/>
      <c r="BP382" s="66" t="s">
        <v>471</v>
      </c>
      <c r="BQ382" s="66"/>
      <c r="BR382" s="73">
        <v>0</v>
      </c>
      <c r="BS382" s="73">
        <v>0</v>
      </c>
      <c r="BT382" s="73">
        <v>0</v>
      </c>
      <c r="BU382" s="72">
        <v>0</v>
      </c>
      <c r="BV382" s="72">
        <v>0</v>
      </c>
      <c r="BW382" s="74">
        <v>0</v>
      </c>
      <c r="BX382" s="66"/>
      <c r="BY382" s="66"/>
      <c r="BZ382" s="75">
        <v>0</v>
      </c>
      <c r="CA382" s="66"/>
      <c r="CB382" s="66" t="s">
        <v>315</v>
      </c>
      <c r="CC382" s="66" t="s">
        <v>225</v>
      </c>
      <c r="CD382" s="66"/>
      <c r="CE382" s="66">
        <v>0</v>
      </c>
      <c r="CF382" s="66"/>
      <c r="CG382" s="66"/>
      <c r="CH382" s="66">
        <v>0</v>
      </c>
      <c r="CI382" s="66"/>
      <c r="CJ382" s="66"/>
      <c r="CK382" s="66"/>
      <c r="CL382" s="66"/>
      <c r="CM382" s="66" t="s">
        <v>232</v>
      </c>
      <c r="CN382" s="66"/>
      <c r="CO382" s="66"/>
      <c r="CP382" s="66" t="s">
        <v>233</v>
      </c>
      <c r="CQ382" s="66" t="s">
        <v>233</v>
      </c>
      <c r="CR382" s="66" t="s">
        <v>234</v>
      </c>
      <c r="CS382" s="66" t="s">
        <v>2554</v>
      </c>
      <c r="CT382" s="66"/>
      <c r="CU382" s="66"/>
      <c r="CV382" s="66"/>
      <c r="CW382" s="66"/>
      <c r="CX382" s="66"/>
      <c r="CY382" s="66" t="s">
        <v>356</v>
      </c>
      <c r="CZ382" s="66" t="s">
        <v>238</v>
      </c>
      <c r="DA382" s="66" t="s">
        <v>2518</v>
      </c>
      <c r="DB382" s="66"/>
      <c r="DC382" s="66"/>
      <c r="DD382" s="66"/>
      <c r="DE382" s="66"/>
      <c r="DF382" s="66"/>
      <c r="DG382" s="73">
        <v>0</v>
      </c>
      <c r="DH382" s="73">
        <v>0</v>
      </c>
      <c r="DI382" s="66"/>
      <c r="DJ382" s="72">
        <v>0</v>
      </c>
      <c r="DK382" s="66"/>
      <c r="DL382" s="66"/>
      <c r="DM382" s="66"/>
      <c r="DN382" s="66"/>
      <c r="DO382" s="66"/>
      <c r="DP382" s="72">
        <v>0</v>
      </c>
      <c r="DQ382" s="66"/>
      <c r="DR382" s="66"/>
      <c r="DS382" s="66"/>
      <c r="DT382" s="66"/>
      <c r="DU382" s="66"/>
      <c r="DV382" s="66"/>
      <c r="DW382" s="66"/>
      <c r="DX382" s="72">
        <v>2</v>
      </c>
      <c r="DY382" s="66" t="s">
        <v>245</v>
      </c>
      <c r="DZ382" s="66"/>
      <c r="EA382" s="66">
        <v>0</v>
      </c>
      <c r="EB382" s="75">
        <v>0</v>
      </c>
      <c r="EC382" s="66"/>
      <c r="ED382" s="66">
        <v>0</v>
      </c>
      <c r="EE382" s="66"/>
      <c r="EF382" s="66"/>
      <c r="EG382" s="66">
        <v>0</v>
      </c>
      <c r="EH382" s="72">
        <v>0</v>
      </c>
      <c r="EI382" s="66" t="s">
        <v>474</v>
      </c>
      <c r="EJ382" s="66"/>
      <c r="EK382" s="66">
        <v>1000207416</v>
      </c>
      <c r="EL382" s="66"/>
      <c r="EM382" s="66"/>
      <c r="EN382" s="66" t="s">
        <v>279</v>
      </c>
      <c r="EO382" s="66"/>
      <c r="EP382" s="66"/>
      <c r="EQ382" s="66">
        <v>0</v>
      </c>
      <c r="ER382" s="66"/>
      <c r="ES382" s="66"/>
      <c r="ET382" s="66">
        <v>0</v>
      </c>
      <c r="EU382" s="72">
        <v>0</v>
      </c>
      <c r="EV382" s="66"/>
      <c r="EW382" s="72">
        <v>0</v>
      </c>
      <c r="EX382" s="66"/>
      <c r="EY382" s="66"/>
      <c r="EZ382" s="66"/>
      <c r="FA382" s="66"/>
      <c r="FB382" s="66" t="s">
        <v>475</v>
      </c>
      <c r="FC382" s="66"/>
      <c r="FD382" s="66"/>
      <c r="FE382" s="66"/>
      <c r="FF382" s="66"/>
      <c r="FG382" s="66">
        <v>0</v>
      </c>
      <c r="FH382" s="66"/>
      <c r="FI382" s="66"/>
      <c r="FJ382" s="66"/>
      <c r="FK382" s="66"/>
      <c r="FL382" s="66" t="s">
        <v>253</v>
      </c>
      <c r="FM382" s="72">
        <v>0</v>
      </c>
      <c r="FN382" s="66"/>
      <c r="FO382" s="66"/>
      <c r="FP382" s="66" t="s">
        <v>254</v>
      </c>
      <c r="FQ382" s="66" t="s">
        <v>255</v>
      </c>
      <c r="FR382" s="66" t="s">
        <v>256</v>
      </c>
      <c r="FS382" s="71">
        <v>45290</v>
      </c>
      <c r="FT382" s="66">
        <v>0</v>
      </c>
      <c r="FU382" s="66">
        <v>0</v>
      </c>
      <c r="FV382" s="66" t="s">
        <v>257</v>
      </c>
      <c r="FW382" s="66"/>
      <c r="FX382" s="66" t="s">
        <v>315</v>
      </c>
      <c r="FY382" s="66"/>
      <c r="FZ382" s="66"/>
      <c r="GA382" s="66" t="s">
        <v>258</v>
      </c>
      <c r="GB382" s="66" t="s">
        <v>704</v>
      </c>
      <c r="GC382" s="71">
        <v>45492</v>
      </c>
      <c r="GD382" s="71">
        <v>45453</v>
      </c>
      <c r="GE382" s="71">
        <v>45453</v>
      </c>
      <c r="GF382" s="66" t="s">
        <v>1857</v>
      </c>
      <c r="GG382" s="66" t="s">
        <v>260</v>
      </c>
      <c r="GH382" s="66"/>
      <c r="GI382" s="66"/>
    </row>
    <row r="383" spans="1:192" s="3" customFormat="1" ht="11.25" hidden="1" x14ac:dyDescent="0.2">
      <c r="A383" s="43" t="str">
        <f t="shared" si="5"/>
        <v>No Stock at Base</v>
      </c>
      <c r="B383" s="43" t="str">
        <f>IF(OR(A383="No Stock at Base",A383="Low Stock at Base",A383="Remote Pick - Low Stock"),_xlfn.XLOOKUP(O383,PO!M:M,PO!N:N,"No PO",0,1),"-")</f>
        <v xml:space="preserve">B513596555/00050 - Due Date </v>
      </c>
      <c r="C383" s="43" t="str">
        <f>IF(OR(A383="No Stock at Base",A383="Low Stock at Base",A383="Remote Stock - Low Stock"),_xlfn.XLOOKUP(O383,PR!K:K,PR!L:L,"No Req or Processed",0,1),"-")</f>
        <v>No Req or Processed</v>
      </c>
      <c r="D383" s="63"/>
      <c r="E383" s="64" t="s">
        <v>2539</v>
      </c>
      <c r="F383" s="65" t="s">
        <v>704</v>
      </c>
      <c r="G383" s="66" t="s">
        <v>191</v>
      </c>
      <c r="H383" s="65" t="s">
        <v>2511</v>
      </c>
      <c r="I383" s="65" t="s">
        <v>2512</v>
      </c>
      <c r="J383" s="3" t="s">
        <v>194</v>
      </c>
      <c r="K383" s="6">
        <v>45292</v>
      </c>
      <c r="L383" s="67">
        <v>45454</v>
      </c>
      <c r="M383" s="6">
        <v>45453</v>
      </c>
      <c r="N383" s="6">
        <v>45492</v>
      </c>
      <c r="O383" s="64" t="s">
        <v>2555</v>
      </c>
      <c r="P383" s="65" t="s">
        <v>2556</v>
      </c>
      <c r="Q383" s="3">
        <v>5</v>
      </c>
      <c r="R383" s="3">
        <v>10</v>
      </c>
      <c r="S383" s="68">
        <v>4</v>
      </c>
      <c r="T383" s="69">
        <v>0</v>
      </c>
      <c r="U383" s="69">
        <v>0</v>
      </c>
      <c r="V383" s="2"/>
      <c r="W383" s="70"/>
      <c r="X383" s="2"/>
      <c r="Y383" s="3" t="s">
        <v>596</v>
      </c>
      <c r="Z383" s="66"/>
      <c r="AA383" s="65"/>
      <c r="AB383" s="65">
        <v>0</v>
      </c>
      <c r="AC383" s="65"/>
      <c r="AD383" s="65"/>
      <c r="AE383" s="67"/>
      <c r="AF383" s="66"/>
      <c r="AG383" s="66"/>
      <c r="AH383" s="66"/>
      <c r="AI383" s="66"/>
      <c r="AJ383" s="66" t="s">
        <v>462</v>
      </c>
      <c r="AK383" s="66" t="s">
        <v>207</v>
      </c>
      <c r="AL383" s="66" t="s">
        <v>648</v>
      </c>
      <c r="AM383" s="66" t="s">
        <v>649</v>
      </c>
      <c r="AN383" s="66" t="s">
        <v>2515</v>
      </c>
      <c r="AO383" s="66" t="s">
        <v>710</v>
      </c>
      <c r="AP383" s="66" t="s">
        <v>2516</v>
      </c>
      <c r="AQ383" s="66">
        <v>15</v>
      </c>
      <c r="AR383" s="66"/>
      <c r="AS383" s="66"/>
      <c r="AT383" s="66" t="s">
        <v>392</v>
      </c>
      <c r="AU383" s="66"/>
      <c r="AV383" s="66"/>
      <c r="AW383" s="66"/>
      <c r="AX383" s="66">
        <v>0</v>
      </c>
      <c r="AY383" s="66">
        <v>0</v>
      </c>
      <c r="AZ383" s="66">
        <v>0</v>
      </c>
      <c r="BA383" s="66">
        <v>0</v>
      </c>
      <c r="BB383" s="66"/>
      <c r="BC383" s="66"/>
      <c r="BD383" s="71">
        <v>45454</v>
      </c>
      <c r="BE383" s="66"/>
      <c r="BF383" s="66"/>
      <c r="BG383" s="66"/>
      <c r="BH383" s="66"/>
      <c r="BI383" s="66"/>
      <c r="BJ383" s="71">
        <v>45504</v>
      </c>
      <c r="BK383" s="72">
        <v>0</v>
      </c>
      <c r="BL383" s="66"/>
      <c r="BM383" s="66"/>
      <c r="BN383" s="66"/>
      <c r="BO383" s="66"/>
      <c r="BP383" s="66" t="s">
        <v>471</v>
      </c>
      <c r="BQ383" s="66"/>
      <c r="BR383" s="73">
        <v>0</v>
      </c>
      <c r="BS383" s="73">
        <v>0</v>
      </c>
      <c r="BT383" s="73">
        <v>0</v>
      </c>
      <c r="BU383" s="72">
        <v>0</v>
      </c>
      <c r="BV383" s="72">
        <v>0</v>
      </c>
      <c r="BW383" s="74">
        <v>0</v>
      </c>
      <c r="BX383" s="66"/>
      <c r="BY383" s="66"/>
      <c r="BZ383" s="75">
        <v>0</v>
      </c>
      <c r="CA383" s="66"/>
      <c r="CB383" s="66" t="s">
        <v>315</v>
      </c>
      <c r="CC383" s="66" t="s">
        <v>225</v>
      </c>
      <c r="CD383" s="66"/>
      <c r="CE383" s="66">
        <v>0</v>
      </c>
      <c r="CF383" s="66"/>
      <c r="CG383" s="66"/>
      <c r="CH383" s="66">
        <v>0</v>
      </c>
      <c r="CI383" s="66"/>
      <c r="CJ383" s="66"/>
      <c r="CK383" s="66"/>
      <c r="CL383" s="66"/>
      <c r="CM383" s="66" t="s">
        <v>232</v>
      </c>
      <c r="CN383" s="66"/>
      <c r="CO383" s="66"/>
      <c r="CP383" s="66" t="s">
        <v>233</v>
      </c>
      <c r="CQ383" s="66" t="s">
        <v>233</v>
      </c>
      <c r="CR383" s="66" t="s">
        <v>234</v>
      </c>
      <c r="CS383" s="66" t="s">
        <v>2557</v>
      </c>
      <c r="CT383" s="66"/>
      <c r="CU383" s="66"/>
      <c r="CV383" s="66"/>
      <c r="CW383" s="66"/>
      <c r="CX383" s="66"/>
      <c r="CY383" s="66" t="s">
        <v>356</v>
      </c>
      <c r="CZ383" s="66" t="s">
        <v>238</v>
      </c>
      <c r="DA383" s="66" t="s">
        <v>2518</v>
      </c>
      <c r="DB383" s="66"/>
      <c r="DC383" s="66"/>
      <c r="DD383" s="66"/>
      <c r="DE383" s="66"/>
      <c r="DF383" s="66"/>
      <c r="DG383" s="73">
        <v>0</v>
      </c>
      <c r="DH383" s="73">
        <v>0</v>
      </c>
      <c r="DI383" s="66"/>
      <c r="DJ383" s="72">
        <v>0</v>
      </c>
      <c r="DK383" s="66"/>
      <c r="DL383" s="66"/>
      <c r="DM383" s="66"/>
      <c r="DN383" s="66"/>
      <c r="DO383" s="66"/>
      <c r="DP383" s="72">
        <v>0</v>
      </c>
      <c r="DQ383" s="66"/>
      <c r="DR383" s="66"/>
      <c r="DS383" s="66"/>
      <c r="DT383" s="66"/>
      <c r="DU383" s="66"/>
      <c r="DV383" s="66"/>
      <c r="DW383" s="66"/>
      <c r="DX383" s="72">
        <v>4</v>
      </c>
      <c r="DY383" s="66" t="s">
        <v>245</v>
      </c>
      <c r="DZ383" s="66"/>
      <c r="EA383" s="66">
        <v>0</v>
      </c>
      <c r="EB383" s="75">
        <v>0</v>
      </c>
      <c r="EC383" s="66"/>
      <c r="ED383" s="66">
        <v>0</v>
      </c>
      <c r="EE383" s="66"/>
      <c r="EF383" s="66"/>
      <c r="EG383" s="66">
        <v>0</v>
      </c>
      <c r="EH383" s="72">
        <v>0</v>
      </c>
      <c r="EI383" s="66" t="s">
        <v>474</v>
      </c>
      <c r="EJ383" s="66"/>
      <c r="EK383" s="66">
        <v>1000207416</v>
      </c>
      <c r="EL383" s="66"/>
      <c r="EM383" s="66"/>
      <c r="EN383" s="66" t="s">
        <v>279</v>
      </c>
      <c r="EO383" s="66"/>
      <c r="EP383" s="66"/>
      <c r="EQ383" s="66">
        <v>0</v>
      </c>
      <c r="ER383" s="66"/>
      <c r="ES383" s="66"/>
      <c r="ET383" s="66">
        <v>0</v>
      </c>
      <c r="EU383" s="72">
        <v>0</v>
      </c>
      <c r="EV383" s="66"/>
      <c r="EW383" s="72">
        <v>0</v>
      </c>
      <c r="EX383" s="66"/>
      <c r="EY383" s="66"/>
      <c r="EZ383" s="66"/>
      <c r="FA383" s="66"/>
      <c r="FB383" s="66" t="s">
        <v>475</v>
      </c>
      <c r="FC383" s="66"/>
      <c r="FD383" s="66"/>
      <c r="FE383" s="66"/>
      <c r="FF383" s="66"/>
      <c r="FG383" s="66">
        <v>0</v>
      </c>
      <c r="FH383" s="66"/>
      <c r="FI383" s="66"/>
      <c r="FJ383" s="66"/>
      <c r="FK383" s="66"/>
      <c r="FL383" s="66" t="s">
        <v>253</v>
      </c>
      <c r="FM383" s="72">
        <v>0</v>
      </c>
      <c r="FN383" s="66"/>
      <c r="FO383" s="66"/>
      <c r="FP383" s="66" t="s">
        <v>254</v>
      </c>
      <c r="FQ383" s="66" t="s">
        <v>255</v>
      </c>
      <c r="FR383" s="66" t="s">
        <v>256</v>
      </c>
      <c r="FS383" s="71">
        <v>45290</v>
      </c>
      <c r="FT383" s="66">
        <v>0</v>
      </c>
      <c r="FU383" s="66">
        <v>0</v>
      </c>
      <c r="FV383" s="66" t="s">
        <v>257</v>
      </c>
      <c r="FW383" s="66"/>
      <c r="FX383" s="66" t="s">
        <v>315</v>
      </c>
      <c r="FY383" s="66"/>
      <c r="FZ383" s="66"/>
      <c r="GA383" s="66" t="s">
        <v>258</v>
      </c>
      <c r="GB383" s="66" t="s">
        <v>704</v>
      </c>
      <c r="GC383" s="71">
        <v>45492</v>
      </c>
      <c r="GD383" s="71">
        <v>45453</v>
      </c>
      <c r="GE383" s="71">
        <v>45453</v>
      </c>
      <c r="GF383" s="66" t="s">
        <v>1857</v>
      </c>
      <c r="GG383" s="66" t="s">
        <v>260</v>
      </c>
      <c r="GH383" s="66"/>
      <c r="GI383" s="66"/>
    </row>
    <row r="384" spans="1:192" s="3" customFormat="1" ht="11.25" hidden="1" x14ac:dyDescent="0.2">
      <c r="A384" s="43" t="str">
        <f t="shared" si="5"/>
        <v>No Stock at Base</v>
      </c>
      <c r="B384" s="43" t="str">
        <f>IF(OR(A384="No Stock at Base",A384="Low Stock at Base",A384="Remote Pick - Low Stock"),_xlfn.XLOOKUP(O384,PO!M:M,PO!N:N,"No PO",0,1),"-")</f>
        <v>B513597129/00010 - Due Date 45300</v>
      </c>
      <c r="C384" s="43" t="str">
        <f>IF(OR(A384="No Stock at Base",A384="Low Stock at Base",A384="Remote Stock - Low Stock"),_xlfn.XLOOKUP(O384,PR!K:K,PR!L:L,"No Req or Processed",0,1),"-")</f>
        <v>No Req or Processed</v>
      </c>
      <c r="D384" s="63"/>
      <c r="E384" s="64" t="s">
        <v>2558</v>
      </c>
      <c r="F384" s="65" t="s">
        <v>704</v>
      </c>
      <c r="G384" s="66" t="s">
        <v>191</v>
      </c>
      <c r="H384" s="65" t="s">
        <v>2511</v>
      </c>
      <c r="I384" s="65" t="s">
        <v>2512</v>
      </c>
      <c r="J384" s="3" t="s">
        <v>194</v>
      </c>
      <c r="K384" s="6">
        <v>45292</v>
      </c>
      <c r="L384" s="67">
        <v>45454</v>
      </c>
      <c r="M384" s="6">
        <v>45453</v>
      </c>
      <c r="N384" s="6">
        <v>45492</v>
      </c>
      <c r="O384" s="64" t="s">
        <v>2559</v>
      </c>
      <c r="P384" s="65" t="s">
        <v>2560</v>
      </c>
      <c r="Q384" s="3">
        <v>5</v>
      </c>
      <c r="R384" s="3">
        <v>10</v>
      </c>
      <c r="S384" s="68">
        <v>1</v>
      </c>
      <c r="T384" s="69">
        <v>0</v>
      </c>
      <c r="U384" s="69">
        <v>0</v>
      </c>
      <c r="V384" s="2"/>
      <c r="W384" s="70"/>
      <c r="X384" s="2"/>
      <c r="Y384" s="3" t="s">
        <v>596</v>
      </c>
      <c r="Z384" s="66"/>
      <c r="AA384" s="65"/>
      <c r="AB384" s="65">
        <v>0</v>
      </c>
      <c r="AC384" s="65"/>
      <c r="AD384" s="65"/>
      <c r="AE384" s="67"/>
      <c r="AF384" s="66"/>
      <c r="AG384" s="66"/>
      <c r="AH384" s="66"/>
      <c r="AI384" s="66"/>
      <c r="AJ384" s="66" t="s">
        <v>462</v>
      </c>
      <c r="AK384" s="66" t="s">
        <v>207</v>
      </c>
      <c r="AL384" s="66" t="s">
        <v>648</v>
      </c>
      <c r="AM384" s="66" t="s">
        <v>649</v>
      </c>
      <c r="AN384" s="66" t="s">
        <v>2515</v>
      </c>
      <c r="AO384" s="66" t="s">
        <v>710</v>
      </c>
      <c r="AP384" s="66" t="s">
        <v>2516</v>
      </c>
      <c r="AQ384" s="66">
        <v>16</v>
      </c>
      <c r="AR384" s="66"/>
      <c r="AS384" s="66"/>
      <c r="AT384" s="66" t="s">
        <v>382</v>
      </c>
      <c r="AU384" s="66"/>
      <c r="AV384" s="66"/>
      <c r="AW384" s="66"/>
      <c r="AX384" s="66">
        <v>0</v>
      </c>
      <c r="AY384" s="66">
        <v>0</v>
      </c>
      <c r="AZ384" s="66">
        <v>0</v>
      </c>
      <c r="BA384" s="66">
        <v>0</v>
      </c>
      <c r="BB384" s="66"/>
      <c r="BC384" s="66"/>
      <c r="BD384" s="71">
        <v>45454</v>
      </c>
      <c r="BE384" s="66"/>
      <c r="BF384" s="66"/>
      <c r="BG384" s="66"/>
      <c r="BH384" s="66"/>
      <c r="BI384" s="66"/>
      <c r="BJ384" s="71">
        <v>45504</v>
      </c>
      <c r="BK384" s="72">
        <v>0</v>
      </c>
      <c r="BL384" s="66"/>
      <c r="BM384" s="66"/>
      <c r="BN384" s="66"/>
      <c r="BO384" s="66"/>
      <c r="BP384" s="66" t="s">
        <v>471</v>
      </c>
      <c r="BQ384" s="66"/>
      <c r="BR384" s="73">
        <v>0</v>
      </c>
      <c r="BS384" s="73">
        <v>0</v>
      </c>
      <c r="BT384" s="73">
        <v>0</v>
      </c>
      <c r="BU384" s="72">
        <v>0</v>
      </c>
      <c r="BV384" s="72">
        <v>0</v>
      </c>
      <c r="BW384" s="74">
        <v>0</v>
      </c>
      <c r="BX384" s="66"/>
      <c r="BY384" s="66"/>
      <c r="BZ384" s="75">
        <v>0</v>
      </c>
      <c r="CA384" s="66"/>
      <c r="CB384" s="66" t="s">
        <v>315</v>
      </c>
      <c r="CC384" s="66" t="s">
        <v>225</v>
      </c>
      <c r="CD384" s="66"/>
      <c r="CE384" s="66">
        <v>0</v>
      </c>
      <c r="CF384" s="66"/>
      <c r="CG384" s="66"/>
      <c r="CH384" s="66">
        <v>0</v>
      </c>
      <c r="CI384" s="66"/>
      <c r="CJ384" s="66"/>
      <c r="CK384" s="66"/>
      <c r="CL384" s="66"/>
      <c r="CM384" s="66" t="s">
        <v>232</v>
      </c>
      <c r="CN384" s="66"/>
      <c r="CO384" s="66"/>
      <c r="CP384" s="66" t="s">
        <v>233</v>
      </c>
      <c r="CQ384" s="66" t="s">
        <v>233</v>
      </c>
      <c r="CR384" s="66" t="s">
        <v>234</v>
      </c>
      <c r="CS384" s="66" t="s">
        <v>2561</v>
      </c>
      <c r="CT384" s="66"/>
      <c r="CU384" s="66"/>
      <c r="CV384" s="66"/>
      <c r="CW384" s="66"/>
      <c r="CX384" s="66"/>
      <c r="CY384" s="66" t="s">
        <v>356</v>
      </c>
      <c r="CZ384" s="66" t="s">
        <v>238</v>
      </c>
      <c r="DA384" s="66" t="s">
        <v>2518</v>
      </c>
      <c r="DB384" s="66"/>
      <c r="DC384" s="66"/>
      <c r="DD384" s="66"/>
      <c r="DE384" s="66"/>
      <c r="DF384" s="66"/>
      <c r="DG384" s="73">
        <v>0</v>
      </c>
      <c r="DH384" s="73">
        <v>0</v>
      </c>
      <c r="DI384" s="66"/>
      <c r="DJ384" s="72">
        <v>0</v>
      </c>
      <c r="DK384" s="66"/>
      <c r="DL384" s="66"/>
      <c r="DM384" s="66"/>
      <c r="DN384" s="66"/>
      <c r="DO384" s="66"/>
      <c r="DP384" s="72">
        <v>0</v>
      </c>
      <c r="DQ384" s="66"/>
      <c r="DR384" s="66"/>
      <c r="DS384" s="66"/>
      <c r="DT384" s="66"/>
      <c r="DU384" s="66"/>
      <c r="DV384" s="66"/>
      <c r="DW384" s="66"/>
      <c r="DX384" s="72">
        <v>1</v>
      </c>
      <c r="DY384" s="66" t="s">
        <v>245</v>
      </c>
      <c r="DZ384" s="66"/>
      <c r="EA384" s="66">
        <v>0</v>
      </c>
      <c r="EB384" s="75">
        <v>0</v>
      </c>
      <c r="EC384" s="66"/>
      <c r="ED384" s="66">
        <v>0</v>
      </c>
      <c r="EE384" s="66"/>
      <c r="EF384" s="66"/>
      <c r="EG384" s="66">
        <v>0</v>
      </c>
      <c r="EH384" s="72">
        <v>0</v>
      </c>
      <c r="EI384" s="66" t="s">
        <v>474</v>
      </c>
      <c r="EJ384" s="66"/>
      <c r="EK384" s="66">
        <v>1000207416</v>
      </c>
      <c r="EL384" s="66"/>
      <c r="EM384" s="66"/>
      <c r="EN384" s="66" t="s">
        <v>279</v>
      </c>
      <c r="EO384" s="66"/>
      <c r="EP384" s="66"/>
      <c r="EQ384" s="66">
        <v>0</v>
      </c>
      <c r="ER384" s="66"/>
      <c r="ES384" s="66"/>
      <c r="ET384" s="66">
        <v>0</v>
      </c>
      <c r="EU384" s="72">
        <v>0</v>
      </c>
      <c r="EV384" s="66"/>
      <c r="EW384" s="72">
        <v>0</v>
      </c>
      <c r="EX384" s="66"/>
      <c r="EY384" s="66"/>
      <c r="EZ384" s="66"/>
      <c r="FA384" s="66"/>
      <c r="FB384" s="66" t="s">
        <v>475</v>
      </c>
      <c r="FC384" s="66"/>
      <c r="FD384" s="66"/>
      <c r="FE384" s="66"/>
      <c r="FF384" s="66"/>
      <c r="FG384" s="66">
        <v>0</v>
      </c>
      <c r="FH384" s="66"/>
      <c r="FI384" s="66"/>
      <c r="FJ384" s="66"/>
      <c r="FK384" s="66"/>
      <c r="FL384" s="66" t="s">
        <v>253</v>
      </c>
      <c r="FM384" s="72">
        <v>0</v>
      </c>
      <c r="FN384" s="66"/>
      <c r="FO384" s="66"/>
      <c r="FP384" s="66" t="s">
        <v>254</v>
      </c>
      <c r="FQ384" s="66" t="s">
        <v>255</v>
      </c>
      <c r="FR384" s="66" t="s">
        <v>256</v>
      </c>
      <c r="FS384" s="71">
        <v>45290</v>
      </c>
      <c r="FT384" s="66">
        <v>0</v>
      </c>
      <c r="FU384" s="66">
        <v>0</v>
      </c>
      <c r="FV384" s="66" t="s">
        <v>257</v>
      </c>
      <c r="FW384" s="66"/>
      <c r="FX384" s="66" t="s">
        <v>315</v>
      </c>
      <c r="FY384" s="66"/>
      <c r="FZ384" s="66"/>
      <c r="GA384" s="66" t="s">
        <v>258</v>
      </c>
      <c r="GB384" s="66" t="s">
        <v>704</v>
      </c>
      <c r="GC384" s="71">
        <v>45492</v>
      </c>
      <c r="GD384" s="71">
        <v>45453</v>
      </c>
      <c r="GE384" s="71">
        <v>45453</v>
      </c>
      <c r="GF384" s="66" t="s">
        <v>1857</v>
      </c>
      <c r="GG384" s="66" t="s">
        <v>260</v>
      </c>
      <c r="GH384" s="66"/>
      <c r="GI384" s="66"/>
    </row>
    <row r="385" spans="1:192" s="3" customFormat="1" ht="11.25" hidden="1" x14ac:dyDescent="0.2">
      <c r="A385" s="11" t="str">
        <f t="shared" si="5"/>
        <v>Refurb Return</v>
      </c>
      <c r="B385" s="11" t="str">
        <f>IF(OR(A385="No Stock at Base",A385="Low Stock at Base",A385="Remote Pick - Low Stock"),_xlfn.XLOOKUP(O385,PO!M:M,PO!N:N,"No PO",0,1),"-")</f>
        <v>-</v>
      </c>
      <c r="C385" s="11" t="str">
        <f>IF(OR(A385="No Stock at Base",A385="Low Stock at Base",A385="Remote Stock - Low Stock"),_xlfn.XLOOKUP(O385,PR!K:K,PR!L:L,"No Req or Processed",0,1),"-")</f>
        <v>-</v>
      </c>
      <c r="D385" s="12"/>
      <c r="E385" s="58" t="s">
        <v>462</v>
      </c>
      <c r="F385" s="32" t="s">
        <v>704</v>
      </c>
      <c r="G385" s="3" t="s">
        <v>191</v>
      </c>
      <c r="H385" s="32" t="s">
        <v>2511</v>
      </c>
      <c r="I385" s="32" t="s">
        <v>2512</v>
      </c>
      <c r="J385" s="3" t="s">
        <v>194</v>
      </c>
      <c r="K385" s="6">
        <v>45292</v>
      </c>
      <c r="L385" s="79">
        <v>45454</v>
      </c>
      <c r="M385" s="6">
        <v>45453</v>
      </c>
      <c r="N385" s="6">
        <v>45492</v>
      </c>
      <c r="O385" s="58" t="s">
        <v>2527</v>
      </c>
      <c r="P385" s="32" t="s">
        <v>2528</v>
      </c>
      <c r="Q385" s="3">
        <v>5</v>
      </c>
      <c r="R385" s="3">
        <v>10</v>
      </c>
      <c r="S385" s="82">
        <v>-1</v>
      </c>
      <c r="T385" s="13">
        <v>0</v>
      </c>
      <c r="U385" s="13">
        <v>0</v>
      </c>
      <c r="V385" s="2"/>
      <c r="W385" s="2"/>
      <c r="X385" s="2"/>
      <c r="Y385" s="3" t="s">
        <v>596</v>
      </c>
      <c r="Z385" s="2"/>
      <c r="AA385" s="33"/>
      <c r="AB385" s="32">
        <v>0</v>
      </c>
      <c r="AC385" s="33"/>
      <c r="AD385" s="33"/>
      <c r="AE385" s="33"/>
      <c r="AF385" s="2"/>
      <c r="AG385" s="2"/>
      <c r="AH385" s="3" t="s">
        <v>622</v>
      </c>
      <c r="AI385" s="2"/>
      <c r="AJ385" s="3" t="s">
        <v>462</v>
      </c>
      <c r="AK385" s="3" t="s">
        <v>207</v>
      </c>
      <c r="AL385" s="3" t="s">
        <v>648</v>
      </c>
      <c r="AM385" s="3" t="s">
        <v>649</v>
      </c>
      <c r="AN385" s="3" t="s">
        <v>2515</v>
      </c>
      <c r="AO385" s="3" t="s">
        <v>710</v>
      </c>
      <c r="AP385" s="3" t="s">
        <v>2516</v>
      </c>
      <c r="AQ385" s="3">
        <v>35</v>
      </c>
      <c r="AR385" s="2"/>
      <c r="AS385" s="2"/>
      <c r="AT385" s="3" t="s">
        <v>2562</v>
      </c>
      <c r="AU385" s="2"/>
      <c r="AV385" s="2"/>
      <c r="AW385" s="2"/>
      <c r="AX385" s="3">
        <v>0</v>
      </c>
      <c r="AY385" s="14">
        <v>0</v>
      </c>
      <c r="AZ385" s="14">
        <v>0</v>
      </c>
      <c r="BA385" s="14">
        <v>0</v>
      </c>
      <c r="BB385" s="2"/>
      <c r="BC385" s="2"/>
      <c r="BD385" s="6">
        <v>45454</v>
      </c>
      <c r="BE385" s="2"/>
      <c r="BF385" s="2"/>
      <c r="BG385" s="2"/>
      <c r="BH385" s="2"/>
      <c r="BI385" s="2"/>
      <c r="BJ385" s="6">
        <v>45504</v>
      </c>
      <c r="BK385" s="13">
        <v>0</v>
      </c>
      <c r="BL385" s="2"/>
      <c r="BM385" s="2"/>
      <c r="BN385" s="2"/>
      <c r="BO385" s="2"/>
      <c r="BP385" s="3" t="s">
        <v>627</v>
      </c>
      <c r="BQ385" s="2"/>
      <c r="BR385" s="15">
        <v>0</v>
      </c>
      <c r="BS385" s="15">
        <v>0</v>
      </c>
      <c r="BT385" s="15">
        <v>0</v>
      </c>
      <c r="BU385" s="13">
        <v>0</v>
      </c>
      <c r="BV385" s="13">
        <v>0</v>
      </c>
      <c r="BW385" s="18">
        <v>0</v>
      </c>
      <c r="BX385" s="2"/>
      <c r="BY385" s="2"/>
      <c r="BZ385" s="17">
        <v>0</v>
      </c>
      <c r="CA385" s="2"/>
      <c r="CB385" s="3" t="s">
        <v>315</v>
      </c>
      <c r="CC385" s="3" t="s">
        <v>225</v>
      </c>
      <c r="CD385" s="2"/>
      <c r="CE385" s="3">
        <v>0</v>
      </c>
      <c r="CF385" s="2"/>
      <c r="CG385" s="2"/>
      <c r="CH385" s="3">
        <v>0</v>
      </c>
      <c r="CI385" s="2"/>
      <c r="CJ385" s="2"/>
      <c r="CK385" s="2"/>
      <c r="CL385" s="2"/>
      <c r="CM385" s="3" t="s">
        <v>232</v>
      </c>
      <c r="CN385" s="2"/>
      <c r="CO385" s="2"/>
      <c r="CP385" s="3" t="s">
        <v>233</v>
      </c>
      <c r="CQ385" s="3" t="s">
        <v>233</v>
      </c>
      <c r="CR385" s="3" t="s">
        <v>628</v>
      </c>
      <c r="CS385" s="3" t="s">
        <v>2529</v>
      </c>
      <c r="CT385" s="2"/>
      <c r="CU385" s="2"/>
      <c r="CV385" s="2"/>
      <c r="CW385" s="2"/>
      <c r="CX385" s="2"/>
      <c r="CY385" s="3" t="s">
        <v>356</v>
      </c>
      <c r="CZ385" s="3" t="s">
        <v>238</v>
      </c>
      <c r="DA385" s="3" t="s">
        <v>2518</v>
      </c>
      <c r="DB385" s="2"/>
      <c r="DC385" s="2"/>
      <c r="DD385" s="2"/>
      <c r="DE385" s="2"/>
      <c r="DF385" s="2"/>
      <c r="DG385" s="15">
        <v>0</v>
      </c>
      <c r="DH385" s="15">
        <v>0</v>
      </c>
      <c r="DI385" s="2"/>
      <c r="DJ385" s="13">
        <v>0</v>
      </c>
      <c r="DK385" s="2"/>
      <c r="DL385" s="2"/>
      <c r="DM385" s="2"/>
      <c r="DN385" s="2"/>
      <c r="DO385" s="2"/>
      <c r="DP385" s="13">
        <v>0</v>
      </c>
      <c r="DQ385" s="2"/>
      <c r="DR385" s="2"/>
      <c r="DS385" s="2"/>
      <c r="DT385" s="2"/>
      <c r="DU385" s="2"/>
      <c r="DV385" s="2"/>
      <c r="DW385" s="2"/>
      <c r="DX385" s="13">
        <v>1</v>
      </c>
      <c r="DY385" s="3" t="s">
        <v>245</v>
      </c>
      <c r="DZ385" s="2"/>
      <c r="EA385" s="3">
        <v>0</v>
      </c>
      <c r="EB385" s="17">
        <v>0</v>
      </c>
      <c r="EC385" s="2"/>
      <c r="ED385" s="3">
        <v>0</v>
      </c>
      <c r="EE385" s="2"/>
      <c r="EF385" s="2"/>
      <c r="EG385" s="3">
        <v>0</v>
      </c>
      <c r="EH385" s="13">
        <v>0</v>
      </c>
      <c r="EI385" s="3" t="s">
        <v>474</v>
      </c>
      <c r="EJ385" s="2"/>
      <c r="EK385" s="3">
        <v>1000207416</v>
      </c>
      <c r="EL385" s="2"/>
      <c r="EM385" s="2"/>
      <c r="EN385" s="3" t="s">
        <v>279</v>
      </c>
      <c r="EO385" s="2"/>
      <c r="EP385" s="2"/>
      <c r="EQ385" s="3">
        <v>0</v>
      </c>
      <c r="ER385" s="2"/>
      <c r="ES385" s="2"/>
      <c r="ET385" s="3">
        <v>0</v>
      </c>
      <c r="EU385" s="13">
        <v>0</v>
      </c>
      <c r="EV385" s="2"/>
      <c r="EW385" s="13">
        <v>0</v>
      </c>
      <c r="EX385" s="2"/>
      <c r="EY385" s="2"/>
      <c r="EZ385" s="2"/>
      <c r="FA385" s="2"/>
      <c r="FB385" s="3" t="s">
        <v>167</v>
      </c>
      <c r="FC385" s="2"/>
      <c r="FD385" s="2"/>
      <c r="FE385" s="2"/>
      <c r="FF385" s="2"/>
      <c r="FG385" s="3">
        <v>0</v>
      </c>
      <c r="FH385" s="2"/>
      <c r="FI385" s="2"/>
      <c r="FJ385" s="2"/>
      <c r="FK385" s="2"/>
      <c r="FL385" s="3" t="s">
        <v>253</v>
      </c>
      <c r="FM385" s="13">
        <v>0</v>
      </c>
      <c r="FN385" s="2"/>
      <c r="FO385" s="2"/>
      <c r="FP385" s="3" t="s">
        <v>254</v>
      </c>
      <c r="FQ385" s="3" t="s">
        <v>255</v>
      </c>
      <c r="FR385" s="3" t="s">
        <v>256</v>
      </c>
      <c r="FS385" s="6">
        <v>45290</v>
      </c>
      <c r="FT385" s="3">
        <v>0</v>
      </c>
      <c r="FU385" s="3">
        <v>0</v>
      </c>
      <c r="FV385" s="3" t="s">
        <v>257</v>
      </c>
      <c r="FW385" s="2"/>
      <c r="FX385" s="3" t="s">
        <v>315</v>
      </c>
      <c r="FY385" s="2"/>
      <c r="FZ385" s="2"/>
      <c r="GA385" s="3" t="s">
        <v>258</v>
      </c>
      <c r="GB385" s="3" t="s">
        <v>704</v>
      </c>
      <c r="GC385" s="6">
        <v>45492</v>
      </c>
      <c r="GD385" s="6">
        <v>45453</v>
      </c>
      <c r="GE385" s="6">
        <v>45453</v>
      </c>
      <c r="GF385" s="3" t="s">
        <v>1857</v>
      </c>
      <c r="GG385" s="3" t="s">
        <v>260</v>
      </c>
      <c r="GH385" s="2"/>
      <c r="GI385" s="2"/>
    </row>
    <row r="386" spans="1:192" s="3" customFormat="1" ht="11.25" hidden="1" x14ac:dyDescent="0.2">
      <c r="A386" s="11" t="str">
        <f t="shared" ref="A386:A449" si="6">IF(P386="","ECC6 Material",IF(AL386="X","Created W/O",IF(AL386="1","PR Never",IF(S386&lt;0,"Refurb Return",IF(RIGHT(W386,3)="Sea","In Tranist via Sea",IF(RIGHT(W386,4)="Road","In Transit via Road",IF(RIGHT(W386,14)="w/ Maintenance","Onsite - Sloc 5001",IF(MID(W386,10,11)="work-packed","Onsite - Sloc 2001",IF(AND(OR(X386="Stock at Remote (SP13)",X386="Stock at Base and Remote (SP11)"),S386&gt;T386),"Remote Pick - Low Stock",IF(OR(X386="Stock at Remote (SP13)",X386="Stock at Base and Remote (SP11)"),"Remote Stock - Stock Available",IF(U386=0,"No Stock at Base",IF(S386&gt;U386,"Low Stock at Base","Stock Available at Base"))))))))))))</f>
        <v>Refurb Return</v>
      </c>
      <c r="B386" s="11" t="str">
        <f>IF(OR(A386="No Stock at Base",A386="Low Stock at Base",A386="Remote Pick - Low Stock"),_xlfn.XLOOKUP(O386,PO!M:M,PO!N:N,"No PO",0,1),"-")</f>
        <v>-</v>
      </c>
      <c r="C386" s="11" t="str">
        <f>IF(OR(A386="No Stock at Base",A386="Low Stock at Base",A386="Remote Stock - Low Stock"),_xlfn.XLOOKUP(O386,PR!K:K,PR!L:L,"No Req or Processed",0,1),"-")</f>
        <v>-</v>
      </c>
      <c r="D386" s="12"/>
      <c r="E386" s="58" t="s">
        <v>462</v>
      </c>
      <c r="F386" s="32" t="s">
        <v>704</v>
      </c>
      <c r="G386" s="3" t="s">
        <v>191</v>
      </c>
      <c r="H386" s="32" t="s">
        <v>2511</v>
      </c>
      <c r="I386" s="32" t="s">
        <v>2512</v>
      </c>
      <c r="J386" s="3" t="s">
        <v>194</v>
      </c>
      <c r="K386" s="6">
        <v>45292</v>
      </c>
      <c r="L386" s="79">
        <v>45454</v>
      </c>
      <c r="M386" s="6">
        <v>45453</v>
      </c>
      <c r="N386" s="6">
        <v>45492</v>
      </c>
      <c r="O386" s="58" t="s">
        <v>2531</v>
      </c>
      <c r="P386" s="32" t="s">
        <v>2532</v>
      </c>
      <c r="Q386" s="3">
        <v>5</v>
      </c>
      <c r="R386" s="3">
        <v>10</v>
      </c>
      <c r="S386" s="82">
        <v>-1</v>
      </c>
      <c r="T386" s="13">
        <v>0</v>
      </c>
      <c r="U386" s="13">
        <v>0</v>
      </c>
      <c r="V386" s="2"/>
      <c r="W386" s="2"/>
      <c r="X386" s="2"/>
      <c r="Y386" s="3" t="s">
        <v>596</v>
      </c>
      <c r="Z386" s="2"/>
      <c r="AA386" s="33"/>
      <c r="AB386" s="32">
        <v>0</v>
      </c>
      <c r="AC386" s="33"/>
      <c r="AD386" s="33"/>
      <c r="AE386" s="33"/>
      <c r="AF386" s="2"/>
      <c r="AG386" s="2"/>
      <c r="AH386" s="3" t="s">
        <v>622</v>
      </c>
      <c r="AI386" s="2"/>
      <c r="AJ386" s="3" t="s">
        <v>462</v>
      </c>
      <c r="AK386" s="3" t="s">
        <v>207</v>
      </c>
      <c r="AL386" s="3" t="s">
        <v>648</v>
      </c>
      <c r="AM386" s="3" t="s">
        <v>649</v>
      </c>
      <c r="AN386" s="3" t="s">
        <v>2515</v>
      </c>
      <c r="AO386" s="3" t="s">
        <v>710</v>
      </c>
      <c r="AP386" s="3" t="s">
        <v>2516</v>
      </c>
      <c r="AQ386" s="3">
        <v>34</v>
      </c>
      <c r="AR386" s="2"/>
      <c r="AS386" s="2"/>
      <c r="AT386" s="3" t="s">
        <v>2563</v>
      </c>
      <c r="AU386" s="2"/>
      <c r="AV386" s="2"/>
      <c r="AW386" s="2"/>
      <c r="AX386" s="3">
        <v>0</v>
      </c>
      <c r="AY386" s="14">
        <v>0</v>
      </c>
      <c r="AZ386" s="14">
        <v>0</v>
      </c>
      <c r="BA386" s="14">
        <v>0</v>
      </c>
      <c r="BB386" s="2"/>
      <c r="BC386" s="2"/>
      <c r="BD386" s="6">
        <v>45454</v>
      </c>
      <c r="BE386" s="2"/>
      <c r="BF386" s="2"/>
      <c r="BG386" s="2"/>
      <c r="BH386" s="2"/>
      <c r="BI386" s="2"/>
      <c r="BJ386" s="6">
        <v>45504</v>
      </c>
      <c r="BK386" s="13">
        <v>0</v>
      </c>
      <c r="BL386" s="2"/>
      <c r="BM386" s="2"/>
      <c r="BN386" s="2"/>
      <c r="BO386" s="2"/>
      <c r="BP386" s="3" t="s">
        <v>627</v>
      </c>
      <c r="BQ386" s="2"/>
      <c r="BR386" s="15">
        <v>0</v>
      </c>
      <c r="BS386" s="15">
        <v>0</v>
      </c>
      <c r="BT386" s="15">
        <v>0</v>
      </c>
      <c r="BU386" s="13">
        <v>0</v>
      </c>
      <c r="BV386" s="13">
        <v>0</v>
      </c>
      <c r="BW386" s="18">
        <v>0</v>
      </c>
      <c r="BX386" s="2"/>
      <c r="BY386" s="2"/>
      <c r="BZ386" s="17">
        <v>0</v>
      </c>
      <c r="CA386" s="2"/>
      <c r="CB386" s="3" t="s">
        <v>315</v>
      </c>
      <c r="CC386" s="3" t="s">
        <v>225</v>
      </c>
      <c r="CD386" s="2"/>
      <c r="CE386" s="3">
        <v>0</v>
      </c>
      <c r="CF386" s="2"/>
      <c r="CG386" s="2"/>
      <c r="CH386" s="3">
        <v>0</v>
      </c>
      <c r="CI386" s="2"/>
      <c r="CJ386" s="2"/>
      <c r="CK386" s="2"/>
      <c r="CL386" s="2"/>
      <c r="CM386" s="3" t="s">
        <v>232</v>
      </c>
      <c r="CN386" s="2"/>
      <c r="CO386" s="2"/>
      <c r="CP386" s="3" t="s">
        <v>233</v>
      </c>
      <c r="CQ386" s="3" t="s">
        <v>233</v>
      </c>
      <c r="CR386" s="3" t="s">
        <v>628</v>
      </c>
      <c r="CS386" s="3" t="s">
        <v>2533</v>
      </c>
      <c r="CT386" s="2"/>
      <c r="CU386" s="2"/>
      <c r="CV386" s="2"/>
      <c r="CW386" s="2"/>
      <c r="CX386" s="2"/>
      <c r="CY386" s="3" t="s">
        <v>356</v>
      </c>
      <c r="CZ386" s="3" t="s">
        <v>238</v>
      </c>
      <c r="DA386" s="3" t="s">
        <v>2518</v>
      </c>
      <c r="DB386" s="2"/>
      <c r="DC386" s="2"/>
      <c r="DD386" s="2"/>
      <c r="DE386" s="2"/>
      <c r="DF386" s="2"/>
      <c r="DG386" s="15">
        <v>0</v>
      </c>
      <c r="DH386" s="15">
        <v>0</v>
      </c>
      <c r="DI386" s="2"/>
      <c r="DJ386" s="13">
        <v>0</v>
      </c>
      <c r="DK386" s="2"/>
      <c r="DL386" s="2"/>
      <c r="DM386" s="2"/>
      <c r="DN386" s="2"/>
      <c r="DO386" s="2"/>
      <c r="DP386" s="13">
        <v>0</v>
      </c>
      <c r="DQ386" s="2"/>
      <c r="DR386" s="2"/>
      <c r="DS386" s="2"/>
      <c r="DT386" s="2"/>
      <c r="DU386" s="2"/>
      <c r="DV386" s="2"/>
      <c r="DW386" s="2"/>
      <c r="DX386" s="13">
        <v>1</v>
      </c>
      <c r="DY386" s="3" t="s">
        <v>245</v>
      </c>
      <c r="DZ386" s="2"/>
      <c r="EA386" s="3">
        <v>0</v>
      </c>
      <c r="EB386" s="17">
        <v>0</v>
      </c>
      <c r="EC386" s="2"/>
      <c r="ED386" s="3">
        <v>0</v>
      </c>
      <c r="EE386" s="2"/>
      <c r="EF386" s="2"/>
      <c r="EG386" s="3">
        <v>0</v>
      </c>
      <c r="EH386" s="13">
        <v>0</v>
      </c>
      <c r="EI386" s="3" t="s">
        <v>474</v>
      </c>
      <c r="EJ386" s="2"/>
      <c r="EK386" s="3">
        <v>1000207416</v>
      </c>
      <c r="EL386" s="2"/>
      <c r="EM386" s="2"/>
      <c r="EN386" s="3" t="s">
        <v>279</v>
      </c>
      <c r="EO386" s="2"/>
      <c r="EP386" s="2"/>
      <c r="EQ386" s="3">
        <v>0</v>
      </c>
      <c r="ER386" s="2"/>
      <c r="ES386" s="2"/>
      <c r="ET386" s="3">
        <v>0</v>
      </c>
      <c r="EU386" s="13">
        <v>0</v>
      </c>
      <c r="EV386" s="2"/>
      <c r="EW386" s="13">
        <v>0</v>
      </c>
      <c r="EX386" s="2"/>
      <c r="EY386" s="2"/>
      <c r="EZ386" s="2"/>
      <c r="FA386" s="2"/>
      <c r="FB386" s="3" t="s">
        <v>167</v>
      </c>
      <c r="FC386" s="2"/>
      <c r="FD386" s="2"/>
      <c r="FE386" s="2"/>
      <c r="FF386" s="2"/>
      <c r="FG386" s="3">
        <v>0</v>
      </c>
      <c r="FH386" s="2"/>
      <c r="FI386" s="2"/>
      <c r="FJ386" s="2"/>
      <c r="FK386" s="2"/>
      <c r="FL386" s="3" t="s">
        <v>253</v>
      </c>
      <c r="FM386" s="13">
        <v>0</v>
      </c>
      <c r="FN386" s="2"/>
      <c r="FO386" s="2"/>
      <c r="FP386" s="3" t="s">
        <v>254</v>
      </c>
      <c r="FQ386" s="3" t="s">
        <v>255</v>
      </c>
      <c r="FR386" s="3" t="s">
        <v>256</v>
      </c>
      <c r="FS386" s="6">
        <v>45290</v>
      </c>
      <c r="FT386" s="3">
        <v>0</v>
      </c>
      <c r="FU386" s="3">
        <v>0</v>
      </c>
      <c r="FV386" s="3" t="s">
        <v>257</v>
      </c>
      <c r="FW386" s="2"/>
      <c r="FX386" s="3" t="s">
        <v>315</v>
      </c>
      <c r="FY386" s="2"/>
      <c r="FZ386" s="2"/>
      <c r="GA386" s="3" t="s">
        <v>258</v>
      </c>
      <c r="GB386" s="3" t="s">
        <v>704</v>
      </c>
      <c r="GC386" s="6">
        <v>45492</v>
      </c>
      <c r="GD386" s="6">
        <v>45453</v>
      </c>
      <c r="GE386" s="6">
        <v>45453</v>
      </c>
      <c r="GF386" s="3" t="s">
        <v>1857</v>
      </c>
      <c r="GG386" s="3" t="s">
        <v>260</v>
      </c>
      <c r="GH386" s="2"/>
      <c r="GI386" s="2"/>
    </row>
    <row r="387" spans="1:192" s="3" customFormat="1" ht="11.25" hidden="1" x14ac:dyDescent="0.2">
      <c r="A387" s="11" t="str">
        <f t="shared" si="6"/>
        <v>Refurb Return</v>
      </c>
      <c r="B387" s="11" t="str">
        <f>IF(OR(A387="No Stock at Base",A387="Low Stock at Base",A387="Remote Pick - Low Stock"),_xlfn.XLOOKUP(O387,PO!M:M,PO!N:N,"No PO",0,1),"-")</f>
        <v>-</v>
      </c>
      <c r="C387" s="11" t="str">
        <f>IF(OR(A387="No Stock at Base",A387="Low Stock at Base",A387="Remote Stock - Low Stock"),_xlfn.XLOOKUP(O387,PR!K:K,PR!L:L,"No Req or Processed",0,1),"-")</f>
        <v>-</v>
      </c>
      <c r="D387" s="12"/>
      <c r="E387" s="58" t="s">
        <v>462</v>
      </c>
      <c r="F387" s="51" t="s">
        <v>704</v>
      </c>
      <c r="G387" s="3" t="s">
        <v>191</v>
      </c>
      <c r="H387" s="51" t="s">
        <v>2511</v>
      </c>
      <c r="I387" s="51" t="s">
        <v>2512</v>
      </c>
      <c r="J387" s="3" t="s">
        <v>194</v>
      </c>
      <c r="K387" s="6">
        <v>45292</v>
      </c>
      <c r="L387" s="139">
        <v>45454</v>
      </c>
      <c r="M387" s="6">
        <v>45453</v>
      </c>
      <c r="N387" s="6">
        <v>45492</v>
      </c>
      <c r="O387" s="76" t="s">
        <v>2535</v>
      </c>
      <c r="P387" s="51" t="s">
        <v>2536</v>
      </c>
      <c r="Q387" s="3">
        <v>5</v>
      </c>
      <c r="R387" s="3">
        <v>10</v>
      </c>
      <c r="S387" s="140">
        <v>-2</v>
      </c>
      <c r="T387" s="13">
        <v>0</v>
      </c>
      <c r="U387" s="13">
        <v>0</v>
      </c>
      <c r="V387" s="2"/>
      <c r="W387" s="2"/>
      <c r="X387" s="2"/>
      <c r="Y387" s="3" t="s">
        <v>596</v>
      </c>
      <c r="Z387" s="2"/>
      <c r="AA387" s="33"/>
      <c r="AB387" s="32">
        <v>0</v>
      </c>
      <c r="AC387" s="33"/>
      <c r="AD387" s="33"/>
      <c r="AE387" s="33"/>
      <c r="AF387" s="2"/>
      <c r="AG387" s="2"/>
      <c r="AH387" s="3" t="s">
        <v>622</v>
      </c>
      <c r="AI387" s="2"/>
      <c r="AJ387" s="3" t="s">
        <v>462</v>
      </c>
      <c r="AK387" s="3" t="s">
        <v>207</v>
      </c>
      <c r="AL387" s="3" t="s">
        <v>648</v>
      </c>
      <c r="AM387" s="3" t="s">
        <v>649</v>
      </c>
      <c r="AN387" s="3" t="s">
        <v>2515</v>
      </c>
      <c r="AO387" s="3" t="s">
        <v>710</v>
      </c>
      <c r="AP387" s="3" t="s">
        <v>2516</v>
      </c>
      <c r="AQ387" s="3">
        <v>33</v>
      </c>
      <c r="AR387" s="2"/>
      <c r="AS387" s="2"/>
      <c r="AT387" s="3" t="s">
        <v>2564</v>
      </c>
      <c r="AU387" s="2"/>
      <c r="AV387" s="2"/>
      <c r="AW387" s="2"/>
      <c r="AX387" s="3">
        <v>0</v>
      </c>
      <c r="AY387" s="14">
        <v>0</v>
      </c>
      <c r="AZ387" s="14">
        <v>0</v>
      </c>
      <c r="BA387" s="14">
        <v>0</v>
      </c>
      <c r="BB387" s="2"/>
      <c r="BC387" s="2"/>
      <c r="BD387" s="6">
        <v>45454</v>
      </c>
      <c r="BE387" s="2"/>
      <c r="BF387" s="2"/>
      <c r="BG387" s="2"/>
      <c r="BH387" s="2"/>
      <c r="BI387" s="2"/>
      <c r="BJ387" s="6">
        <v>45504</v>
      </c>
      <c r="BK387" s="13">
        <v>0</v>
      </c>
      <c r="BL387" s="2"/>
      <c r="BM387" s="2"/>
      <c r="BN387" s="2"/>
      <c r="BO387" s="2"/>
      <c r="BP387" s="3" t="s">
        <v>627</v>
      </c>
      <c r="BQ387" s="2"/>
      <c r="BR387" s="15">
        <v>0</v>
      </c>
      <c r="BS387" s="15">
        <v>0</v>
      </c>
      <c r="BT387" s="15">
        <v>0</v>
      </c>
      <c r="BU387" s="13">
        <v>0</v>
      </c>
      <c r="BV387" s="13">
        <v>0</v>
      </c>
      <c r="BW387" s="18">
        <v>0</v>
      </c>
      <c r="BX387" s="2"/>
      <c r="BY387" s="2"/>
      <c r="BZ387" s="17">
        <v>0</v>
      </c>
      <c r="CA387" s="2"/>
      <c r="CB387" s="3" t="s">
        <v>315</v>
      </c>
      <c r="CC387" s="3" t="s">
        <v>225</v>
      </c>
      <c r="CD387" s="2"/>
      <c r="CE387" s="3">
        <v>0</v>
      </c>
      <c r="CF387" s="2"/>
      <c r="CG387" s="2"/>
      <c r="CH387" s="3">
        <v>0</v>
      </c>
      <c r="CI387" s="2"/>
      <c r="CJ387" s="2"/>
      <c r="CK387" s="2"/>
      <c r="CL387" s="2"/>
      <c r="CM387" s="3" t="s">
        <v>232</v>
      </c>
      <c r="CN387" s="2"/>
      <c r="CO387" s="2"/>
      <c r="CP387" s="3" t="s">
        <v>233</v>
      </c>
      <c r="CQ387" s="3" t="s">
        <v>233</v>
      </c>
      <c r="CR387" s="3" t="s">
        <v>628</v>
      </c>
      <c r="CS387" s="3" t="s">
        <v>2538</v>
      </c>
      <c r="CT387" s="2"/>
      <c r="CU387" s="2"/>
      <c r="CV387" s="2"/>
      <c r="CW387" s="2"/>
      <c r="CX387" s="2"/>
      <c r="CY387" s="3" t="s">
        <v>356</v>
      </c>
      <c r="CZ387" s="3" t="s">
        <v>238</v>
      </c>
      <c r="DA387" s="3" t="s">
        <v>2518</v>
      </c>
      <c r="DB387" s="2"/>
      <c r="DC387" s="2"/>
      <c r="DD387" s="2"/>
      <c r="DE387" s="2"/>
      <c r="DF387" s="2"/>
      <c r="DG387" s="15">
        <v>0</v>
      </c>
      <c r="DH387" s="15">
        <v>0</v>
      </c>
      <c r="DI387" s="2"/>
      <c r="DJ387" s="13">
        <v>0</v>
      </c>
      <c r="DK387" s="2"/>
      <c r="DL387" s="2"/>
      <c r="DM387" s="2"/>
      <c r="DN387" s="2"/>
      <c r="DO387" s="2"/>
      <c r="DP387" s="13">
        <v>0</v>
      </c>
      <c r="DQ387" s="2"/>
      <c r="DR387" s="2"/>
      <c r="DS387" s="2"/>
      <c r="DT387" s="2"/>
      <c r="DU387" s="2"/>
      <c r="DV387" s="2"/>
      <c r="DW387" s="2"/>
      <c r="DX387" s="13">
        <v>2</v>
      </c>
      <c r="DY387" s="3" t="s">
        <v>245</v>
      </c>
      <c r="DZ387" s="2"/>
      <c r="EA387" s="3">
        <v>0</v>
      </c>
      <c r="EB387" s="17">
        <v>0</v>
      </c>
      <c r="EC387" s="2"/>
      <c r="ED387" s="3">
        <v>0</v>
      </c>
      <c r="EE387" s="2"/>
      <c r="EF387" s="2"/>
      <c r="EG387" s="3">
        <v>0</v>
      </c>
      <c r="EH387" s="13">
        <v>0</v>
      </c>
      <c r="EI387" s="3" t="s">
        <v>474</v>
      </c>
      <c r="EJ387" s="2"/>
      <c r="EK387" s="3">
        <v>1000207416</v>
      </c>
      <c r="EL387" s="2"/>
      <c r="EM387" s="2"/>
      <c r="EN387" s="3" t="s">
        <v>279</v>
      </c>
      <c r="EO387" s="2"/>
      <c r="EP387" s="2"/>
      <c r="EQ387" s="3">
        <v>0</v>
      </c>
      <c r="ER387" s="2"/>
      <c r="ES387" s="2"/>
      <c r="ET387" s="3">
        <v>0</v>
      </c>
      <c r="EU387" s="13">
        <v>0</v>
      </c>
      <c r="EV387" s="2"/>
      <c r="EW387" s="13">
        <v>0</v>
      </c>
      <c r="EX387" s="2"/>
      <c r="EY387" s="2"/>
      <c r="EZ387" s="2"/>
      <c r="FA387" s="2"/>
      <c r="FB387" s="3" t="s">
        <v>167</v>
      </c>
      <c r="FC387" s="2"/>
      <c r="FD387" s="2"/>
      <c r="FE387" s="2"/>
      <c r="FF387" s="2"/>
      <c r="FG387" s="3">
        <v>0</v>
      </c>
      <c r="FH387" s="2"/>
      <c r="FI387" s="2"/>
      <c r="FJ387" s="2"/>
      <c r="FK387" s="2"/>
      <c r="FL387" s="3" t="s">
        <v>253</v>
      </c>
      <c r="FM387" s="13">
        <v>0</v>
      </c>
      <c r="FN387" s="2"/>
      <c r="FO387" s="2"/>
      <c r="FP387" s="3" t="s">
        <v>254</v>
      </c>
      <c r="FQ387" s="3" t="s">
        <v>255</v>
      </c>
      <c r="FR387" s="3" t="s">
        <v>256</v>
      </c>
      <c r="FS387" s="6">
        <v>45290</v>
      </c>
      <c r="FT387" s="3">
        <v>0</v>
      </c>
      <c r="FU387" s="3">
        <v>0</v>
      </c>
      <c r="FV387" s="3" t="s">
        <v>257</v>
      </c>
      <c r="FW387" s="2"/>
      <c r="FX387" s="3" t="s">
        <v>315</v>
      </c>
      <c r="FY387" s="2"/>
      <c r="FZ387" s="2"/>
      <c r="GA387" s="3" t="s">
        <v>258</v>
      </c>
      <c r="GB387" s="3" t="s">
        <v>704</v>
      </c>
      <c r="GC387" s="6">
        <v>45492</v>
      </c>
      <c r="GD387" s="6">
        <v>45453</v>
      </c>
      <c r="GE387" s="6">
        <v>45453</v>
      </c>
      <c r="GF387" s="3" t="s">
        <v>1857</v>
      </c>
      <c r="GG387" s="3" t="s">
        <v>260</v>
      </c>
      <c r="GH387" s="2"/>
      <c r="GI387" s="2"/>
    </row>
    <row r="388" spans="1:192" x14ac:dyDescent="0.2">
      <c r="A388" s="97" t="str">
        <f>IF(P388="","ECC6 Material",IF(AL388="X","Created W/O",IF(AL388="1","PR Never",IF(S388&lt;0,"Refurb Return",IF(RIGHT(W388,3)="Sea","In Tranist via Sea",IF(RIGHT(W388,4)="Road","In Transit via Road",IF(RIGHT(W388,14)="w/ Maintenance","Onsite - Sloc 5001",IF(MID(W388,10,11)="work-packed","Onsite - Sloc 2001",IF(AND(OR(X388="Stock at Remote (SP13)",X388="Stock at Base and Remote (SP11)"),S388&gt;T388),"Remote Pick - Low Stock",IF(OR(X388="Stock at Remote (SP13)",X388="Stock at Base and Remote (SP11)"),"Remote Stock - Stock Available",IF(U388&lt;&gt;IF(U388=0,_xlfn.XLOOKUP(_xlfn.MAXIFS('Display WH Stock'!F:F,'Display WH Stock'!A:A,'Master Sheet'!O388),'Display WH Stock'!F:F,'Display WH Stock'!F:F,"STOCK AVAILABLE")),_xlfn.CONCAT("Remote Stock - Stock Available","-",IF(U388=0,_xlfn.XLOOKUP(_xlfn.MAXIFS('Display WH Stock'!F:F,'Display WH Stock'!A:A,'Master Sheet'!O388),'Display WH Stock'!F:F,'Display WH Stock'!F:F,"STOCK AVAILABLE"))),IF(U388=0,"No Stock at Base",IF(U388&gt;GJ388,"Stock Availabe",IF(S388&gt;U388,"Low Stock at Base","Stock Available at Base"))))))))))))))</f>
        <v>Remote Stock - Stock Available-8</v>
      </c>
      <c r="B388" s="97" t="str">
        <f>IF(OR(A388="No Stock at Base",A388="Low Stock at Base",A388="Remote Pick - Low Stock"),_xlfn.XLOOKUP(O388,PO!M:M,PO!N:N,"No PO",0,1),"-")</f>
        <v>-</v>
      </c>
      <c r="C388" s="97" t="str">
        <f>IF(OR(A388="No Stock at Base",A388="Low Stock at Base",A388="Remote Stock - Low Stock"),_xlfn.XLOOKUP(O388,PR!K:K,PR!L:L,"No Req or Processed",0,1),"-")</f>
        <v>-</v>
      </c>
      <c r="D388" s="98"/>
      <c r="E388" s="129" t="s">
        <v>2565</v>
      </c>
      <c r="F388" s="100" t="s">
        <v>704</v>
      </c>
      <c r="G388" s="3" t="s">
        <v>191</v>
      </c>
      <c r="H388" s="100" t="s">
        <v>2511</v>
      </c>
      <c r="I388" s="100" t="s">
        <v>2512</v>
      </c>
      <c r="J388" s="3" t="s">
        <v>194</v>
      </c>
      <c r="K388" s="6">
        <v>45292</v>
      </c>
      <c r="L388" s="101">
        <v>45454</v>
      </c>
      <c r="M388" s="6">
        <v>45453</v>
      </c>
      <c r="N388" s="6">
        <v>45492</v>
      </c>
      <c r="O388" s="100" t="s">
        <v>2566</v>
      </c>
      <c r="P388" s="100" t="s">
        <v>2567</v>
      </c>
      <c r="Q388" s="3">
        <v>5</v>
      </c>
      <c r="R388" s="3">
        <v>10</v>
      </c>
      <c r="S388" s="102">
        <v>2</v>
      </c>
      <c r="T388" s="96">
        <v>0</v>
      </c>
      <c r="U388" s="96">
        <v>0</v>
      </c>
      <c r="W388" s="103"/>
      <c r="X388" s="103"/>
      <c r="Y388" s="104" t="s">
        <v>596</v>
      </c>
      <c r="Z388" s="104"/>
      <c r="AA388" s="100"/>
      <c r="AB388" s="100">
        <v>0</v>
      </c>
      <c r="AC388" s="100"/>
      <c r="AD388" s="100"/>
      <c r="AE388" s="101"/>
      <c r="AF388" s="104"/>
      <c r="AG388" s="104"/>
      <c r="AH388" s="104"/>
      <c r="AI388" s="104"/>
      <c r="AJ388" s="104" t="s">
        <v>462</v>
      </c>
      <c r="AK388" s="104" t="s">
        <v>207</v>
      </c>
      <c r="AL388" s="104" t="s">
        <v>648</v>
      </c>
      <c r="AM388" s="104" t="s">
        <v>649</v>
      </c>
      <c r="AN388" s="104" t="s">
        <v>2515</v>
      </c>
      <c r="AO388" s="104" t="s">
        <v>710</v>
      </c>
      <c r="AP388" s="104" t="s">
        <v>2516</v>
      </c>
      <c r="AQ388" s="104">
        <v>30</v>
      </c>
      <c r="AR388" s="104"/>
      <c r="AS388" s="104"/>
      <c r="AT388" s="104" t="s">
        <v>1199</v>
      </c>
      <c r="AU388" s="104"/>
      <c r="AV388" s="104"/>
      <c r="AW388" s="104"/>
      <c r="AX388" s="104">
        <v>0</v>
      </c>
      <c r="AY388" s="104">
        <v>0</v>
      </c>
      <c r="AZ388" s="104">
        <v>0</v>
      </c>
      <c r="BA388" s="104">
        <v>0</v>
      </c>
      <c r="BB388" s="104"/>
      <c r="BC388" s="104"/>
      <c r="BD388" s="105">
        <v>45454</v>
      </c>
      <c r="BE388" s="104"/>
      <c r="BF388" s="104"/>
      <c r="BG388" s="104"/>
      <c r="BH388" s="104"/>
      <c r="BI388" s="104"/>
      <c r="BJ388" s="105">
        <v>45504</v>
      </c>
      <c r="BK388" s="106">
        <v>0</v>
      </c>
      <c r="BL388" s="104"/>
      <c r="BM388" s="104"/>
      <c r="BN388" s="104"/>
      <c r="BO388" s="104"/>
      <c r="BP388" s="104" t="s">
        <v>471</v>
      </c>
      <c r="BQ388" s="104"/>
      <c r="BR388" s="107">
        <v>0</v>
      </c>
      <c r="BS388" s="107">
        <v>0</v>
      </c>
      <c r="BT388" s="107">
        <v>0</v>
      </c>
      <c r="BU388" s="106">
        <v>0</v>
      </c>
      <c r="BV388" s="106">
        <v>0</v>
      </c>
      <c r="BW388" s="108">
        <v>0</v>
      </c>
      <c r="BX388" s="104"/>
      <c r="BY388" s="104"/>
      <c r="BZ388" s="109">
        <v>0</v>
      </c>
      <c r="CA388" s="104"/>
      <c r="CB388" s="104" t="s">
        <v>315</v>
      </c>
      <c r="CC388" s="104" t="s">
        <v>225</v>
      </c>
      <c r="CD388" s="104"/>
      <c r="CE388" s="104">
        <v>0</v>
      </c>
      <c r="CF388" s="104"/>
      <c r="CG388" s="104"/>
      <c r="CH388" s="104">
        <v>0</v>
      </c>
      <c r="CI388" s="104"/>
      <c r="CJ388" s="104"/>
      <c r="CK388" s="104"/>
      <c r="CL388" s="104"/>
      <c r="CM388" s="104" t="s">
        <v>232</v>
      </c>
      <c r="CN388" s="104"/>
      <c r="CO388" s="104"/>
      <c r="CP388" s="104" t="s">
        <v>233</v>
      </c>
      <c r="CQ388" s="104" t="s">
        <v>233</v>
      </c>
      <c r="CR388" s="104" t="s">
        <v>234</v>
      </c>
      <c r="CS388" s="104" t="s">
        <v>2568</v>
      </c>
      <c r="CT388" s="104"/>
      <c r="CU388" s="104"/>
      <c r="CV388" s="104"/>
      <c r="CW388" s="104"/>
      <c r="CX388" s="104"/>
      <c r="CY388" s="104" t="s">
        <v>356</v>
      </c>
      <c r="CZ388" s="104" t="s">
        <v>238</v>
      </c>
      <c r="DA388" s="104" t="s">
        <v>2518</v>
      </c>
      <c r="DB388" s="104"/>
      <c r="DC388" s="104"/>
      <c r="DD388" s="104"/>
      <c r="DE388" s="104"/>
      <c r="DF388" s="104"/>
      <c r="DG388" s="107">
        <v>0</v>
      </c>
      <c r="DH388" s="107">
        <v>0</v>
      </c>
      <c r="DI388" s="104"/>
      <c r="DJ388" s="106">
        <v>0</v>
      </c>
      <c r="DK388" s="104"/>
      <c r="DL388" s="104"/>
      <c r="DM388" s="104"/>
      <c r="DN388" s="104"/>
      <c r="DO388" s="104"/>
      <c r="DP388" s="106">
        <v>0</v>
      </c>
      <c r="DQ388" s="104"/>
      <c r="DR388" s="104"/>
      <c r="DS388" s="104"/>
      <c r="DT388" s="104"/>
      <c r="DU388" s="104"/>
      <c r="DV388" s="104"/>
      <c r="DW388" s="104"/>
      <c r="DX388" s="106">
        <v>2</v>
      </c>
      <c r="DY388" s="104" t="s">
        <v>245</v>
      </c>
      <c r="DZ388" s="104"/>
      <c r="EA388" s="104">
        <v>0</v>
      </c>
      <c r="EB388" s="109">
        <v>0</v>
      </c>
      <c r="EC388" s="104"/>
      <c r="ED388" s="104">
        <v>0</v>
      </c>
      <c r="EE388" s="104"/>
      <c r="EF388" s="104"/>
      <c r="EG388" s="104">
        <v>0</v>
      </c>
      <c r="EH388" s="106">
        <v>0</v>
      </c>
      <c r="EI388" s="104" t="s">
        <v>474</v>
      </c>
      <c r="EJ388" s="104"/>
      <c r="EK388" s="104">
        <v>1000207416</v>
      </c>
      <c r="EL388" s="104"/>
      <c r="EM388" s="104"/>
      <c r="EN388" s="104" t="s">
        <v>279</v>
      </c>
      <c r="EO388" s="104"/>
      <c r="EP388" s="104"/>
      <c r="EQ388" s="104">
        <v>0</v>
      </c>
      <c r="ER388" s="104"/>
      <c r="ES388" s="104"/>
      <c r="ET388" s="104">
        <v>0</v>
      </c>
      <c r="EU388" s="106">
        <v>0</v>
      </c>
      <c r="EV388" s="104"/>
      <c r="EW388" s="106">
        <v>0</v>
      </c>
      <c r="EX388" s="104"/>
      <c r="EY388" s="104"/>
      <c r="EZ388" s="104"/>
      <c r="FA388" s="104"/>
      <c r="FB388" s="104" t="s">
        <v>475</v>
      </c>
      <c r="FC388" s="104"/>
      <c r="FD388" s="104"/>
      <c r="FE388" s="104"/>
      <c r="FF388" s="104"/>
      <c r="FG388" s="104">
        <v>0</v>
      </c>
      <c r="FH388" s="104"/>
      <c r="FI388" s="104"/>
      <c r="FJ388" s="104"/>
      <c r="FK388" s="104"/>
      <c r="FL388" s="104" t="s">
        <v>253</v>
      </c>
      <c r="FM388" s="106">
        <v>0</v>
      </c>
      <c r="FN388" s="104"/>
      <c r="FO388" s="104"/>
      <c r="FP388" s="104" t="s">
        <v>254</v>
      </c>
      <c r="FQ388" s="104" t="s">
        <v>255</v>
      </c>
      <c r="FR388" s="104" t="s">
        <v>256</v>
      </c>
      <c r="FS388" s="105">
        <v>45290</v>
      </c>
      <c r="FT388" s="104">
        <v>0</v>
      </c>
      <c r="FU388" s="104">
        <v>0</v>
      </c>
      <c r="FV388" s="104" t="s">
        <v>257</v>
      </c>
      <c r="FW388" s="104"/>
      <c r="FX388" s="104" t="s">
        <v>315</v>
      </c>
      <c r="FY388" s="104"/>
      <c r="FZ388" s="104"/>
      <c r="GA388" s="104" t="s">
        <v>258</v>
      </c>
      <c r="GB388" s="104" t="s">
        <v>704</v>
      </c>
      <c r="GC388" s="105">
        <v>45492</v>
      </c>
      <c r="GD388" s="105">
        <v>45453</v>
      </c>
      <c r="GE388" s="105">
        <v>45453</v>
      </c>
      <c r="GF388" s="104" t="s">
        <v>1857</v>
      </c>
      <c r="GG388" s="104" t="s">
        <v>260</v>
      </c>
      <c r="GH388" s="104"/>
      <c r="GI388" s="104"/>
      <c r="GJ388" s="104">
        <f>IF(U388=0,_xlfn.XLOOKUP(_xlfn.MAXIFS('Display WH Stock'!F:F,'Display WH Stock'!A:A,'Master Sheet'!O388),'Display WH Stock'!F:F,'Display WH Stock'!F:F,"STOCK AVAILABLE"))</f>
        <v>8</v>
      </c>
    </row>
    <row r="389" spans="1:192" x14ac:dyDescent="0.2">
      <c r="A389" s="97" t="str">
        <f>IF(P389="","ECC6 Material",IF(AL389="X","Created W/O",IF(AL389="1","PR Never",IF(S389&lt;0,"Refurb Return",IF(RIGHT(W389,3)="Sea","In Tranist via Sea",IF(RIGHT(W389,4)="Road","In Transit via Road",IF(RIGHT(W389,14)="w/ Maintenance","Onsite - Sloc 5001",IF(MID(W389,10,11)="work-packed","Onsite - Sloc 2001",IF(AND(OR(X389="Stock at Remote (SP13)",X389="Stock at Base and Remote (SP11)"),S389&gt;T389),"Remote Pick - Low Stock",IF(OR(X389="Stock at Remote (SP13)",X389="Stock at Base and Remote (SP11)"),"Remote Stock - Stock Available",IF(U389&lt;&gt;IF(U389=0,_xlfn.XLOOKUP(_xlfn.MAXIFS('Display WH Stock'!F:F,'Display WH Stock'!A:A,'Master Sheet'!O389),'Display WH Stock'!F:F,'Display WH Stock'!F:F,"STOCK AVAILABLE")),_xlfn.CONCAT("Remote Stock - Stock Available","-",IF(U389=0,_xlfn.XLOOKUP(_xlfn.MAXIFS('Display WH Stock'!F:F,'Display WH Stock'!A:A,'Master Sheet'!O389),'Display WH Stock'!F:F,'Display WH Stock'!F:F,"STOCK AVAILABLE"))),IF(U389=0,"No Stock at Base",IF(U389&gt;GJ389,"Stock Availabe",IF(S389&gt;U389,"Low Stock at Base","Stock Available at Base"))))))))))))))</f>
        <v>Remote Stock - Stock Available-2</v>
      </c>
      <c r="B389" s="97" t="str">
        <f>IF(OR(A389="No Stock at Base",A389="Low Stock at Base",A389="Remote Pick - Low Stock"),_xlfn.XLOOKUP(O389,PO!M:M,PO!N:N,"No PO",0,1),"-")</f>
        <v>-</v>
      </c>
      <c r="C389" s="97" t="str">
        <f>IF(OR(A389="No Stock at Base",A389="Low Stock at Base",A389="Remote Stock - Low Stock"),_xlfn.XLOOKUP(O389,PR!K:K,PR!L:L,"No Req or Processed",0,1),"-")</f>
        <v>-</v>
      </c>
      <c r="D389" s="98"/>
      <c r="E389" s="129" t="s">
        <v>2569</v>
      </c>
      <c r="F389" s="100" t="s">
        <v>704</v>
      </c>
      <c r="G389" s="3" t="s">
        <v>191</v>
      </c>
      <c r="H389" s="100" t="s">
        <v>2511</v>
      </c>
      <c r="I389" s="100" t="s">
        <v>2512</v>
      </c>
      <c r="J389" s="3" t="s">
        <v>194</v>
      </c>
      <c r="K389" s="6">
        <v>45292</v>
      </c>
      <c r="L389" s="101">
        <v>45454</v>
      </c>
      <c r="M389" s="6">
        <v>45453</v>
      </c>
      <c r="N389" s="6">
        <v>45492</v>
      </c>
      <c r="O389" s="100" t="s">
        <v>2570</v>
      </c>
      <c r="P389" s="100" t="s">
        <v>2571</v>
      </c>
      <c r="Q389" s="3">
        <v>5</v>
      </c>
      <c r="R389" s="3">
        <v>10</v>
      </c>
      <c r="S389" s="102">
        <v>1</v>
      </c>
      <c r="T389" s="96">
        <v>0</v>
      </c>
      <c r="U389" s="96">
        <v>0</v>
      </c>
      <c r="W389" s="103"/>
      <c r="X389" s="103"/>
      <c r="Y389" s="104" t="s">
        <v>596</v>
      </c>
      <c r="Z389" s="104"/>
      <c r="AA389" s="100"/>
      <c r="AB389" s="100">
        <v>0</v>
      </c>
      <c r="AC389" s="100"/>
      <c r="AD389" s="100"/>
      <c r="AE389" s="101"/>
      <c r="AF389" s="104"/>
      <c r="AG389" s="104"/>
      <c r="AH389" s="104"/>
      <c r="AI389" s="104"/>
      <c r="AJ389" s="104" t="s">
        <v>462</v>
      </c>
      <c r="AK389" s="104" t="s">
        <v>207</v>
      </c>
      <c r="AL389" s="104" t="s">
        <v>648</v>
      </c>
      <c r="AM389" s="104" t="s">
        <v>649</v>
      </c>
      <c r="AN389" s="104" t="s">
        <v>2515</v>
      </c>
      <c r="AO389" s="104" t="s">
        <v>710</v>
      </c>
      <c r="AP389" s="104" t="s">
        <v>2516</v>
      </c>
      <c r="AQ389" s="104">
        <v>29</v>
      </c>
      <c r="AR389" s="104"/>
      <c r="AS389" s="104"/>
      <c r="AT389" s="104" t="s">
        <v>1056</v>
      </c>
      <c r="AU389" s="104"/>
      <c r="AV389" s="104"/>
      <c r="AW389" s="104"/>
      <c r="AX389" s="104">
        <v>0</v>
      </c>
      <c r="AY389" s="104">
        <v>0</v>
      </c>
      <c r="AZ389" s="104">
        <v>0</v>
      </c>
      <c r="BA389" s="104">
        <v>0</v>
      </c>
      <c r="BB389" s="104"/>
      <c r="BC389" s="104"/>
      <c r="BD389" s="105">
        <v>45454</v>
      </c>
      <c r="BE389" s="104"/>
      <c r="BF389" s="104"/>
      <c r="BG389" s="104"/>
      <c r="BH389" s="104"/>
      <c r="BI389" s="104"/>
      <c r="BJ389" s="105">
        <v>45504</v>
      </c>
      <c r="BK389" s="106">
        <v>0</v>
      </c>
      <c r="BL389" s="104"/>
      <c r="BM389" s="104"/>
      <c r="BN389" s="104"/>
      <c r="BO389" s="104"/>
      <c r="BP389" s="104" t="s">
        <v>471</v>
      </c>
      <c r="BQ389" s="104"/>
      <c r="BR389" s="107">
        <v>0</v>
      </c>
      <c r="BS389" s="107">
        <v>0</v>
      </c>
      <c r="BT389" s="107">
        <v>0</v>
      </c>
      <c r="BU389" s="106">
        <v>0</v>
      </c>
      <c r="BV389" s="106">
        <v>0</v>
      </c>
      <c r="BW389" s="108">
        <v>0</v>
      </c>
      <c r="BX389" s="104"/>
      <c r="BY389" s="104"/>
      <c r="BZ389" s="109">
        <v>0</v>
      </c>
      <c r="CA389" s="104"/>
      <c r="CB389" s="104" t="s">
        <v>315</v>
      </c>
      <c r="CC389" s="104" t="s">
        <v>225</v>
      </c>
      <c r="CD389" s="104"/>
      <c r="CE389" s="104">
        <v>0</v>
      </c>
      <c r="CF389" s="104"/>
      <c r="CG389" s="104"/>
      <c r="CH389" s="104">
        <v>0</v>
      </c>
      <c r="CI389" s="104"/>
      <c r="CJ389" s="104"/>
      <c r="CK389" s="104"/>
      <c r="CL389" s="104"/>
      <c r="CM389" s="104" t="s">
        <v>232</v>
      </c>
      <c r="CN389" s="104"/>
      <c r="CO389" s="104"/>
      <c r="CP389" s="104" t="s">
        <v>233</v>
      </c>
      <c r="CQ389" s="104" t="s">
        <v>233</v>
      </c>
      <c r="CR389" s="104" t="s">
        <v>234</v>
      </c>
      <c r="CS389" s="104" t="s">
        <v>2572</v>
      </c>
      <c r="CT389" s="104"/>
      <c r="CU389" s="104"/>
      <c r="CV389" s="104"/>
      <c r="CW389" s="104"/>
      <c r="CX389" s="104"/>
      <c r="CY389" s="104" t="s">
        <v>356</v>
      </c>
      <c r="CZ389" s="104" t="s">
        <v>238</v>
      </c>
      <c r="DA389" s="104" t="s">
        <v>2518</v>
      </c>
      <c r="DB389" s="104"/>
      <c r="DC389" s="104"/>
      <c r="DD389" s="104"/>
      <c r="DE389" s="104"/>
      <c r="DF389" s="104"/>
      <c r="DG389" s="107">
        <v>0</v>
      </c>
      <c r="DH389" s="107">
        <v>0</v>
      </c>
      <c r="DI389" s="104"/>
      <c r="DJ389" s="106">
        <v>0</v>
      </c>
      <c r="DK389" s="104"/>
      <c r="DL389" s="104"/>
      <c r="DM389" s="104"/>
      <c r="DN389" s="104"/>
      <c r="DO389" s="104"/>
      <c r="DP389" s="106">
        <v>0</v>
      </c>
      <c r="DQ389" s="104"/>
      <c r="DR389" s="104"/>
      <c r="DS389" s="104"/>
      <c r="DT389" s="104"/>
      <c r="DU389" s="104"/>
      <c r="DV389" s="104"/>
      <c r="DW389" s="104"/>
      <c r="DX389" s="106">
        <v>1</v>
      </c>
      <c r="DY389" s="104" t="s">
        <v>245</v>
      </c>
      <c r="DZ389" s="104"/>
      <c r="EA389" s="104">
        <v>0</v>
      </c>
      <c r="EB389" s="109">
        <v>0</v>
      </c>
      <c r="EC389" s="104"/>
      <c r="ED389" s="104">
        <v>0</v>
      </c>
      <c r="EE389" s="104"/>
      <c r="EF389" s="104"/>
      <c r="EG389" s="104">
        <v>0</v>
      </c>
      <c r="EH389" s="106">
        <v>0</v>
      </c>
      <c r="EI389" s="104" t="s">
        <v>474</v>
      </c>
      <c r="EJ389" s="104"/>
      <c r="EK389" s="104">
        <v>1000207416</v>
      </c>
      <c r="EL389" s="104"/>
      <c r="EM389" s="104"/>
      <c r="EN389" s="104" t="s">
        <v>279</v>
      </c>
      <c r="EO389" s="104"/>
      <c r="EP389" s="104"/>
      <c r="EQ389" s="104">
        <v>0</v>
      </c>
      <c r="ER389" s="104"/>
      <c r="ES389" s="104"/>
      <c r="ET389" s="104">
        <v>0</v>
      </c>
      <c r="EU389" s="106">
        <v>0</v>
      </c>
      <c r="EV389" s="104"/>
      <c r="EW389" s="106">
        <v>0</v>
      </c>
      <c r="EX389" s="104"/>
      <c r="EY389" s="104"/>
      <c r="EZ389" s="104"/>
      <c r="FA389" s="104"/>
      <c r="FB389" s="104" t="s">
        <v>475</v>
      </c>
      <c r="FC389" s="104"/>
      <c r="FD389" s="104"/>
      <c r="FE389" s="104"/>
      <c r="FF389" s="104"/>
      <c r="FG389" s="104">
        <v>0</v>
      </c>
      <c r="FH389" s="104"/>
      <c r="FI389" s="104"/>
      <c r="FJ389" s="104"/>
      <c r="FK389" s="104"/>
      <c r="FL389" s="104" t="s">
        <v>253</v>
      </c>
      <c r="FM389" s="106">
        <v>0</v>
      </c>
      <c r="FN389" s="104"/>
      <c r="FO389" s="104"/>
      <c r="FP389" s="104" t="s">
        <v>254</v>
      </c>
      <c r="FQ389" s="104" t="s">
        <v>255</v>
      </c>
      <c r="FR389" s="104" t="s">
        <v>256</v>
      </c>
      <c r="FS389" s="105">
        <v>45290</v>
      </c>
      <c r="FT389" s="104">
        <v>0</v>
      </c>
      <c r="FU389" s="104">
        <v>0</v>
      </c>
      <c r="FV389" s="104" t="s">
        <v>257</v>
      </c>
      <c r="FW389" s="104"/>
      <c r="FX389" s="104" t="s">
        <v>315</v>
      </c>
      <c r="FY389" s="104"/>
      <c r="FZ389" s="104"/>
      <c r="GA389" s="104" t="s">
        <v>258</v>
      </c>
      <c r="GB389" s="104" t="s">
        <v>704</v>
      </c>
      <c r="GC389" s="105">
        <v>45492</v>
      </c>
      <c r="GD389" s="105">
        <v>45453</v>
      </c>
      <c r="GE389" s="105">
        <v>45453</v>
      </c>
      <c r="GF389" s="104" t="s">
        <v>1857</v>
      </c>
      <c r="GG389" s="104" t="s">
        <v>260</v>
      </c>
      <c r="GH389" s="104"/>
      <c r="GI389" s="104"/>
      <c r="GJ389" s="104">
        <f>IF(U389=0,_xlfn.XLOOKUP(_xlfn.MAXIFS('Display WH Stock'!F:F,'Display WH Stock'!A:A,'Master Sheet'!O389),'Display WH Stock'!F:F,'Display WH Stock'!F:F,"STOCK AVAILABLE"))</f>
        <v>2</v>
      </c>
    </row>
    <row r="390" spans="1:192" x14ac:dyDescent="0.2">
      <c r="A390" s="97" t="str">
        <f>IF(P390="","ECC6 Material",IF(AL390="X","Created W/O",IF(AL390="1","PR Never",IF(S390&lt;0,"Refurb Return",IF(RIGHT(W390,3)="Sea","In Tranist via Sea",IF(RIGHT(W390,4)="Road","In Transit via Road",IF(RIGHT(W390,14)="w/ Maintenance","Onsite - Sloc 5001",IF(MID(W390,10,11)="work-packed","Onsite - Sloc 2001",IF(AND(OR(X390="Stock at Remote (SP13)",X390="Stock at Base and Remote (SP11)"),S390&gt;T390),"Remote Pick - Low Stock",IF(OR(X390="Stock at Remote (SP13)",X390="Stock at Base and Remote (SP11)"),"Remote Stock - Stock Available",IF(U390&lt;&gt;IF(U390=0,_xlfn.XLOOKUP(_xlfn.MAXIFS('Display WH Stock'!F:F,'Display WH Stock'!A:A,'Master Sheet'!O390),'Display WH Stock'!F:F,'Display WH Stock'!F:F,"STOCK AVAILABLE")),_xlfn.CONCAT("Remote Stock - Stock Available","-",IF(U390=0,_xlfn.XLOOKUP(_xlfn.MAXIFS('Display WH Stock'!F:F,'Display WH Stock'!A:A,'Master Sheet'!O390),'Display WH Stock'!F:F,'Display WH Stock'!F:F,"STOCK AVAILABLE"))),IF(U390=0,"No Stock at Base",IF(U390&gt;GJ390,"Stock Availabe",IF(S390&gt;U390,"Low Stock at Base","Stock Available at Base"))))))))))))))</f>
        <v>Remote Stock - Stock Available-2</v>
      </c>
      <c r="B390" s="97" t="str">
        <f>IF(OR(A390="No Stock at Base",A390="Low Stock at Base",A390="Remote Pick - Low Stock"),_xlfn.XLOOKUP(O390,PO!M:M,PO!N:N,"No PO",0,1),"-")</f>
        <v>-</v>
      </c>
      <c r="C390" s="97" t="str">
        <f>IF(OR(A390="No Stock at Base",A390="Low Stock at Base",A390="Remote Stock - Low Stock"),_xlfn.XLOOKUP(O390,PR!K:K,PR!L:L,"No Req or Processed",0,1),"-")</f>
        <v>-</v>
      </c>
      <c r="D390" s="98"/>
      <c r="E390" s="129" t="s">
        <v>2573</v>
      </c>
      <c r="F390" s="100" t="s">
        <v>704</v>
      </c>
      <c r="G390" s="3" t="s">
        <v>191</v>
      </c>
      <c r="H390" s="100" t="s">
        <v>2511</v>
      </c>
      <c r="I390" s="100" t="s">
        <v>2512</v>
      </c>
      <c r="J390" s="3" t="s">
        <v>194</v>
      </c>
      <c r="K390" s="6">
        <v>45292</v>
      </c>
      <c r="L390" s="101">
        <v>45454</v>
      </c>
      <c r="M390" s="6">
        <v>45453</v>
      </c>
      <c r="N390" s="6">
        <v>45492</v>
      </c>
      <c r="O390" s="100" t="s">
        <v>2574</v>
      </c>
      <c r="P390" s="100" t="s">
        <v>2575</v>
      </c>
      <c r="Q390" s="3">
        <v>5</v>
      </c>
      <c r="R390" s="3">
        <v>10</v>
      </c>
      <c r="S390" s="102">
        <v>2</v>
      </c>
      <c r="T390" s="96">
        <v>0</v>
      </c>
      <c r="U390" s="96">
        <v>0</v>
      </c>
      <c r="W390" s="103"/>
      <c r="X390" s="103"/>
      <c r="Y390" s="104" t="s">
        <v>596</v>
      </c>
      <c r="Z390" s="104"/>
      <c r="AA390" s="100"/>
      <c r="AB390" s="100">
        <v>0</v>
      </c>
      <c r="AC390" s="100"/>
      <c r="AD390" s="100"/>
      <c r="AE390" s="101"/>
      <c r="AF390" s="104"/>
      <c r="AG390" s="104"/>
      <c r="AH390" s="104"/>
      <c r="AI390" s="104"/>
      <c r="AJ390" s="104" t="s">
        <v>462</v>
      </c>
      <c r="AK390" s="104" t="s">
        <v>207</v>
      </c>
      <c r="AL390" s="104" t="s">
        <v>648</v>
      </c>
      <c r="AM390" s="104" t="s">
        <v>649</v>
      </c>
      <c r="AN390" s="104" t="s">
        <v>2515</v>
      </c>
      <c r="AO390" s="104" t="s">
        <v>710</v>
      </c>
      <c r="AP390" s="104" t="s">
        <v>2516</v>
      </c>
      <c r="AQ390" s="104">
        <v>28</v>
      </c>
      <c r="AR390" s="104"/>
      <c r="AS390" s="104"/>
      <c r="AT390" s="104" t="s">
        <v>1090</v>
      </c>
      <c r="AU390" s="104"/>
      <c r="AV390" s="104"/>
      <c r="AW390" s="104"/>
      <c r="AX390" s="104">
        <v>0</v>
      </c>
      <c r="AY390" s="104">
        <v>0</v>
      </c>
      <c r="AZ390" s="104">
        <v>0</v>
      </c>
      <c r="BA390" s="104">
        <v>0</v>
      </c>
      <c r="BB390" s="104"/>
      <c r="BC390" s="104"/>
      <c r="BD390" s="105">
        <v>45454</v>
      </c>
      <c r="BE390" s="104"/>
      <c r="BF390" s="104"/>
      <c r="BG390" s="104"/>
      <c r="BH390" s="104"/>
      <c r="BI390" s="104"/>
      <c r="BJ390" s="105">
        <v>45504</v>
      </c>
      <c r="BK390" s="106">
        <v>0</v>
      </c>
      <c r="BL390" s="104"/>
      <c r="BM390" s="104"/>
      <c r="BN390" s="104"/>
      <c r="BO390" s="104"/>
      <c r="BP390" s="104" t="s">
        <v>471</v>
      </c>
      <c r="BQ390" s="104"/>
      <c r="BR390" s="107">
        <v>0</v>
      </c>
      <c r="BS390" s="107">
        <v>0</v>
      </c>
      <c r="BT390" s="107">
        <v>0</v>
      </c>
      <c r="BU390" s="106">
        <v>0</v>
      </c>
      <c r="BV390" s="106">
        <v>0</v>
      </c>
      <c r="BW390" s="108">
        <v>0</v>
      </c>
      <c r="BX390" s="104"/>
      <c r="BY390" s="104"/>
      <c r="BZ390" s="109">
        <v>0</v>
      </c>
      <c r="CA390" s="104"/>
      <c r="CB390" s="104" t="s">
        <v>315</v>
      </c>
      <c r="CC390" s="104" t="s">
        <v>225</v>
      </c>
      <c r="CD390" s="104"/>
      <c r="CE390" s="104">
        <v>0</v>
      </c>
      <c r="CF390" s="104"/>
      <c r="CG390" s="104"/>
      <c r="CH390" s="104">
        <v>0</v>
      </c>
      <c r="CI390" s="104"/>
      <c r="CJ390" s="104"/>
      <c r="CK390" s="104"/>
      <c r="CL390" s="104"/>
      <c r="CM390" s="104" t="s">
        <v>2576</v>
      </c>
      <c r="CN390" s="104"/>
      <c r="CO390" s="104"/>
      <c r="CP390" s="104" t="s">
        <v>233</v>
      </c>
      <c r="CQ390" s="104" t="s">
        <v>233</v>
      </c>
      <c r="CR390" s="104" t="s">
        <v>234</v>
      </c>
      <c r="CS390" s="104" t="s">
        <v>2577</v>
      </c>
      <c r="CT390" s="104"/>
      <c r="CU390" s="104"/>
      <c r="CV390" s="104"/>
      <c r="CW390" s="104"/>
      <c r="CX390" s="104"/>
      <c r="CY390" s="104" t="s">
        <v>356</v>
      </c>
      <c r="CZ390" s="104" t="s">
        <v>238</v>
      </c>
      <c r="DA390" s="104" t="s">
        <v>2518</v>
      </c>
      <c r="DB390" s="104"/>
      <c r="DC390" s="104"/>
      <c r="DD390" s="104"/>
      <c r="DE390" s="104"/>
      <c r="DF390" s="104"/>
      <c r="DG390" s="107">
        <v>0</v>
      </c>
      <c r="DH390" s="107">
        <v>0</v>
      </c>
      <c r="DI390" s="104"/>
      <c r="DJ390" s="106">
        <v>0</v>
      </c>
      <c r="DK390" s="104"/>
      <c r="DL390" s="104"/>
      <c r="DM390" s="104"/>
      <c r="DN390" s="104"/>
      <c r="DO390" s="104"/>
      <c r="DP390" s="106">
        <v>0</v>
      </c>
      <c r="DQ390" s="104"/>
      <c r="DR390" s="104"/>
      <c r="DS390" s="104"/>
      <c r="DT390" s="104"/>
      <c r="DU390" s="104"/>
      <c r="DV390" s="104"/>
      <c r="DW390" s="104"/>
      <c r="DX390" s="106">
        <v>2</v>
      </c>
      <c r="DY390" s="104" t="s">
        <v>245</v>
      </c>
      <c r="DZ390" s="104"/>
      <c r="EA390" s="104">
        <v>0</v>
      </c>
      <c r="EB390" s="109">
        <v>0</v>
      </c>
      <c r="EC390" s="104"/>
      <c r="ED390" s="104">
        <v>0</v>
      </c>
      <c r="EE390" s="104"/>
      <c r="EF390" s="104"/>
      <c r="EG390" s="104">
        <v>0</v>
      </c>
      <c r="EH390" s="106">
        <v>0</v>
      </c>
      <c r="EI390" s="104" t="s">
        <v>474</v>
      </c>
      <c r="EJ390" s="104"/>
      <c r="EK390" s="104">
        <v>1000207416</v>
      </c>
      <c r="EL390" s="104"/>
      <c r="EM390" s="104"/>
      <c r="EN390" s="104" t="s">
        <v>279</v>
      </c>
      <c r="EO390" s="104"/>
      <c r="EP390" s="104"/>
      <c r="EQ390" s="104">
        <v>0</v>
      </c>
      <c r="ER390" s="104"/>
      <c r="ES390" s="104"/>
      <c r="ET390" s="104">
        <v>0</v>
      </c>
      <c r="EU390" s="106">
        <v>0</v>
      </c>
      <c r="EV390" s="104"/>
      <c r="EW390" s="106">
        <v>0</v>
      </c>
      <c r="EX390" s="104"/>
      <c r="EY390" s="104"/>
      <c r="EZ390" s="104"/>
      <c r="FA390" s="104"/>
      <c r="FB390" s="104" t="s">
        <v>475</v>
      </c>
      <c r="FC390" s="104"/>
      <c r="FD390" s="104"/>
      <c r="FE390" s="104"/>
      <c r="FF390" s="104"/>
      <c r="FG390" s="104">
        <v>0</v>
      </c>
      <c r="FH390" s="104"/>
      <c r="FI390" s="104"/>
      <c r="FJ390" s="104"/>
      <c r="FK390" s="104"/>
      <c r="FL390" s="104" t="s">
        <v>253</v>
      </c>
      <c r="FM390" s="106">
        <v>0</v>
      </c>
      <c r="FN390" s="104"/>
      <c r="FO390" s="104"/>
      <c r="FP390" s="104" t="s">
        <v>254</v>
      </c>
      <c r="FQ390" s="104" t="s">
        <v>255</v>
      </c>
      <c r="FR390" s="104" t="s">
        <v>256</v>
      </c>
      <c r="FS390" s="105">
        <v>45290</v>
      </c>
      <c r="FT390" s="104">
        <v>0</v>
      </c>
      <c r="FU390" s="104">
        <v>0</v>
      </c>
      <c r="FV390" s="104" t="s">
        <v>257</v>
      </c>
      <c r="FW390" s="104"/>
      <c r="FX390" s="104" t="s">
        <v>315</v>
      </c>
      <c r="FY390" s="104"/>
      <c r="FZ390" s="104"/>
      <c r="GA390" s="104" t="s">
        <v>258</v>
      </c>
      <c r="GB390" s="104" t="s">
        <v>704</v>
      </c>
      <c r="GC390" s="105">
        <v>45492</v>
      </c>
      <c r="GD390" s="105">
        <v>45453</v>
      </c>
      <c r="GE390" s="105">
        <v>45453</v>
      </c>
      <c r="GF390" s="104" t="s">
        <v>1857</v>
      </c>
      <c r="GG390" s="104" t="s">
        <v>260</v>
      </c>
      <c r="GH390" s="104"/>
      <c r="GI390" s="104" t="s">
        <v>2578</v>
      </c>
      <c r="GJ390" s="104">
        <f>IF(U390=0,_xlfn.XLOOKUP(_xlfn.MAXIFS('Display WH Stock'!F:F,'Display WH Stock'!A:A,'Master Sheet'!O390),'Display WH Stock'!F:F,'Display WH Stock'!F:F,"STOCK AVAILABLE"))</f>
        <v>2</v>
      </c>
    </row>
    <row r="391" spans="1:192" x14ac:dyDescent="0.2">
      <c r="A391" s="97" t="str">
        <f>IF(P391="","ECC6 Material",IF(AL391="X","Created W/O",IF(AL391="1","PR Never",IF(S391&lt;0,"Refurb Return",IF(RIGHT(W391,3)="Sea","In Tranist via Sea",IF(RIGHT(W391,4)="Road","In Transit via Road",IF(RIGHT(W391,14)="w/ Maintenance","Onsite - Sloc 5001",IF(MID(W391,10,11)="work-packed","Onsite - Sloc 2001",IF(AND(OR(X391="Stock at Remote (SP13)",X391="Stock at Base and Remote (SP11)"),S391&gt;T391),"Remote Pick - Low Stock",IF(OR(X391="Stock at Remote (SP13)",X391="Stock at Base and Remote (SP11)"),"Remote Stock - Stock Available",IF(U391&lt;&gt;IF(U391=0,_xlfn.XLOOKUP(_xlfn.MAXIFS('Display WH Stock'!F:F,'Display WH Stock'!A:A,'Master Sheet'!O391),'Display WH Stock'!F:F,'Display WH Stock'!F:F,"STOCK AVAILABLE")),_xlfn.CONCAT("Remote Stock - Stock Available","-",IF(U391=0,_xlfn.XLOOKUP(_xlfn.MAXIFS('Display WH Stock'!F:F,'Display WH Stock'!A:A,'Master Sheet'!O391),'Display WH Stock'!F:F,'Display WH Stock'!F:F,"STOCK AVAILABLE"))),IF(U391=0,"No Stock at Base",IF(U391&gt;GJ391,"Stock Availabe",IF(S391&gt;U391,"Low Stock at Base","Stock Available at Base"))))))))))))))</f>
        <v>Remote Stock - Stock Available-1</v>
      </c>
      <c r="B391" s="97" t="str">
        <f>IF(OR(A391="No Stock at Base",A391="Low Stock at Base",A391="Remote Pick - Low Stock"),_xlfn.XLOOKUP(O391,PO!M:M,PO!N:N,"No PO",0,1),"-")</f>
        <v>-</v>
      </c>
      <c r="C391" s="97" t="str">
        <f>IF(OR(A391="No Stock at Base",A391="Low Stock at Base",A391="Remote Stock - Low Stock"),_xlfn.XLOOKUP(O391,PR!K:K,PR!L:L,"No Req or Processed",0,1),"-")</f>
        <v>-</v>
      </c>
      <c r="D391" s="98"/>
      <c r="E391" s="129" t="s">
        <v>2569</v>
      </c>
      <c r="F391" s="100" t="s">
        <v>704</v>
      </c>
      <c r="G391" s="3" t="s">
        <v>191</v>
      </c>
      <c r="H391" s="100" t="s">
        <v>2511</v>
      </c>
      <c r="I391" s="100" t="s">
        <v>2512</v>
      </c>
      <c r="J391" s="3" t="s">
        <v>194</v>
      </c>
      <c r="K391" s="6">
        <v>45292</v>
      </c>
      <c r="L391" s="101">
        <v>45454</v>
      </c>
      <c r="M391" s="6">
        <v>45453</v>
      </c>
      <c r="N391" s="6">
        <v>45492</v>
      </c>
      <c r="O391" s="100" t="s">
        <v>2579</v>
      </c>
      <c r="P391" s="100" t="s">
        <v>2580</v>
      </c>
      <c r="Q391" s="3">
        <v>5</v>
      </c>
      <c r="R391" s="3">
        <v>10</v>
      </c>
      <c r="S391" s="102">
        <v>1</v>
      </c>
      <c r="T391" s="96">
        <v>0</v>
      </c>
      <c r="U391" s="96">
        <v>0</v>
      </c>
      <c r="W391" s="103"/>
      <c r="X391" s="103"/>
      <c r="Y391" s="104" t="s">
        <v>596</v>
      </c>
      <c r="Z391" s="104"/>
      <c r="AA391" s="100"/>
      <c r="AB391" s="100">
        <v>0</v>
      </c>
      <c r="AC391" s="100"/>
      <c r="AD391" s="100"/>
      <c r="AE391" s="101"/>
      <c r="AF391" s="104"/>
      <c r="AG391" s="104"/>
      <c r="AH391" s="104"/>
      <c r="AI391" s="104"/>
      <c r="AJ391" s="104" t="s">
        <v>462</v>
      </c>
      <c r="AK391" s="104" t="s">
        <v>207</v>
      </c>
      <c r="AL391" s="104" t="s">
        <v>648</v>
      </c>
      <c r="AM391" s="104" t="s">
        <v>649</v>
      </c>
      <c r="AN391" s="104" t="s">
        <v>2515</v>
      </c>
      <c r="AO391" s="104" t="s">
        <v>710</v>
      </c>
      <c r="AP391" s="104" t="s">
        <v>2516</v>
      </c>
      <c r="AQ391" s="104">
        <v>21</v>
      </c>
      <c r="AR391" s="104"/>
      <c r="AS391" s="104"/>
      <c r="AT391" s="104" t="s">
        <v>1012</v>
      </c>
      <c r="AU391" s="104"/>
      <c r="AV391" s="104"/>
      <c r="AW391" s="104"/>
      <c r="AX391" s="104">
        <v>0</v>
      </c>
      <c r="AY391" s="104">
        <v>0</v>
      </c>
      <c r="AZ391" s="104">
        <v>0</v>
      </c>
      <c r="BA391" s="104">
        <v>0</v>
      </c>
      <c r="BB391" s="104"/>
      <c r="BC391" s="104"/>
      <c r="BD391" s="105">
        <v>45454</v>
      </c>
      <c r="BE391" s="104"/>
      <c r="BF391" s="104"/>
      <c r="BG391" s="104"/>
      <c r="BH391" s="104"/>
      <c r="BI391" s="104"/>
      <c r="BJ391" s="105">
        <v>45504</v>
      </c>
      <c r="BK391" s="106">
        <v>0</v>
      </c>
      <c r="BL391" s="104"/>
      <c r="BM391" s="104"/>
      <c r="BN391" s="104"/>
      <c r="BO391" s="104"/>
      <c r="BP391" s="104" t="s">
        <v>471</v>
      </c>
      <c r="BQ391" s="104"/>
      <c r="BR391" s="107">
        <v>0</v>
      </c>
      <c r="BS391" s="107">
        <v>0</v>
      </c>
      <c r="BT391" s="107">
        <v>0</v>
      </c>
      <c r="BU391" s="106">
        <v>0</v>
      </c>
      <c r="BV391" s="106">
        <v>0</v>
      </c>
      <c r="BW391" s="108">
        <v>0</v>
      </c>
      <c r="BX391" s="104"/>
      <c r="BY391" s="104"/>
      <c r="BZ391" s="109">
        <v>0</v>
      </c>
      <c r="CA391" s="104"/>
      <c r="CB391" s="104" t="s">
        <v>315</v>
      </c>
      <c r="CC391" s="104" t="s">
        <v>225</v>
      </c>
      <c r="CD391" s="104"/>
      <c r="CE391" s="104">
        <v>0</v>
      </c>
      <c r="CF391" s="104"/>
      <c r="CG391" s="104"/>
      <c r="CH391" s="104">
        <v>0</v>
      </c>
      <c r="CI391" s="104"/>
      <c r="CJ391" s="104"/>
      <c r="CK391" s="104"/>
      <c r="CL391" s="104"/>
      <c r="CM391" s="104" t="s">
        <v>232</v>
      </c>
      <c r="CN391" s="104"/>
      <c r="CO391" s="104"/>
      <c r="CP391" s="104" t="s">
        <v>233</v>
      </c>
      <c r="CQ391" s="104" t="s">
        <v>233</v>
      </c>
      <c r="CR391" s="104" t="s">
        <v>234</v>
      </c>
      <c r="CS391" s="104" t="s">
        <v>2581</v>
      </c>
      <c r="CT391" s="104"/>
      <c r="CU391" s="104"/>
      <c r="CV391" s="104"/>
      <c r="CW391" s="104"/>
      <c r="CX391" s="104"/>
      <c r="CY391" s="104" t="s">
        <v>356</v>
      </c>
      <c r="CZ391" s="104" t="s">
        <v>238</v>
      </c>
      <c r="DA391" s="104" t="s">
        <v>2518</v>
      </c>
      <c r="DB391" s="104"/>
      <c r="DC391" s="104"/>
      <c r="DD391" s="104"/>
      <c r="DE391" s="104"/>
      <c r="DF391" s="104"/>
      <c r="DG391" s="107">
        <v>0</v>
      </c>
      <c r="DH391" s="107">
        <v>0</v>
      </c>
      <c r="DI391" s="104"/>
      <c r="DJ391" s="106">
        <v>0</v>
      </c>
      <c r="DK391" s="104"/>
      <c r="DL391" s="104"/>
      <c r="DM391" s="104"/>
      <c r="DN391" s="104"/>
      <c r="DO391" s="104"/>
      <c r="DP391" s="106">
        <v>0</v>
      </c>
      <c r="DQ391" s="104"/>
      <c r="DR391" s="104"/>
      <c r="DS391" s="104"/>
      <c r="DT391" s="104"/>
      <c r="DU391" s="104"/>
      <c r="DV391" s="104"/>
      <c r="DW391" s="104"/>
      <c r="DX391" s="106">
        <v>1</v>
      </c>
      <c r="DY391" s="104" t="s">
        <v>245</v>
      </c>
      <c r="DZ391" s="104"/>
      <c r="EA391" s="104">
        <v>0</v>
      </c>
      <c r="EB391" s="109">
        <v>0</v>
      </c>
      <c r="EC391" s="104"/>
      <c r="ED391" s="104">
        <v>0</v>
      </c>
      <c r="EE391" s="104"/>
      <c r="EF391" s="104"/>
      <c r="EG391" s="104">
        <v>0</v>
      </c>
      <c r="EH391" s="106">
        <v>0</v>
      </c>
      <c r="EI391" s="104" t="s">
        <v>474</v>
      </c>
      <c r="EJ391" s="104"/>
      <c r="EK391" s="104">
        <v>1000207416</v>
      </c>
      <c r="EL391" s="104"/>
      <c r="EM391" s="104"/>
      <c r="EN391" s="104" t="s">
        <v>279</v>
      </c>
      <c r="EO391" s="104"/>
      <c r="EP391" s="104"/>
      <c r="EQ391" s="104">
        <v>0</v>
      </c>
      <c r="ER391" s="104"/>
      <c r="ES391" s="104"/>
      <c r="ET391" s="104">
        <v>0</v>
      </c>
      <c r="EU391" s="106">
        <v>0</v>
      </c>
      <c r="EV391" s="104"/>
      <c r="EW391" s="106">
        <v>0</v>
      </c>
      <c r="EX391" s="104"/>
      <c r="EY391" s="104"/>
      <c r="EZ391" s="104"/>
      <c r="FA391" s="104"/>
      <c r="FB391" s="104" t="s">
        <v>475</v>
      </c>
      <c r="FC391" s="104"/>
      <c r="FD391" s="104"/>
      <c r="FE391" s="104"/>
      <c r="FF391" s="104"/>
      <c r="FG391" s="104">
        <v>0</v>
      </c>
      <c r="FH391" s="104"/>
      <c r="FI391" s="104"/>
      <c r="FJ391" s="104"/>
      <c r="FK391" s="104"/>
      <c r="FL391" s="104" t="s">
        <v>253</v>
      </c>
      <c r="FM391" s="106">
        <v>0</v>
      </c>
      <c r="FN391" s="104"/>
      <c r="FO391" s="104"/>
      <c r="FP391" s="104" t="s">
        <v>254</v>
      </c>
      <c r="FQ391" s="104" t="s">
        <v>255</v>
      </c>
      <c r="FR391" s="104" t="s">
        <v>256</v>
      </c>
      <c r="FS391" s="105">
        <v>45290</v>
      </c>
      <c r="FT391" s="104">
        <v>0</v>
      </c>
      <c r="FU391" s="104">
        <v>0</v>
      </c>
      <c r="FV391" s="104" t="s">
        <v>257</v>
      </c>
      <c r="FW391" s="104"/>
      <c r="FX391" s="104" t="s">
        <v>315</v>
      </c>
      <c r="FY391" s="104"/>
      <c r="FZ391" s="104"/>
      <c r="GA391" s="104" t="s">
        <v>258</v>
      </c>
      <c r="GB391" s="104" t="s">
        <v>704</v>
      </c>
      <c r="GC391" s="105">
        <v>45492</v>
      </c>
      <c r="GD391" s="105">
        <v>45453</v>
      </c>
      <c r="GE391" s="105">
        <v>45453</v>
      </c>
      <c r="GF391" s="104" t="s">
        <v>1857</v>
      </c>
      <c r="GG391" s="104" t="s">
        <v>260</v>
      </c>
      <c r="GH391" s="104"/>
      <c r="GI391" s="104"/>
      <c r="GJ391" s="104">
        <f>IF(U391=0,_xlfn.XLOOKUP(_xlfn.MAXIFS('Display WH Stock'!F:F,'Display WH Stock'!A:A,'Master Sheet'!O391),'Display WH Stock'!F:F,'Display WH Stock'!F:F,"STOCK AVAILABLE"))</f>
        <v>1</v>
      </c>
    </row>
    <row r="392" spans="1:192" x14ac:dyDescent="0.2">
      <c r="A392" s="97" t="str">
        <f>IF(P392="","ECC6 Material",IF(AL392="X","Created W/O",IF(AL392="1","PR Never",IF(S392&lt;0,"Refurb Return",IF(RIGHT(W392,3)="Sea","In Tranist via Sea",IF(RIGHT(W392,4)="Road","In Transit via Road",IF(RIGHT(W392,14)="w/ Maintenance","Onsite - Sloc 5001",IF(MID(W392,10,11)="work-packed","Onsite - Sloc 2001",IF(AND(OR(X392="Stock at Remote (SP13)",X392="Stock at Base and Remote (SP11)"),S392&gt;T392),"Remote Pick - Low Stock",IF(OR(X392="Stock at Remote (SP13)",X392="Stock at Base and Remote (SP11)"),"Remote Stock - Stock Available",IF(U392&lt;&gt;IF(U392=0,_xlfn.XLOOKUP(_xlfn.MAXIFS('Display WH Stock'!F:F,'Display WH Stock'!A:A,'Master Sheet'!O392),'Display WH Stock'!F:F,'Display WH Stock'!F:F,"STOCK AVAILABLE")),_xlfn.CONCAT("Remote Stock - Stock Available","-",IF(U392=0,_xlfn.XLOOKUP(_xlfn.MAXIFS('Display WH Stock'!F:F,'Display WH Stock'!A:A,'Master Sheet'!O392),'Display WH Stock'!F:F,'Display WH Stock'!F:F,"STOCK AVAILABLE"))),IF(U392=0,"No Stock at Base",IF(U392&gt;GJ392,"Stock Availabe",IF(S392&gt;U392,"Low Stock at Base","Stock Available at Base"))))))))))))))</f>
        <v>Remote Stock - Stock Available-4</v>
      </c>
      <c r="B392" s="97" t="str">
        <f>IF(OR(A392="No Stock at Base",A392="Low Stock at Base",A392="Remote Pick - Low Stock"),_xlfn.XLOOKUP(O392,PO!M:M,PO!N:N,"No PO",0,1),"-")</f>
        <v>-</v>
      </c>
      <c r="C392" s="97" t="str">
        <f>IF(OR(A392="No Stock at Base",A392="Low Stock at Base",A392="Remote Stock - Low Stock"),_xlfn.XLOOKUP(O392,PR!K:K,PR!L:L,"No Req or Processed",0,1),"-")</f>
        <v>-</v>
      </c>
      <c r="D392" s="98"/>
      <c r="E392" s="129" t="s">
        <v>2582</v>
      </c>
      <c r="F392" s="128" t="s">
        <v>704</v>
      </c>
      <c r="G392" s="3" t="s">
        <v>191</v>
      </c>
      <c r="H392" s="128" t="s">
        <v>2511</v>
      </c>
      <c r="I392" s="128" t="s">
        <v>2512</v>
      </c>
      <c r="J392" s="3" t="s">
        <v>194</v>
      </c>
      <c r="K392" s="6">
        <v>45292</v>
      </c>
      <c r="L392" s="146">
        <v>45454</v>
      </c>
      <c r="M392" s="6">
        <v>45453</v>
      </c>
      <c r="N392" s="6">
        <v>45492</v>
      </c>
      <c r="O392" s="147" t="s">
        <v>2583</v>
      </c>
      <c r="P392" s="128" t="s">
        <v>2584</v>
      </c>
      <c r="Q392" s="3">
        <v>5</v>
      </c>
      <c r="R392" s="3">
        <v>10</v>
      </c>
      <c r="S392" s="148">
        <v>1</v>
      </c>
      <c r="T392" s="96">
        <v>0</v>
      </c>
      <c r="U392" s="96">
        <v>0</v>
      </c>
      <c r="W392" s="103"/>
      <c r="X392" s="103"/>
      <c r="Y392" s="104" t="s">
        <v>596</v>
      </c>
      <c r="Z392" s="104"/>
      <c r="AA392" s="100"/>
      <c r="AB392" s="100">
        <v>0</v>
      </c>
      <c r="AC392" s="100"/>
      <c r="AD392" s="100"/>
      <c r="AE392" s="101"/>
      <c r="AF392" s="104"/>
      <c r="AG392" s="104"/>
      <c r="AH392" s="104"/>
      <c r="AI392" s="104"/>
      <c r="AJ392" s="104" t="s">
        <v>462</v>
      </c>
      <c r="AK392" s="104" t="s">
        <v>207</v>
      </c>
      <c r="AL392" s="104" t="s">
        <v>648</v>
      </c>
      <c r="AM392" s="104" t="s">
        <v>649</v>
      </c>
      <c r="AN392" s="104" t="s">
        <v>2515</v>
      </c>
      <c r="AO392" s="104" t="s">
        <v>710</v>
      </c>
      <c r="AP392" s="104" t="s">
        <v>2516</v>
      </c>
      <c r="AQ392" s="104">
        <v>27</v>
      </c>
      <c r="AR392" s="104"/>
      <c r="AS392" s="104"/>
      <c r="AT392" s="104" t="s">
        <v>1146</v>
      </c>
      <c r="AU392" s="104"/>
      <c r="AV392" s="104"/>
      <c r="AW392" s="104"/>
      <c r="AX392" s="104">
        <v>0</v>
      </c>
      <c r="AY392" s="104">
        <v>0</v>
      </c>
      <c r="AZ392" s="104">
        <v>0</v>
      </c>
      <c r="BA392" s="104">
        <v>0</v>
      </c>
      <c r="BB392" s="104"/>
      <c r="BC392" s="104"/>
      <c r="BD392" s="105">
        <v>45454</v>
      </c>
      <c r="BE392" s="104"/>
      <c r="BF392" s="104"/>
      <c r="BG392" s="104"/>
      <c r="BH392" s="104"/>
      <c r="BI392" s="104"/>
      <c r="BJ392" s="105">
        <v>45504</v>
      </c>
      <c r="BK392" s="106">
        <v>0</v>
      </c>
      <c r="BL392" s="104"/>
      <c r="BM392" s="104"/>
      <c r="BN392" s="104"/>
      <c r="BO392" s="104"/>
      <c r="BP392" s="104" t="s">
        <v>471</v>
      </c>
      <c r="BQ392" s="104"/>
      <c r="BR392" s="107">
        <v>0</v>
      </c>
      <c r="BS392" s="107">
        <v>0</v>
      </c>
      <c r="BT392" s="107">
        <v>0</v>
      </c>
      <c r="BU392" s="106">
        <v>0</v>
      </c>
      <c r="BV392" s="106">
        <v>0</v>
      </c>
      <c r="BW392" s="108">
        <v>0</v>
      </c>
      <c r="BX392" s="104"/>
      <c r="BY392" s="104"/>
      <c r="BZ392" s="109">
        <v>0</v>
      </c>
      <c r="CA392" s="104"/>
      <c r="CB392" s="104" t="s">
        <v>315</v>
      </c>
      <c r="CC392" s="104" t="s">
        <v>225</v>
      </c>
      <c r="CD392" s="104"/>
      <c r="CE392" s="104">
        <v>0</v>
      </c>
      <c r="CF392" s="104"/>
      <c r="CG392" s="104"/>
      <c r="CH392" s="104">
        <v>0</v>
      </c>
      <c r="CI392" s="104"/>
      <c r="CJ392" s="104"/>
      <c r="CK392" s="104"/>
      <c r="CL392" s="104"/>
      <c r="CM392" s="104" t="s">
        <v>232</v>
      </c>
      <c r="CN392" s="104"/>
      <c r="CO392" s="104"/>
      <c r="CP392" s="104" t="s">
        <v>233</v>
      </c>
      <c r="CQ392" s="104" t="s">
        <v>233</v>
      </c>
      <c r="CR392" s="104" t="s">
        <v>234</v>
      </c>
      <c r="CS392" s="104" t="s">
        <v>2585</v>
      </c>
      <c r="CT392" s="104"/>
      <c r="CU392" s="104"/>
      <c r="CV392" s="104"/>
      <c r="CW392" s="104"/>
      <c r="CX392" s="104"/>
      <c r="CY392" s="104" t="s">
        <v>356</v>
      </c>
      <c r="CZ392" s="104" t="s">
        <v>238</v>
      </c>
      <c r="DA392" s="104" t="s">
        <v>2518</v>
      </c>
      <c r="DB392" s="104"/>
      <c r="DC392" s="104"/>
      <c r="DD392" s="104"/>
      <c r="DE392" s="104"/>
      <c r="DF392" s="104"/>
      <c r="DG392" s="107">
        <v>0</v>
      </c>
      <c r="DH392" s="107">
        <v>0</v>
      </c>
      <c r="DI392" s="104"/>
      <c r="DJ392" s="106">
        <v>0</v>
      </c>
      <c r="DK392" s="104"/>
      <c r="DL392" s="104"/>
      <c r="DM392" s="104"/>
      <c r="DN392" s="104"/>
      <c r="DO392" s="104"/>
      <c r="DP392" s="106">
        <v>0</v>
      </c>
      <c r="DQ392" s="104"/>
      <c r="DR392" s="104"/>
      <c r="DS392" s="104"/>
      <c r="DT392" s="104"/>
      <c r="DU392" s="104"/>
      <c r="DV392" s="104"/>
      <c r="DW392" s="104"/>
      <c r="DX392" s="106">
        <v>1</v>
      </c>
      <c r="DY392" s="104" t="s">
        <v>245</v>
      </c>
      <c r="DZ392" s="104"/>
      <c r="EA392" s="104">
        <v>0</v>
      </c>
      <c r="EB392" s="109">
        <v>0</v>
      </c>
      <c r="EC392" s="104"/>
      <c r="ED392" s="104">
        <v>0</v>
      </c>
      <c r="EE392" s="104"/>
      <c r="EF392" s="104"/>
      <c r="EG392" s="104">
        <v>0</v>
      </c>
      <c r="EH392" s="106">
        <v>0</v>
      </c>
      <c r="EI392" s="104" t="s">
        <v>474</v>
      </c>
      <c r="EJ392" s="104"/>
      <c r="EK392" s="104">
        <v>1000207416</v>
      </c>
      <c r="EL392" s="104"/>
      <c r="EM392" s="104"/>
      <c r="EN392" s="104" t="s">
        <v>279</v>
      </c>
      <c r="EO392" s="104"/>
      <c r="EP392" s="104"/>
      <c r="EQ392" s="104">
        <v>0</v>
      </c>
      <c r="ER392" s="104"/>
      <c r="ES392" s="104"/>
      <c r="ET392" s="104">
        <v>0</v>
      </c>
      <c r="EU392" s="106">
        <v>0</v>
      </c>
      <c r="EV392" s="104"/>
      <c r="EW392" s="106">
        <v>0</v>
      </c>
      <c r="EX392" s="104"/>
      <c r="EY392" s="104"/>
      <c r="EZ392" s="104"/>
      <c r="FA392" s="104"/>
      <c r="FB392" s="104" t="s">
        <v>475</v>
      </c>
      <c r="FC392" s="104"/>
      <c r="FD392" s="104"/>
      <c r="FE392" s="104"/>
      <c r="FF392" s="104"/>
      <c r="FG392" s="104">
        <v>0</v>
      </c>
      <c r="FH392" s="104"/>
      <c r="FI392" s="104"/>
      <c r="FJ392" s="104"/>
      <c r="FK392" s="104"/>
      <c r="FL392" s="104" t="s">
        <v>253</v>
      </c>
      <c r="FM392" s="106">
        <v>0</v>
      </c>
      <c r="FN392" s="104"/>
      <c r="FO392" s="104"/>
      <c r="FP392" s="104" t="s">
        <v>254</v>
      </c>
      <c r="FQ392" s="104" t="s">
        <v>255</v>
      </c>
      <c r="FR392" s="104" t="s">
        <v>256</v>
      </c>
      <c r="FS392" s="105">
        <v>45290</v>
      </c>
      <c r="FT392" s="104">
        <v>0</v>
      </c>
      <c r="FU392" s="104">
        <v>0</v>
      </c>
      <c r="FV392" s="104" t="s">
        <v>257</v>
      </c>
      <c r="FW392" s="104"/>
      <c r="FX392" s="104" t="s">
        <v>315</v>
      </c>
      <c r="FY392" s="104"/>
      <c r="FZ392" s="104"/>
      <c r="GA392" s="104" t="s">
        <v>258</v>
      </c>
      <c r="GB392" s="104" t="s">
        <v>704</v>
      </c>
      <c r="GC392" s="105">
        <v>45492</v>
      </c>
      <c r="GD392" s="105">
        <v>45453</v>
      </c>
      <c r="GE392" s="105">
        <v>45453</v>
      </c>
      <c r="GF392" s="104" t="s">
        <v>1857</v>
      </c>
      <c r="GG392" s="104" t="s">
        <v>260</v>
      </c>
      <c r="GH392" s="104"/>
      <c r="GI392" s="104"/>
      <c r="GJ392" s="104">
        <f>IF(U392=0,_xlfn.XLOOKUP(_xlfn.MAXIFS('Display WH Stock'!F:F,'Display WH Stock'!A:A,'Master Sheet'!O392),'Display WH Stock'!F:F,'Display WH Stock'!F:F,"STOCK AVAILABLE"))</f>
        <v>4</v>
      </c>
    </row>
    <row r="393" spans="1:192" s="3" customFormat="1" ht="11.25" hidden="1" x14ac:dyDescent="0.2">
      <c r="A393" s="43" t="str">
        <f t="shared" si="6"/>
        <v>No Stock at Base</v>
      </c>
      <c r="B393" s="43" t="str">
        <f>IF(OR(A393="No Stock at Base",A393="Low Stock at Base",A393="Remote Pick - Low Stock"),_xlfn.XLOOKUP(O393,PO!M:M,PO!N:N,"No PO",0,1),"-")</f>
        <v>No PO</v>
      </c>
      <c r="C393" s="43" t="str">
        <f>IF(OR(A393="No Stock at Base",A393="Low Stock at Base",A393="Remote Stock - Low Stock"),_xlfn.XLOOKUP(O393,PR!K:K,PR!L:L,"No Req or Processed",0,1),"-")</f>
        <v>No Req or Processed</v>
      </c>
      <c r="D393" s="44"/>
      <c r="E393" s="58"/>
      <c r="F393" s="32" t="s">
        <v>704</v>
      </c>
      <c r="G393" s="3" t="s">
        <v>191</v>
      </c>
      <c r="H393" s="32" t="s">
        <v>2511</v>
      </c>
      <c r="I393" s="32" t="s">
        <v>2512</v>
      </c>
      <c r="J393" s="3" t="s">
        <v>194</v>
      </c>
      <c r="K393" s="6">
        <v>45292</v>
      </c>
      <c r="L393" s="37">
        <v>45454</v>
      </c>
      <c r="M393" s="6">
        <v>45453</v>
      </c>
      <c r="N393" s="6">
        <v>45492</v>
      </c>
      <c r="O393" s="58" t="s">
        <v>2586</v>
      </c>
      <c r="P393" s="32" t="s">
        <v>2587</v>
      </c>
      <c r="Q393" s="3">
        <v>5</v>
      </c>
      <c r="R393" s="3">
        <v>10</v>
      </c>
      <c r="S393" s="59">
        <v>1</v>
      </c>
      <c r="T393" s="13">
        <v>0</v>
      </c>
      <c r="U393" s="13">
        <v>0</v>
      </c>
      <c r="V393" s="2"/>
      <c r="W393" s="2"/>
      <c r="X393" s="2"/>
      <c r="Y393" s="3" t="s">
        <v>596</v>
      </c>
      <c r="AA393" s="32"/>
      <c r="AB393" s="32">
        <v>0</v>
      </c>
      <c r="AC393" s="32"/>
      <c r="AD393" s="32"/>
      <c r="AE393" s="37"/>
      <c r="AJ393" s="3" t="s">
        <v>462</v>
      </c>
      <c r="AK393" s="3" t="s">
        <v>207</v>
      </c>
      <c r="AL393" s="3" t="s">
        <v>648</v>
      </c>
      <c r="AM393" s="3" t="s">
        <v>649</v>
      </c>
      <c r="AN393" s="3" t="s">
        <v>2515</v>
      </c>
      <c r="AO393" s="3" t="s">
        <v>710</v>
      </c>
      <c r="AP393" s="3" t="s">
        <v>2516</v>
      </c>
      <c r="AQ393" s="3">
        <v>26</v>
      </c>
      <c r="AT393" s="3" t="s">
        <v>984</v>
      </c>
      <c r="AX393" s="3">
        <v>0</v>
      </c>
      <c r="AY393" s="3">
        <v>0</v>
      </c>
      <c r="AZ393" s="3">
        <v>0</v>
      </c>
      <c r="BA393" s="3">
        <v>0</v>
      </c>
      <c r="BD393" s="46">
        <v>45454</v>
      </c>
      <c r="BJ393" s="46">
        <v>45504</v>
      </c>
      <c r="BK393" s="47">
        <v>0</v>
      </c>
      <c r="BP393" s="3" t="s">
        <v>471</v>
      </c>
      <c r="BR393" s="48">
        <v>0</v>
      </c>
      <c r="BS393" s="48">
        <v>0</v>
      </c>
      <c r="BT393" s="48">
        <v>0</v>
      </c>
      <c r="BU393" s="47">
        <v>0</v>
      </c>
      <c r="BV393" s="47">
        <v>0</v>
      </c>
      <c r="BW393" s="49">
        <v>0</v>
      </c>
      <c r="BZ393" s="17">
        <v>0</v>
      </c>
      <c r="CB393" s="3" t="s">
        <v>315</v>
      </c>
      <c r="CC393" s="3" t="s">
        <v>225</v>
      </c>
      <c r="CE393" s="3">
        <v>0</v>
      </c>
      <c r="CH393" s="3">
        <v>0</v>
      </c>
      <c r="CM393" s="3" t="s">
        <v>232</v>
      </c>
      <c r="CP393" s="3" t="s">
        <v>233</v>
      </c>
      <c r="CQ393" s="3" t="s">
        <v>233</v>
      </c>
      <c r="CR393" s="3" t="s">
        <v>234</v>
      </c>
      <c r="CS393" s="3" t="s">
        <v>2588</v>
      </c>
      <c r="CY393" s="3" t="s">
        <v>356</v>
      </c>
      <c r="CZ393" s="3" t="s">
        <v>238</v>
      </c>
      <c r="DA393" s="3" t="s">
        <v>2518</v>
      </c>
      <c r="DG393" s="48">
        <v>0</v>
      </c>
      <c r="DH393" s="48">
        <v>0</v>
      </c>
      <c r="DJ393" s="47">
        <v>0</v>
      </c>
      <c r="DP393" s="47">
        <v>0</v>
      </c>
      <c r="DX393" s="47">
        <v>1</v>
      </c>
      <c r="DY393" s="3" t="s">
        <v>245</v>
      </c>
      <c r="EA393" s="3">
        <v>0</v>
      </c>
      <c r="EB393" s="17">
        <v>0</v>
      </c>
      <c r="ED393" s="3">
        <v>0</v>
      </c>
      <c r="EG393" s="3">
        <v>0</v>
      </c>
      <c r="EH393" s="47">
        <v>0</v>
      </c>
      <c r="EI393" s="3" t="s">
        <v>474</v>
      </c>
      <c r="EK393" s="3">
        <v>1000207416</v>
      </c>
      <c r="EN393" s="3" t="s">
        <v>279</v>
      </c>
      <c r="EQ393" s="3">
        <v>0</v>
      </c>
      <c r="ET393" s="3">
        <v>0</v>
      </c>
      <c r="EU393" s="47">
        <v>0</v>
      </c>
      <c r="EW393" s="47">
        <v>0</v>
      </c>
      <c r="FB393" s="3" t="s">
        <v>475</v>
      </c>
      <c r="FG393" s="3">
        <v>0</v>
      </c>
      <c r="FL393" s="3" t="s">
        <v>253</v>
      </c>
      <c r="FM393" s="47">
        <v>0</v>
      </c>
      <c r="FP393" s="3" t="s">
        <v>254</v>
      </c>
      <c r="FQ393" s="3" t="s">
        <v>255</v>
      </c>
      <c r="FR393" s="3" t="s">
        <v>256</v>
      </c>
      <c r="FS393" s="46">
        <v>45290</v>
      </c>
      <c r="FT393" s="3">
        <v>0</v>
      </c>
      <c r="FU393" s="3">
        <v>0</v>
      </c>
      <c r="FV393" s="3" t="s">
        <v>257</v>
      </c>
      <c r="FX393" s="3" t="s">
        <v>315</v>
      </c>
      <c r="GA393" s="3" t="s">
        <v>258</v>
      </c>
      <c r="GB393" s="3" t="s">
        <v>704</v>
      </c>
      <c r="GC393" s="46">
        <v>45492</v>
      </c>
      <c r="GD393" s="46">
        <v>45453</v>
      </c>
      <c r="GE393" s="46">
        <v>45453</v>
      </c>
      <c r="GF393" s="3" t="s">
        <v>1857</v>
      </c>
      <c r="GG393" s="3" t="s">
        <v>260</v>
      </c>
    </row>
    <row r="394" spans="1:192" s="3" customFormat="1" ht="11.25" hidden="1" x14ac:dyDescent="0.2">
      <c r="A394" s="43" t="str">
        <f t="shared" si="6"/>
        <v>No Stock at Base</v>
      </c>
      <c r="B394" s="43" t="str">
        <f>IF(OR(A394="No Stock at Base",A394="Low Stock at Base",A394="Remote Pick - Low Stock"),_xlfn.XLOOKUP(O394,PO!M:M,PO!N:N,"No PO",0,1),"-")</f>
        <v>No PO</v>
      </c>
      <c r="C394" s="43" t="str">
        <f>IF(OR(A394="No Stock at Base",A394="Low Stock at Base",A394="Remote Stock - Low Stock"),_xlfn.XLOOKUP(O394,PR!K:K,PR!L:L,"No Req or Processed",0,1),"-")</f>
        <v>PDC - MAC NG (DU01)2000015936 / 00010 - Due Date 13/04/2024</v>
      </c>
      <c r="D394" s="44"/>
      <c r="E394" s="58"/>
      <c r="F394" s="32" t="s">
        <v>704</v>
      </c>
      <c r="G394" s="3" t="s">
        <v>191</v>
      </c>
      <c r="H394" s="32" t="s">
        <v>2511</v>
      </c>
      <c r="I394" s="32" t="s">
        <v>2512</v>
      </c>
      <c r="J394" s="3" t="s">
        <v>194</v>
      </c>
      <c r="K394" s="6">
        <v>45292</v>
      </c>
      <c r="L394" s="37">
        <v>45454</v>
      </c>
      <c r="M394" s="6">
        <v>45453</v>
      </c>
      <c r="N394" s="6">
        <v>45492</v>
      </c>
      <c r="O394" s="58" t="s">
        <v>2589</v>
      </c>
      <c r="P394" s="32" t="s">
        <v>2590</v>
      </c>
      <c r="Q394" s="3">
        <v>5</v>
      </c>
      <c r="R394" s="3">
        <v>10</v>
      </c>
      <c r="S394" s="59">
        <v>1</v>
      </c>
      <c r="T394" s="13">
        <v>0</v>
      </c>
      <c r="U394" s="13">
        <v>0</v>
      </c>
      <c r="V394" s="2"/>
      <c r="W394" s="2"/>
      <c r="X394" s="2"/>
      <c r="Y394" s="3" t="s">
        <v>596</v>
      </c>
      <c r="AA394" s="32"/>
      <c r="AB394" s="32">
        <v>0</v>
      </c>
      <c r="AC394" s="32"/>
      <c r="AD394" s="32"/>
      <c r="AE394" s="37"/>
      <c r="AJ394" s="3" t="s">
        <v>462</v>
      </c>
      <c r="AK394" s="3" t="s">
        <v>207</v>
      </c>
      <c r="AL394" s="3" t="s">
        <v>648</v>
      </c>
      <c r="AM394" s="3" t="s">
        <v>649</v>
      </c>
      <c r="AN394" s="3" t="s">
        <v>2515</v>
      </c>
      <c r="AO394" s="3" t="s">
        <v>710</v>
      </c>
      <c r="AP394" s="3" t="s">
        <v>2516</v>
      </c>
      <c r="AQ394" s="3">
        <v>24</v>
      </c>
      <c r="AT394" s="3" t="s">
        <v>1135</v>
      </c>
      <c r="AX394" s="3">
        <v>0</v>
      </c>
      <c r="AY394" s="3">
        <v>0</v>
      </c>
      <c r="AZ394" s="3">
        <v>0</v>
      </c>
      <c r="BA394" s="3">
        <v>0</v>
      </c>
      <c r="BD394" s="46">
        <v>45454</v>
      </c>
      <c r="BJ394" s="46">
        <v>45504</v>
      </c>
      <c r="BK394" s="47">
        <v>0</v>
      </c>
      <c r="BP394" s="3" t="s">
        <v>471</v>
      </c>
      <c r="BR394" s="48">
        <v>0</v>
      </c>
      <c r="BS394" s="48">
        <v>0</v>
      </c>
      <c r="BT394" s="48">
        <v>0</v>
      </c>
      <c r="BU394" s="47">
        <v>0</v>
      </c>
      <c r="BV394" s="47">
        <v>0</v>
      </c>
      <c r="BW394" s="49">
        <v>0</v>
      </c>
      <c r="BZ394" s="17">
        <v>0</v>
      </c>
      <c r="CB394" s="3" t="s">
        <v>315</v>
      </c>
      <c r="CC394" s="3" t="s">
        <v>225</v>
      </c>
      <c r="CE394" s="3">
        <v>0</v>
      </c>
      <c r="CH394" s="3">
        <v>0</v>
      </c>
      <c r="CM394" s="3" t="s">
        <v>232</v>
      </c>
      <c r="CP394" s="3" t="s">
        <v>233</v>
      </c>
      <c r="CQ394" s="3" t="s">
        <v>233</v>
      </c>
      <c r="CR394" s="3" t="s">
        <v>234</v>
      </c>
      <c r="CS394" s="3" t="s">
        <v>2591</v>
      </c>
      <c r="CY394" s="3" t="s">
        <v>356</v>
      </c>
      <c r="CZ394" s="3" t="s">
        <v>238</v>
      </c>
      <c r="DA394" s="3" t="s">
        <v>2518</v>
      </c>
      <c r="DG394" s="48">
        <v>0</v>
      </c>
      <c r="DH394" s="48">
        <v>0</v>
      </c>
      <c r="DJ394" s="47">
        <v>0</v>
      </c>
      <c r="DP394" s="47">
        <v>0</v>
      </c>
      <c r="DX394" s="47">
        <v>1</v>
      </c>
      <c r="DY394" s="3" t="s">
        <v>245</v>
      </c>
      <c r="EA394" s="3">
        <v>0</v>
      </c>
      <c r="EB394" s="17">
        <v>0</v>
      </c>
      <c r="ED394" s="3">
        <v>0</v>
      </c>
      <c r="EG394" s="3">
        <v>0</v>
      </c>
      <c r="EH394" s="47">
        <v>0</v>
      </c>
      <c r="EI394" s="3" t="s">
        <v>474</v>
      </c>
      <c r="EK394" s="3">
        <v>1000207416</v>
      </c>
      <c r="EN394" s="3" t="s">
        <v>279</v>
      </c>
      <c r="EQ394" s="3">
        <v>0</v>
      </c>
      <c r="ET394" s="3">
        <v>0</v>
      </c>
      <c r="EU394" s="47">
        <v>0</v>
      </c>
      <c r="EW394" s="47">
        <v>0</v>
      </c>
      <c r="FB394" s="3" t="s">
        <v>475</v>
      </c>
      <c r="FG394" s="3">
        <v>0</v>
      </c>
      <c r="FL394" s="3" t="s">
        <v>253</v>
      </c>
      <c r="FM394" s="47">
        <v>0</v>
      </c>
      <c r="FP394" s="3" t="s">
        <v>254</v>
      </c>
      <c r="FQ394" s="3" t="s">
        <v>255</v>
      </c>
      <c r="FR394" s="3" t="s">
        <v>256</v>
      </c>
      <c r="FS394" s="46">
        <v>45290</v>
      </c>
      <c r="FT394" s="3">
        <v>0</v>
      </c>
      <c r="FU394" s="3">
        <v>0</v>
      </c>
      <c r="FV394" s="3" t="s">
        <v>257</v>
      </c>
      <c r="FX394" s="3" t="s">
        <v>315</v>
      </c>
      <c r="GA394" s="3" t="s">
        <v>258</v>
      </c>
      <c r="GB394" s="3" t="s">
        <v>704</v>
      </c>
      <c r="GC394" s="46">
        <v>45492</v>
      </c>
      <c r="GD394" s="46">
        <v>45453</v>
      </c>
      <c r="GE394" s="46">
        <v>45453</v>
      </c>
      <c r="GF394" s="3" t="s">
        <v>1857</v>
      </c>
      <c r="GG394" s="3" t="s">
        <v>260</v>
      </c>
    </row>
    <row r="395" spans="1:192" s="3" customFormat="1" ht="11.25" hidden="1" x14ac:dyDescent="0.2">
      <c r="A395" s="43" t="str">
        <f t="shared" si="6"/>
        <v>No Stock at Base</v>
      </c>
      <c r="B395" s="43" t="str">
        <f>IF(OR(A395="No Stock at Base",A395="Low Stock at Base",A395="Remote Pick - Low Stock"),_xlfn.XLOOKUP(O395,PO!M:M,PO!N:N,"No PO",0,1),"-")</f>
        <v>No PO</v>
      </c>
      <c r="C395" s="43" t="str">
        <f>IF(OR(A395="No Stock at Base",A395="Low Stock at Base",A395="Remote Stock - Low Stock"),_xlfn.XLOOKUP(O395,PR!K:K,PR!L:L,"No Req or Processed",0,1),"-")</f>
        <v>No Req or Processed</v>
      </c>
      <c r="D395" s="44"/>
      <c r="E395" s="58"/>
      <c r="F395" s="32" t="s">
        <v>704</v>
      </c>
      <c r="G395" s="3" t="s">
        <v>191</v>
      </c>
      <c r="H395" s="32" t="s">
        <v>2511</v>
      </c>
      <c r="I395" s="32" t="s">
        <v>2512</v>
      </c>
      <c r="J395" s="3" t="s">
        <v>194</v>
      </c>
      <c r="K395" s="6">
        <v>45292</v>
      </c>
      <c r="L395" s="37">
        <v>45454</v>
      </c>
      <c r="M395" s="6">
        <v>45453</v>
      </c>
      <c r="N395" s="6">
        <v>45492</v>
      </c>
      <c r="O395" s="58" t="s">
        <v>2592</v>
      </c>
      <c r="P395" s="32" t="s">
        <v>2593</v>
      </c>
      <c r="Q395" s="3">
        <v>5</v>
      </c>
      <c r="R395" s="3">
        <v>10</v>
      </c>
      <c r="S395" s="59">
        <v>1</v>
      </c>
      <c r="T395" s="13">
        <v>0</v>
      </c>
      <c r="U395" s="13">
        <v>0</v>
      </c>
      <c r="V395" s="2"/>
      <c r="W395" s="2"/>
      <c r="X395" s="2"/>
      <c r="Y395" s="3" t="s">
        <v>596</v>
      </c>
      <c r="AA395" s="32"/>
      <c r="AB395" s="32">
        <v>0</v>
      </c>
      <c r="AC395" s="32"/>
      <c r="AD395" s="32"/>
      <c r="AE395" s="37"/>
      <c r="AJ395" s="3" t="s">
        <v>462</v>
      </c>
      <c r="AK395" s="3" t="s">
        <v>207</v>
      </c>
      <c r="AL395" s="3" t="s">
        <v>648</v>
      </c>
      <c r="AM395" s="3" t="s">
        <v>649</v>
      </c>
      <c r="AN395" s="3" t="s">
        <v>2515</v>
      </c>
      <c r="AO395" s="3" t="s">
        <v>710</v>
      </c>
      <c r="AP395" s="3" t="s">
        <v>2516</v>
      </c>
      <c r="AQ395" s="3">
        <v>23</v>
      </c>
      <c r="AT395" s="3" t="s">
        <v>1032</v>
      </c>
      <c r="AX395" s="3">
        <v>0</v>
      </c>
      <c r="AY395" s="3">
        <v>0</v>
      </c>
      <c r="AZ395" s="3">
        <v>0</v>
      </c>
      <c r="BA395" s="3">
        <v>0</v>
      </c>
      <c r="BD395" s="46">
        <v>45454</v>
      </c>
      <c r="BJ395" s="46">
        <v>45504</v>
      </c>
      <c r="BK395" s="47">
        <v>0</v>
      </c>
      <c r="BP395" s="3" t="s">
        <v>471</v>
      </c>
      <c r="BR395" s="48">
        <v>0</v>
      </c>
      <c r="BS395" s="48">
        <v>0</v>
      </c>
      <c r="BT395" s="48">
        <v>0</v>
      </c>
      <c r="BU395" s="47">
        <v>0</v>
      </c>
      <c r="BV395" s="47">
        <v>0</v>
      </c>
      <c r="BW395" s="49">
        <v>0</v>
      </c>
      <c r="BZ395" s="17">
        <v>0</v>
      </c>
      <c r="CB395" s="3" t="s">
        <v>315</v>
      </c>
      <c r="CC395" s="3" t="s">
        <v>225</v>
      </c>
      <c r="CE395" s="3">
        <v>0</v>
      </c>
      <c r="CH395" s="3">
        <v>0</v>
      </c>
      <c r="CM395" s="3" t="s">
        <v>232</v>
      </c>
      <c r="CP395" s="3" t="s">
        <v>233</v>
      </c>
      <c r="CQ395" s="3" t="s">
        <v>233</v>
      </c>
      <c r="CR395" s="3" t="s">
        <v>234</v>
      </c>
      <c r="CS395" s="3" t="s">
        <v>2594</v>
      </c>
      <c r="CY395" s="3" t="s">
        <v>356</v>
      </c>
      <c r="CZ395" s="3" t="s">
        <v>238</v>
      </c>
      <c r="DA395" s="3" t="s">
        <v>2518</v>
      </c>
      <c r="DG395" s="48">
        <v>0</v>
      </c>
      <c r="DH395" s="48">
        <v>0</v>
      </c>
      <c r="DJ395" s="47">
        <v>0</v>
      </c>
      <c r="DP395" s="47">
        <v>0</v>
      </c>
      <c r="DX395" s="47">
        <v>1</v>
      </c>
      <c r="DY395" s="3" t="s">
        <v>245</v>
      </c>
      <c r="EA395" s="3">
        <v>0</v>
      </c>
      <c r="EB395" s="17">
        <v>0</v>
      </c>
      <c r="ED395" s="3">
        <v>0</v>
      </c>
      <c r="EG395" s="3">
        <v>0</v>
      </c>
      <c r="EH395" s="47">
        <v>0</v>
      </c>
      <c r="EI395" s="3" t="s">
        <v>474</v>
      </c>
      <c r="EK395" s="3">
        <v>1000207416</v>
      </c>
      <c r="EN395" s="3" t="s">
        <v>279</v>
      </c>
      <c r="EQ395" s="3">
        <v>0</v>
      </c>
      <c r="ET395" s="3">
        <v>0</v>
      </c>
      <c r="EU395" s="47">
        <v>0</v>
      </c>
      <c r="EW395" s="47">
        <v>0</v>
      </c>
      <c r="FB395" s="3" t="s">
        <v>475</v>
      </c>
      <c r="FG395" s="3">
        <v>0</v>
      </c>
      <c r="FL395" s="3" t="s">
        <v>253</v>
      </c>
      <c r="FM395" s="47">
        <v>0</v>
      </c>
      <c r="FP395" s="3" t="s">
        <v>254</v>
      </c>
      <c r="FQ395" s="3" t="s">
        <v>255</v>
      </c>
      <c r="FR395" s="3" t="s">
        <v>256</v>
      </c>
      <c r="FS395" s="46">
        <v>45290</v>
      </c>
      <c r="FT395" s="3">
        <v>0</v>
      </c>
      <c r="FU395" s="3">
        <v>0</v>
      </c>
      <c r="FV395" s="3" t="s">
        <v>257</v>
      </c>
      <c r="FX395" s="3" t="s">
        <v>315</v>
      </c>
      <c r="GA395" s="3" t="s">
        <v>258</v>
      </c>
      <c r="GB395" s="3" t="s">
        <v>704</v>
      </c>
      <c r="GC395" s="46">
        <v>45492</v>
      </c>
      <c r="GD395" s="46">
        <v>45453</v>
      </c>
      <c r="GE395" s="46">
        <v>45453</v>
      </c>
      <c r="GF395" s="3" t="s">
        <v>1857</v>
      </c>
      <c r="GG395" s="3" t="s">
        <v>260</v>
      </c>
    </row>
    <row r="396" spans="1:192" s="66" customFormat="1" ht="11.25" hidden="1" x14ac:dyDescent="0.2">
      <c r="A396" s="43" t="str">
        <f t="shared" si="6"/>
        <v>No Stock at Base</v>
      </c>
      <c r="B396" s="43" t="str">
        <f>IF(OR(A396="No Stock at Base",A396="Low Stock at Base",A396="Remote Pick - Low Stock"),_xlfn.XLOOKUP(O396,PO!M:M,PO!N:N,"No PO",0,1),"-")</f>
        <v>No PO</v>
      </c>
      <c r="C396" s="43" t="str">
        <f>IF(OR(A396="No Stock at Base",A396="Low Stock at Base",A396="Remote Stock - Low Stock"),_xlfn.XLOOKUP(O396,PR!K:K,PR!L:L,"No Req or Processed",0,1),"-")</f>
        <v>No Req or Processed</v>
      </c>
      <c r="D396" s="44"/>
      <c r="E396" s="58"/>
      <c r="F396" s="32" t="s">
        <v>704</v>
      </c>
      <c r="G396" s="3" t="s">
        <v>191</v>
      </c>
      <c r="H396" s="32" t="s">
        <v>2511</v>
      </c>
      <c r="I396" s="32" t="s">
        <v>2512</v>
      </c>
      <c r="J396" s="3" t="s">
        <v>194</v>
      </c>
      <c r="K396" s="6">
        <v>45292</v>
      </c>
      <c r="L396" s="37">
        <v>45454</v>
      </c>
      <c r="M396" s="6">
        <v>45453</v>
      </c>
      <c r="N396" s="6">
        <v>45492</v>
      </c>
      <c r="O396" s="58" t="s">
        <v>2183</v>
      </c>
      <c r="P396" s="32" t="s">
        <v>2184</v>
      </c>
      <c r="Q396" s="3">
        <v>5</v>
      </c>
      <c r="R396" s="3">
        <v>10</v>
      </c>
      <c r="S396" s="59">
        <v>2</v>
      </c>
      <c r="T396" s="13">
        <v>0</v>
      </c>
      <c r="U396" s="13">
        <v>0</v>
      </c>
      <c r="V396" s="2"/>
      <c r="W396" s="2"/>
      <c r="X396" s="2"/>
      <c r="Y396" s="3" t="s">
        <v>596</v>
      </c>
      <c r="Z396" s="3"/>
      <c r="AA396" s="32"/>
      <c r="AB396" s="32">
        <v>0</v>
      </c>
      <c r="AC396" s="32"/>
      <c r="AD396" s="32"/>
      <c r="AE396" s="37"/>
      <c r="AF396" s="3"/>
      <c r="AG396" s="3"/>
      <c r="AH396" s="3"/>
      <c r="AI396" s="3"/>
      <c r="AJ396" s="3" t="s">
        <v>462</v>
      </c>
      <c r="AK396" s="3" t="s">
        <v>207</v>
      </c>
      <c r="AL396" s="3" t="s">
        <v>648</v>
      </c>
      <c r="AM396" s="3" t="s">
        <v>649</v>
      </c>
      <c r="AN396" s="3" t="s">
        <v>2515</v>
      </c>
      <c r="AO396" s="3" t="s">
        <v>710</v>
      </c>
      <c r="AP396" s="3" t="s">
        <v>2516</v>
      </c>
      <c r="AQ396" s="3">
        <v>22</v>
      </c>
      <c r="AR396" s="3"/>
      <c r="AS396" s="3"/>
      <c r="AT396" s="3" t="s">
        <v>1287</v>
      </c>
      <c r="AU396" s="3"/>
      <c r="AV396" s="3"/>
      <c r="AW396" s="3"/>
      <c r="AX396" s="3">
        <v>0</v>
      </c>
      <c r="AY396" s="3">
        <v>0</v>
      </c>
      <c r="AZ396" s="3">
        <v>0</v>
      </c>
      <c r="BA396" s="3">
        <v>0</v>
      </c>
      <c r="BB396" s="3"/>
      <c r="BC396" s="3"/>
      <c r="BD396" s="46">
        <v>45454</v>
      </c>
      <c r="BE396" s="3"/>
      <c r="BF396" s="3"/>
      <c r="BG396" s="3"/>
      <c r="BH396" s="3"/>
      <c r="BI396" s="3"/>
      <c r="BJ396" s="46">
        <v>45504</v>
      </c>
      <c r="BK396" s="47">
        <v>0</v>
      </c>
      <c r="BL396" s="3"/>
      <c r="BM396" s="3"/>
      <c r="BN396" s="3"/>
      <c r="BO396" s="3"/>
      <c r="BP396" s="3" t="s">
        <v>471</v>
      </c>
      <c r="BQ396" s="3"/>
      <c r="BR396" s="48">
        <v>0</v>
      </c>
      <c r="BS396" s="48">
        <v>0</v>
      </c>
      <c r="BT396" s="48">
        <v>0</v>
      </c>
      <c r="BU396" s="47">
        <v>0</v>
      </c>
      <c r="BV396" s="47">
        <v>0</v>
      </c>
      <c r="BW396" s="49">
        <v>0</v>
      </c>
      <c r="BX396" s="3"/>
      <c r="BY396" s="3"/>
      <c r="BZ396" s="17">
        <v>0</v>
      </c>
      <c r="CA396" s="3"/>
      <c r="CB396" s="3" t="s">
        <v>315</v>
      </c>
      <c r="CC396" s="3" t="s">
        <v>225</v>
      </c>
      <c r="CD396" s="3"/>
      <c r="CE396" s="3">
        <v>0</v>
      </c>
      <c r="CF396" s="3"/>
      <c r="CG396" s="3"/>
      <c r="CH396" s="3">
        <v>0</v>
      </c>
      <c r="CI396" s="3"/>
      <c r="CJ396" s="3"/>
      <c r="CK396" s="3"/>
      <c r="CL396" s="3"/>
      <c r="CM396" s="3" t="s">
        <v>232</v>
      </c>
      <c r="CN396" s="3"/>
      <c r="CO396" s="3"/>
      <c r="CP396" s="3" t="s">
        <v>233</v>
      </c>
      <c r="CQ396" s="3" t="s">
        <v>233</v>
      </c>
      <c r="CR396" s="3" t="s">
        <v>234</v>
      </c>
      <c r="CS396" s="3" t="s">
        <v>2185</v>
      </c>
      <c r="CT396" s="3"/>
      <c r="CU396" s="3"/>
      <c r="CV396" s="3"/>
      <c r="CW396" s="3"/>
      <c r="CX396" s="3"/>
      <c r="CY396" s="3" t="s">
        <v>356</v>
      </c>
      <c r="CZ396" s="3" t="s">
        <v>238</v>
      </c>
      <c r="DA396" s="3" t="s">
        <v>2518</v>
      </c>
      <c r="DB396" s="3"/>
      <c r="DC396" s="3"/>
      <c r="DD396" s="3"/>
      <c r="DE396" s="3"/>
      <c r="DF396" s="3"/>
      <c r="DG396" s="48">
        <v>0</v>
      </c>
      <c r="DH396" s="48">
        <v>0</v>
      </c>
      <c r="DI396" s="3"/>
      <c r="DJ396" s="47">
        <v>0</v>
      </c>
      <c r="DK396" s="3"/>
      <c r="DL396" s="3"/>
      <c r="DM396" s="3"/>
      <c r="DN396" s="3"/>
      <c r="DO396" s="3"/>
      <c r="DP396" s="47">
        <v>0</v>
      </c>
      <c r="DQ396" s="3"/>
      <c r="DR396" s="3"/>
      <c r="DS396" s="3"/>
      <c r="DT396" s="3"/>
      <c r="DU396" s="3"/>
      <c r="DV396" s="3"/>
      <c r="DW396" s="3"/>
      <c r="DX396" s="47">
        <v>2</v>
      </c>
      <c r="DY396" s="3" t="s">
        <v>245</v>
      </c>
      <c r="DZ396" s="3"/>
      <c r="EA396" s="3">
        <v>0</v>
      </c>
      <c r="EB396" s="17">
        <v>0</v>
      </c>
      <c r="EC396" s="3"/>
      <c r="ED396" s="3">
        <v>0</v>
      </c>
      <c r="EE396" s="3"/>
      <c r="EF396" s="3"/>
      <c r="EG396" s="3">
        <v>0</v>
      </c>
      <c r="EH396" s="47">
        <v>0</v>
      </c>
      <c r="EI396" s="3" t="s">
        <v>474</v>
      </c>
      <c r="EJ396" s="3"/>
      <c r="EK396" s="3">
        <v>1000207416</v>
      </c>
      <c r="EL396" s="3"/>
      <c r="EM396" s="3"/>
      <c r="EN396" s="3" t="s">
        <v>279</v>
      </c>
      <c r="EO396" s="3"/>
      <c r="EP396" s="3"/>
      <c r="EQ396" s="3">
        <v>0</v>
      </c>
      <c r="ER396" s="3"/>
      <c r="ES396" s="3"/>
      <c r="ET396" s="3">
        <v>0</v>
      </c>
      <c r="EU396" s="47">
        <v>0</v>
      </c>
      <c r="EV396" s="3"/>
      <c r="EW396" s="47">
        <v>0</v>
      </c>
      <c r="EX396" s="3"/>
      <c r="EY396" s="3"/>
      <c r="EZ396" s="3"/>
      <c r="FA396" s="3"/>
      <c r="FB396" s="3" t="s">
        <v>475</v>
      </c>
      <c r="FC396" s="3"/>
      <c r="FD396" s="3"/>
      <c r="FE396" s="3"/>
      <c r="FF396" s="3"/>
      <c r="FG396" s="3">
        <v>0</v>
      </c>
      <c r="FH396" s="3"/>
      <c r="FI396" s="3"/>
      <c r="FJ396" s="3"/>
      <c r="FK396" s="3"/>
      <c r="FL396" s="3" t="s">
        <v>253</v>
      </c>
      <c r="FM396" s="47">
        <v>0</v>
      </c>
      <c r="FN396" s="3"/>
      <c r="FO396" s="3"/>
      <c r="FP396" s="3" t="s">
        <v>254</v>
      </c>
      <c r="FQ396" s="3" t="s">
        <v>255</v>
      </c>
      <c r="FR396" s="3" t="s">
        <v>256</v>
      </c>
      <c r="FS396" s="46">
        <v>45290</v>
      </c>
      <c r="FT396" s="3">
        <v>0</v>
      </c>
      <c r="FU396" s="3">
        <v>0</v>
      </c>
      <c r="FV396" s="3" t="s">
        <v>257</v>
      </c>
      <c r="FW396" s="3"/>
      <c r="FX396" s="3" t="s">
        <v>315</v>
      </c>
      <c r="FY396" s="3"/>
      <c r="FZ396" s="3"/>
      <c r="GA396" s="3" t="s">
        <v>258</v>
      </c>
      <c r="GB396" s="3" t="s">
        <v>704</v>
      </c>
      <c r="GC396" s="46">
        <v>45492</v>
      </c>
      <c r="GD396" s="46">
        <v>45453</v>
      </c>
      <c r="GE396" s="46">
        <v>45453</v>
      </c>
      <c r="GF396" s="3" t="s">
        <v>1857</v>
      </c>
      <c r="GG396" s="3" t="s">
        <v>260</v>
      </c>
      <c r="GH396" s="3"/>
      <c r="GI396" s="3"/>
    </row>
    <row r="397" spans="1:192" s="66" customFormat="1" ht="11.25" hidden="1" x14ac:dyDescent="0.2">
      <c r="A397" s="43" t="str">
        <f t="shared" si="6"/>
        <v>No Stock at Base</v>
      </c>
      <c r="B397" s="43" t="str">
        <f>IF(OR(A397="No Stock at Base",A397="Low Stock at Base",A397="Remote Pick - Low Stock"),_xlfn.XLOOKUP(O397,PO!M:M,PO!N:N,"No PO",0,1),"-")</f>
        <v>No PO</v>
      </c>
      <c r="C397" s="43" t="str">
        <f>IF(OR(A397="No Stock at Base",A397="Low Stock at Base",A397="Remote Stock - Low Stock"),_xlfn.XLOOKUP(O397,PR!K:K,PR!L:L,"No Req or Processed",0,1),"-")</f>
        <v>No Req or Processed</v>
      </c>
      <c r="D397" s="44"/>
      <c r="E397" s="58"/>
      <c r="F397" s="32" t="s">
        <v>704</v>
      </c>
      <c r="G397" s="3" t="s">
        <v>191</v>
      </c>
      <c r="H397" s="32" t="s">
        <v>2511</v>
      </c>
      <c r="I397" s="32" t="s">
        <v>2512</v>
      </c>
      <c r="J397" s="3" t="s">
        <v>194</v>
      </c>
      <c r="K397" s="6">
        <v>45292</v>
      </c>
      <c r="L397" s="37">
        <v>45454</v>
      </c>
      <c r="M397" s="6">
        <v>45453</v>
      </c>
      <c r="N397" s="6">
        <v>45492</v>
      </c>
      <c r="O397" s="58" t="s">
        <v>2586</v>
      </c>
      <c r="P397" s="32" t="s">
        <v>2587</v>
      </c>
      <c r="Q397" s="3">
        <v>5</v>
      </c>
      <c r="R397" s="3">
        <v>10</v>
      </c>
      <c r="S397" s="59">
        <v>1</v>
      </c>
      <c r="T397" s="13">
        <v>0</v>
      </c>
      <c r="U397" s="13">
        <v>0</v>
      </c>
      <c r="V397" s="2"/>
      <c r="W397" s="2"/>
      <c r="X397" s="2"/>
      <c r="Y397" s="3" t="s">
        <v>596</v>
      </c>
      <c r="Z397" s="3"/>
      <c r="AA397" s="32"/>
      <c r="AB397" s="32">
        <v>0</v>
      </c>
      <c r="AC397" s="32"/>
      <c r="AD397" s="32"/>
      <c r="AE397" s="37"/>
      <c r="AF397" s="3"/>
      <c r="AG397" s="3"/>
      <c r="AH397" s="3"/>
      <c r="AI397" s="3"/>
      <c r="AJ397" s="3" t="s">
        <v>462</v>
      </c>
      <c r="AK397" s="3" t="s">
        <v>207</v>
      </c>
      <c r="AL397" s="3" t="s">
        <v>648</v>
      </c>
      <c r="AM397" s="3" t="s">
        <v>649</v>
      </c>
      <c r="AN397" s="3" t="s">
        <v>2515</v>
      </c>
      <c r="AO397" s="3" t="s">
        <v>710</v>
      </c>
      <c r="AP397" s="3" t="s">
        <v>2516</v>
      </c>
      <c r="AQ397" s="3">
        <v>1</v>
      </c>
      <c r="AR397" s="3"/>
      <c r="AS397" s="3"/>
      <c r="AT397" s="3" t="s">
        <v>237</v>
      </c>
      <c r="AU397" s="3"/>
      <c r="AV397" s="3"/>
      <c r="AW397" s="3"/>
      <c r="AX397" s="3">
        <v>0</v>
      </c>
      <c r="AY397" s="3">
        <v>0</v>
      </c>
      <c r="AZ397" s="3">
        <v>0</v>
      </c>
      <c r="BA397" s="3">
        <v>0</v>
      </c>
      <c r="BB397" s="3"/>
      <c r="BC397" s="3"/>
      <c r="BD397" s="46">
        <v>45454</v>
      </c>
      <c r="BE397" s="3"/>
      <c r="BF397" s="3"/>
      <c r="BG397" s="3"/>
      <c r="BH397" s="3"/>
      <c r="BI397" s="3"/>
      <c r="BJ397" s="46">
        <v>45504</v>
      </c>
      <c r="BK397" s="47">
        <v>0</v>
      </c>
      <c r="BL397" s="3"/>
      <c r="BM397" s="3"/>
      <c r="BN397" s="3"/>
      <c r="BO397" s="3"/>
      <c r="BP397" s="3" t="s">
        <v>471</v>
      </c>
      <c r="BQ397" s="3"/>
      <c r="BR397" s="48">
        <v>0</v>
      </c>
      <c r="BS397" s="48">
        <v>0</v>
      </c>
      <c r="BT397" s="48">
        <v>0</v>
      </c>
      <c r="BU397" s="47">
        <v>0</v>
      </c>
      <c r="BV397" s="47">
        <v>0</v>
      </c>
      <c r="BW397" s="49">
        <v>0</v>
      </c>
      <c r="BX397" s="3"/>
      <c r="BY397" s="3"/>
      <c r="BZ397" s="17">
        <v>0</v>
      </c>
      <c r="CA397" s="3"/>
      <c r="CB397" s="3" t="s">
        <v>315</v>
      </c>
      <c r="CC397" s="3" t="s">
        <v>225</v>
      </c>
      <c r="CD397" s="3"/>
      <c r="CE397" s="3">
        <v>0</v>
      </c>
      <c r="CF397" s="3"/>
      <c r="CG397" s="3"/>
      <c r="CH397" s="3">
        <v>0</v>
      </c>
      <c r="CI397" s="3"/>
      <c r="CJ397" s="3"/>
      <c r="CK397" s="3"/>
      <c r="CL397" s="3"/>
      <c r="CM397" s="3" t="s">
        <v>232</v>
      </c>
      <c r="CN397" s="3"/>
      <c r="CO397" s="3"/>
      <c r="CP397" s="3" t="s">
        <v>233</v>
      </c>
      <c r="CQ397" s="3" t="s">
        <v>233</v>
      </c>
      <c r="CR397" s="3" t="s">
        <v>234</v>
      </c>
      <c r="CS397" s="3" t="s">
        <v>2588</v>
      </c>
      <c r="CT397" s="3"/>
      <c r="CU397" s="3"/>
      <c r="CV397" s="3"/>
      <c r="CW397" s="3"/>
      <c r="CX397" s="3"/>
      <c r="CY397" s="3" t="s">
        <v>356</v>
      </c>
      <c r="CZ397" s="3" t="s">
        <v>238</v>
      </c>
      <c r="DA397" s="3" t="s">
        <v>2518</v>
      </c>
      <c r="DB397" s="3"/>
      <c r="DC397" s="3"/>
      <c r="DD397" s="3"/>
      <c r="DE397" s="3"/>
      <c r="DF397" s="3"/>
      <c r="DG397" s="48">
        <v>0</v>
      </c>
      <c r="DH397" s="48">
        <v>0</v>
      </c>
      <c r="DI397" s="3"/>
      <c r="DJ397" s="47">
        <v>0</v>
      </c>
      <c r="DK397" s="3"/>
      <c r="DL397" s="3"/>
      <c r="DM397" s="3"/>
      <c r="DN397" s="3"/>
      <c r="DO397" s="3"/>
      <c r="DP397" s="47">
        <v>0</v>
      </c>
      <c r="DQ397" s="3"/>
      <c r="DR397" s="3"/>
      <c r="DS397" s="3"/>
      <c r="DT397" s="3"/>
      <c r="DU397" s="3"/>
      <c r="DV397" s="3"/>
      <c r="DW397" s="3"/>
      <c r="DX397" s="47">
        <v>1</v>
      </c>
      <c r="DY397" s="3" t="s">
        <v>245</v>
      </c>
      <c r="DZ397" s="3"/>
      <c r="EA397" s="3">
        <v>0</v>
      </c>
      <c r="EB397" s="17">
        <v>0</v>
      </c>
      <c r="EC397" s="3"/>
      <c r="ED397" s="3">
        <v>0</v>
      </c>
      <c r="EE397" s="3"/>
      <c r="EF397" s="3"/>
      <c r="EG397" s="3">
        <v>0</v>
      </c>
      <c r="EH397" s="47">
        <v>0</v>
      </c>
      <c r="EI397" s="3" t="s">
        <v>474</v>
      </c>
      <c r="EJ397" s="3"/>
      <c r="EK397" s="3">
        <v>1000207416</v>
      </c>
      <c r="EL397" s="3"/>
      <c r="EM397" s="3"/>
      <c r="EN397" s="3" t="s">
        <v>279</v>
      </c>
      <c r="EO397" s="3"/>
      <c r="EP397" s="3"/>
      <c r="EQ397" s="3">
        <v>0</v>
      </c>
      <c r="ER397" s="3"/>
      <c r="ES397" s="3"/>
      <c r="ET397" s="3">
        <v>0</v>
      </c>
      <c r="EU397" s="47">
        <v>0</v>
      </c>
      <c r="EV397" s="3"/>
      <c r="EW397" s="47">
        <v>0</v>
      </c>
      <c r="EX397" s="3"/>
      <c r="EY397" s="3"/>
      <c r="EZ397" s="3"/>
      <c r="FA397" s="3"/>
      <c r="FB397" s="3" t="s">
        <v>475</v>
      </c>
      <c r="FC397" s="3"/>
      <c r="FD397" s="3"/>
      <c r="FE397" s="3"/>
      <c r="FF397" s="3"/>
      <c r="FG397" s="3">
        <v>0</v>
      </c>
      <c r="FH397" s="3"/>
      <c r="FI397" s="3"/>
      <c r="FJ397" s="3"/>
      <c r="FK397" s="3"/>
      <c r="FL397" s="3" t="s">
        <v>253</v>
      </c>
      <c r="FM397" s="47">
        <v>0</v>
      </c>
      <c r="FN397" s="3"/>
      <c r="FO397" s="3"/>
      <c r="FP397" s="3" t="s">
        <v>254</v>
      </c>
      <c r="FQ397" s="3" t="s">
        <v>255</v>
      </c>
      <c r="FR397" s="3" t="s">
        <v>256</v>
      </c>
      <c r="FS397" s="46">
        <v>45290</v>
      </c>
      <c r="FT397" s="3">
        <v>0</v>
      </c>
      <c r="FU397" s="3">
        <v>0</v>
      </c>
      <c r="FV397" s="3" t="s">
        <v>257</v>
      </c>
      <c r="FW397" s="3"/>
      <c r="FX397" s="3" t="s">
        <v>315</v>
      </c>
      <c r="FY397" s="3"/>
      <c r="FZ397" s="3"/>
      <c r="GA397" s="3" t="s">
        <v>258</v>
      </c>
      <c r="GB397" s="3" t="s">
        <v>704</v>
      </c>
      <c r="GC397" s="46">
        <v>45492</v>
      </c>
      <c r="GD397" s="46">
        <v>45453</v>
      </c>
      <c r="GE397" s="46">
        <v>45453</v>
      </c>
      <c r="GF397" s="3" t="s">
        <v>1857</v>
      </c>
      <c r="GG397" s="3" t="s">
        <v>260</v>
      </c>
      <c r="GH397" s="3"/>
      <c r="GI397" s="3"/>
    </row>
    <row r="398" spans="1:192" s="66" customFormat="1" ht="11.25" hidden="1" x14ac:dyDescent="0.2">
      <c r="A398" s="43" t="str">
        <f t="shared" si="6"/>
        <v>No Stock at Base</v>
      </c>
      <c r="B398" s="43" t="str">
        <f>IF(OR(A398="No Stock at Base",A398="Low Stock at Base",A398="Remote Pick - Low Stock"),_xlfn.XLOOKUP(O398,PO!M:M,PO!N:N,"No PO",0,1),"-")</f>
        <v>No PO</v>
      </c>
      <c r="C398" s="43" t="str">
        <f>IF(OR(A398="No Stock at Base",A398="Low Stock at Base",A398="Remote Stock - Low Stock"),_xlfn.XLOOKUP(O398,PR!K:K,PR!L:L,"No Req or Processed",0,1),"-")</f>
        <v>No Req or Processed</v>
      </c>
      <c r="D398" s="44"/>
      <c r="E398" s="58"/>
      <c r="F398" s="32" t="s">
        <v>704</v>
      </c>
      <c r="G398" s="3" t="s">
        <v>191</v>
      </c>
      <c r="H398" s="32" t="s">
        <v>2511</v>
      </c>
      <c r="I398" s="32" t="s">
        <v>2512</v>
      </c>
      <c r="J398" s="3" t="s">
        <v>194</v>
      </c>
      <c r="K398" s="6">
        <v>45292</v>
      </c>
      <c r="L398" s="37">
        <v>45454</v>
      </c>
      <c r="M398" s="6">
        <v>45453</v>
      </c>
      <c r="N398" s="6">
        <v>45492</v>
      </c>
      <c r="O398" s="58" t="s">
        <v>2595</v>
      </c>
      <c r="P398" s="32" t="s">
        <v>2596</v>
      </c>
      <c r="Q398" s="3">
        <v>5</v>
      </c>
      <c r="R398" s="3">
        <v>10</v>
      </c>
      <c r="S398" s="59">
        <v>3</v>
      </c>
      <c r="T398" s="13">
        <v>0</v>
      </c>
      <c r="U398" s="13">
        <v>0</v>
      </c>
      <c r="V398" s="2"/>
      <c r="W398" s="2"/>
      <c r="X398" s="2"/>
      <c r="Y398" s="3" t="s">
        <v>596</v>
      </c>
      <c r="Z398" s="3"/>
      <c r="AA398" s="32"/>
      <c r="AB398" s="32">
        <v>0</v>
      </c>
      <c r="AC398" s="32"/>
      <c r="AD398" s="32"/>
      <c r="AE398" s="37"/>
      <c r="AF398" s="3"/>
      <c r="AG398" s="3"/>
      <c r="AH398" s="3"/>
      <c r="AI398" s="3"/>
      <c r="AJ398" s="3" t="s">
        <v>462</v>
      </c>
      <c r="AK398" s="3" t="s">
        <v>207</v>
      </c>
      <c r="AL398" s="3" t="s">
        <v>648</v>
      </c>
      <c r="AM398" s="3" t="s">
        <v>649</v>
      </c>
      <c r="AN398" s="3" t="s">
        <v>2515</v>
      </c>
      <c r="AO398" s="3" t="s">
        <v>710</v>
      </c>
      <c r="AP398" s="3" t="s">
        <v>2516</v>
      </c>
      <c r="AQ398" s="3">
        <v>2</v>
      </c>
      <c r="AR398" s="3"/>
      <c r="AS398" s="3"/>
      <c r="AT398" s="3" t="s">
        <v>434</v>
      </c>
      <c r="AU398" s="3"/>
      <c r="AV398" s="3"/>
      <c r="AW398" s="3"/>
      <c r="AX398" s="3">
        <v>0</v>
      </c>
      <c r="AY398" s="3">
        <v>0</v>
      </c>
      <c r="AZ398" s="3">
        <v>0</v>
      </c>
      <c r="BA398" s="3">
        <v>0</v>
      </c>
      <c r="BB398" s="3"/>
      <c r="BC398" s="3"/>
      <c r="BD398" s="46">
        <v>45454</v>
      </c>
      <c r="BE398" s="3"/>
      <c r="BF398" s="3"/>
      <c r="BG398" s="3"/>
      <c r="BH398" s="3"/>
      <c r="BI398" s="3"/>
      <c r="BJ398" s="46">
        <v>45504</v>
      </c>
      <c r="BK398" s="47">
        <v>0</v>
      </c>
      <c r="BL398" s="3"/>
      <c r="BM398" s="3"/>
      <c r="BN398" s="3"/>
      <c r="BO398" s="3"/>
      <c r="BP398" s="3" t="s">
        <v>471</v>
      </c>
      <c r="BQ398" s="3"/>
      <c r="BR398" s="48">
        <v>0</v>
      </c>
      <c r="BS398" s="48">
        <v>0</v>
      </c>
      <c r="BT398" s="48">
        <v>0</v>
      </c>
      <c r="BU398" s="47">
        <v>0</v>
      </c>
      <c r="BV398" s="47">
        <v>0</v>
      </c>
      <c r="BW398" s="49">
        <v>0</v>
      </c>
      <c r="BX398" s="3"/>
      <c r="BY398" s="3"/>
      <c r="BZ398" s="17">
        <v>0</v>
      </c>
      <c r="CA398" s="3"/>
      <c r="CB398" s="3" t="s">
        <v>315</v>
      </c>
      <c r="CC398" s="3" t="s">
        <v>225</v>
      </c>
      <c r="CD398" s="3"/>
      <c r="CE398" s="3">
        <v>0</v>
      </c>
      <c r="CF398" s="3"/>
      <c r="CG398" s="3"/>
      <c r="CH398" s="3">
        <v>0</v>
      </c>
      <c r="CI398" s="3"/>
      <c r="CJ398" s="3"/>
      <c r="CK398" s="3"/>
      <c r="CL398" s="3"/>
      <c r="CM398" s="3" t="s">
        <v>232</v>
      </c>
      <c r="CN398" s="3"/>
      <c r="CO398" s="3"/>
      <c r="CP398" s="3" t="s">
        <v>233</v>
      </c>
      <c r="CQ398" s="3" t="s">
        <v>233</v>
      </c>
      <c r="CR398" s="3" t="s">
        <v>234</v>
      </c>
      <c r="CS398" s="3" t="s">
        <v>2597</v>
      </c>
      <c r="CT398" s="3"/>
      <c r="CU398" s="3"/>
      <c r="CV398" s="3"/>
      <c r="CW398" s="3"/>
      <c r="CX398" s="3"/>
      <c r="CY398" s="3" t="s">
        <v>356</v>
      </c>
      <c r="CZ398" s="3" t="s">
        <v>238</v>
      </c>
      <c r="DA398" s="3" t="s">
        <v>2518</v>
      </c>
      <c r="DB398" s="3"/>
      <c r="DC398" s="3"/>
      <c r="DD398" s="3"/>
      <c r="DE398" s="3"/>
      <c r="DF398" s="3"/>
      <c r="DG398" s="48">
        <v>0</v>
      </c>
      <c r="DH398" s="48">
        <v>0</v>
      </c>
      <c r="DI398" s="3"/>
      <c r="DJ398" s="47">
        <v>0</v>
      </c>
      <c r="DK398" s="3"/>
      <c r="DL398" s="3"/>
      <c r="DM398" s="3"/>
      <c r="DN398" s="3"/>
      <c r="DO398" s="3"/>
      <c r="DP398" s="47">
        <v>0</v>
      </c>
      <c r="DQ398" s="3"/>
      <c r="DR398" s="3"/>
      <c r="DS398" s="3"/>
      <c r="DT398" s="3"/>
      <c r="DU398" s="3"/>
      <c r="DV398" s="3"/>
      <c r="DW398" s="3"/>
      <c r="DX398" s="47">
        <v>3</v>
      </c>
      <c r="DY398" s="3" t="s">
        <v>245</v>
      </c>
      <c r="DZ398" s="3"/>
      <c r="EA398" s="3">
        <v>0</v>
      </c>
      <c r="EB398" s="17">
        <v>0</v>
      </c>
      <c r="EC398" s="3"/>
      <c r="ED398" s="3">
        <v>0</v>
      </c>
      <c r="EE398" s="3"/>
      <c r="EF398" s="3"/>
      <c r="EG398" s="3">
        <v>0</v>
      </c>
      <c r="EH398" s="47">
        <v>0</v>
      </c>
      <c r="EI398" s="3" t="s">
        <v>474</v>
      </c>
      <c r="EJ398" s="3"/>
      <c r="EK398" s="3">
        <v>1000207416</v>
      </c>
      <c r="EL398" s="3"/>
      <c r="EM398" s="3"/>
      <c r="EN398" s="3" t="s">
        <v>279</v>
      </c>
      <c r="EO398" s="3"/>
      <c r="EP398" s="3"/>
      <c r="EQ398" s="3">
        <v>0</v>
      </c>
      <c r="ER398" s="3"/>
      <c r="ES398" s="3"/>
      <c r="ET398" s="3">
        <v>0</v>
      </c>
      <c r="EU398" s="47">
        <v>0</v>
      </c>
      <c r="EV398" s="3"/>
      <c r="EW398" s="47">
        <v>0</v>
      </c>
      <c r="EX398" s="3"/>
      <c r="EY398" s="3"/>
      <c r="EZ398" s="3"/>
      <c r="FA398" s="3"/>
      <c r="FB398" s="3" t="s">
        <v>475</v>
      </c>
      <c r="FC398" s="3"/>
      <c r="FD398" s="3"/>
      <c r="FE398" s="3"/>
      <c r="FF398" s="3"/>
      <c r="FG398" s="3">
        <v>0</v>
      </c>
      <c r="FH398" s="3"/>
      <c r="FI398" s="3"/>
      <c r="FJ398" s="3"/>
      <c r="FK398" s="3"/>
      <c r="FL398" s="3" t="s">
        <v>253</v>
      </c>
      <c r="FM398" s="47">
        <v>0</v>
      </c>
      <c r="FN398" s="3"/>
      <c r="FO398" s="3"/>
      <c r="FP398" s="3" t="s">
        <v>254</v>
      </c>
      <c r="FQ398" s="3" t="s">
        <v>255</v>
      </c>
      <c r="FR398" s="3" t="s">
        <v>256</v>
      </c>
      <c r="FS398" s="46">
        <v>45290</v>
      </c>
      <c r="FT398" s="3">
        <v>0</v>
      </c>
      <c r="FU398" s="3">
        <v>0</v>
      </c>
      <c r="FV398" s="3" t="s">
        <v>257</v>
      </c>
      <c r="FW398" s="3"/>
      <c r="FX398" s="3" t="s">
        <v>315</v>
      </c>
      <c r="FY398" s="3"/>
      <c r="FZ398" s="3"/>
      <c r="GA398" s="3" t="s">
        <v>258</v>
      </c>
      <c r="GB398" s="3" t="s">
        <v>704</v>
      </c>
      <c r="GC398" s="46">
        <v>45492</v>
      </c>
      <c r="GD398" s="46">
        <v>45453</v>
      </c>
      <c r="GE398" s="46">
        <v>45453</v>
      </c>
      <c r="GF398" s="3" t="s">
        <v>1857</v>
      </c>
      <c r="GG398" s="3" t="s">
        <v>260</v>
      </c>
      <c r="GH398" s="3"/>
      <c r="GI398" s="3"/>
    </row>
    <row r="399" spans="1:192" s="3" customFormat="1" ht="11.25" hidden="1" x14ac:dyDescent="0.2">
      <c r="A399" s="43" t="str">
        <f t="shared" si="6"/>
        <v>No Stock at Base</v>
      </c>
      <c r="B399" s="43" t="str">
        <f>IF(OR(A399="No Stock at Base",A399="Low Stock at Base",A399="Remote Pick - Low Stock"),_xlfn.XLOOKUP(O399,PO!M:M,PO!N:N,"No PO",0,1),"-")</f>
        <v>No PO</v>
      </c>
      <c r="C399" s="43" t="str">
        <f>IF(OR(A399="No Stock at Base",A399="Low Stock at Base",A399="Remote Stock - Low Stock"),_xlfn.XLOOKUP(O399,PR!K:K,PR!L:L,"No Req or Processed",0,1),"-")</f>
        <v>No Req or Processed</v>
      </c>
      <c r="D399" s="44"/>
      <c r="E399" s="58"/>
      <c r="F399" s="32" t="s">
        <v>704</v>
      </c>
      <c r="G399" s="3" t="s">
        <v>191</v>
      </c>
      <c r="H399" s="32" t="s">
        <v>2511</v>
      </c>
      <c r="I399" s="32" t="s">
        <v>2512</v>
      </c>
      <c r="J399" s="3" t="s">
        <v>194</v>
      </c>
      <c r="K399" s="6">
        <v>45292</v>
      </c>
      <c r="L399" s="37">
        <v>45454</v>
      </c>
      <c r="M399" s="6">
        <v>45453</v>
      </c>
      <c r="N399" s="6">
        <v>45492</v>
      </c>
      <c r="O399" s="58" t="s">
        <v>2598</v>
      </c>
      <c r="P399" s="32" t="s">
        <v>2599</v>
      </c>
      <c r="Q399" s="3">
        <v>5</v>
      </c>
      <c r="R399" s="3">
        <v>10</v>
      </c>
      <c r="S399" s="59">
        <v>1</v>
      </c>
      <c r="T399" s="13">
        <v>0</v>
      </c>
      <c r="U399" s="13">
        <v>0</v>
      </c>
      <c r="V399" s="2"/>
      <c r="W399" s="2"/>
      <c r="X399" s="2"/>
      <c r="Y399" s="3" t="s">
        <v>596</v>
      </c>
      <c r="AA399" s="32"/>
      <c r="AB399" s="32">
        <v>0</v>
      </c>
      <c r="AC399" s="32"/>
      <c r="AD399" s="32"/>
      <c r="AE399" s="37"/>
      <c r="AJ399" s="3" t="s">
        <v>462</v>
      </c>
      <c r="AK399" s="3" t="s">
        <v>207</v>
      </c>
      <c r="AL399" s="3" t="s">
        <v>648</v>
      </c>
      <c r="AM399" s="3" t="s">
        <v>649</v>
      </c>
      <c r="AN399" s="3" t="s">
        <v>2515</v>
      </c>
      <c r="AO399" s="3" t="s">
        <v>710</v>
      </c>
      <c r="AP399" s="3" t="s">
        <v>2516</v>
      </c>
      <c r="AQ399" s="3">
        <v>3</v>
      </c>
      <c r="AT399" s="3" t="s">
        <v>213</v>
      </c>
      <c r="AX399" s="3">
        <v>0</v>
      </c>
      <c r="AY399" s="3">
        <v>0</v>
      </c>
      <c r="AZ399" s="3">
        <v>0</v>
      </c>
      <c r="BA399" s="3">
        <v>0</v>
      </c>
      <c r="BD399" s="46">
        <v>45454</v>
      </c>
      <c r="BJ399" s="46">
        <v>45504</v>
      </c>
      <c r="BK399" s="47">
        <v>0</v>
      </c>
      <c r="BP399" s="3" t="s">
        <v>471</v>
      </c>
      <c r="BR399" s="48">
        <v>0</v>
      </c>
      <c r="BS399" s="48">
        <v>0</v>
      </c>
      <c r="BT399" s="48">
        <v>0</v>
      </c>
      <c r="BU399" s="47">
        <v>0</v>
      </c>
      <c r="BV399" s="47">
        <v>0</v>
      </c>
      <c r="BW399" s="49">
        <v>0</v>
      </c>
      <c r="BZ399" s="17">
        <v>0</v>
      </c>
      <c r="CB399" s="3" t="s">
        <v>315</v>
      </c>
      <c r="CC399" s="3" t="s">
        <v>225</v>
      </c>
      <c r="CE399" s="3">
        <v>0</v>
      </c>
      <c r="CH399" s="3">
        <v>0</v>
      </c>
      <c r="CM399" s="3" t="s">
        <v>232</v>
      </c>
      <c r="CP399" s="3" t="s">
        <v>233</v>
      </c>
      <c r="CQ399" s="3" t="s">
        <v>233</v>
      </c>
      <c r="CR399" s="3" t="s">
        <v>234</v>
      </c>
      <c r="CS399" s="3" t="s">
        <v>2600</v>
      </c>
      <c r="CY399" s="3" t="s">
        <v>356</v>
      </c>
      <c r="CZ399" s="3" t="s">
        <v>238</v>
      </c>
      <c r="DA399" s="3" t="s">
        <v>2518</v>
      </c>
      <c r="DG399" s="48">
        <v>0</v>
      </c>
      <c r="DH399" s="48">
        <v>0</v>
      </c>
      <c r="DJ399" s="47">
        <v>0</v>
      </c>
      <c r="DP399" s="47">
        <v>0</v>
      </c>
      <c r="DX399" s="47">
        <v>1</v>
      </c>
      <c r="DY399" s="3" t="s">
        <v>245</v>
      </c>
      <c r="EA399" s="3">
        <v>0</v>
      </c>
      <c r="EB399" s="17">
        <v>0</v>
      </c>
      <c r="ED399" s="3">
        <v>0</v>
      </c>
      <c r="EG399" s="3">
        <v>0</v>
      </c>
      <c r="EH399" s="47">
        <v>0</v>
      </c>
      <c r="EI399" s="3" t="s">
        <v>474</v>
      </c>
      <c r="EK399" s="3">
        <v>1000207416</v>
      </c>
      <c r="EN399" s="3" t="s">
        <v>279</v>
      </c>
      <c r="EQ399" s="3">
        <v>0</v>
      </c>
      <c r="ET399" s="3">
        <v>0</v>
      </c>
      <c r="EU399" s="47">
        <v>0</v>
      </c>
      <c r="EW399" s="47">
        <v>0</v>
      </c>
      <c r="FB399" s="3" t="s">
        <v>475</v>
      </c>
      <c r="FG399" s="3">
        <v>0</v>
      </c>
      <c r="FL399" s="3" t="s">
        <v>253</v>
      </c>
      <c r="FM399" s="47">
        <v>0</v>
      </c>
      <c r="FP399" s="3" t="s">
        <v>254</v>
      </c>
      <c r="FQ399" s="3" t="s">
        <v>255</v>
      </c>
      <c r="FR399" s="3" t="s">
        <v>256</v>
      </c>
      <c r="FS399" s="46">
        <v>45290</v>
      </c>
      <c r="FT399" s="3">
        <v>0</v>
      </c>
      <c r="FU399" s="3">
        <v>0</v>
      </c>
      <c r="FV399" s="3" t="s">
        <v>257</v>
      </c>
      <c r="FX399" s="3" t="s">
        <v>315</v>
      </c>
      <c r="GA399" s="3" t="s">
        <v>258</v>
      </c>
      <c r="GB399" s="3" t="s">
        <v>704</v>
      </c>
      <c r="GC399" s="46">
        <v>45492</v>
      </c>
      <c r="GD399" s="46">
        <v>45453</v>
      </c>
      <c r="GE399" s="46">
        <v>45453</v>
      </c>
      <c r="GF399" s="3" t="s">
        <v>1857</v>
      </c>
      <c r="GG399" s="3" t="s">
        <v>260</v>
      </c>
    </row>
    <row r="400" spans="1:192" s="3" customFormat="1" ht="11.25" hidden="1" x14ac:dyDescent="0.2">
      <c r="A400" s="43" t="str">
        <f t="shared" si="6"/>
        <v>No Stock at Base</v>
      </c>
      <c r="B400" s="43" t="str">
        <f>IF(OR(A400="No Stock at Base",A400="Low Stock at Base",A400="Remote Pick - Low Stock"),_xlfn.XLOOKUP(O400,PO!M:M,PO!N:N,"No PO",0,1),"-")</f>
        <v>No PO</v>
      </c>
      <c r="C400" s="43" t="str">
        <f>IF(OR(A400="No Stock at Base",A400="Low Stock at Base",A400="Remote Stock - Low Stock"),_xlfn.XLOOKUP(O400,PR!K:K,PR!L:L,"No Req or Processed",0,1),"-")</f>
        <v>No Req or Processed</v>
      </c>
      <c r="D400" s="44"/>
      <c r="E400" s="58"/>
      <c r="F400" s="32" t="s">
        <v>704</v>
      </c>
      <c r="G400" s="3" t="s">
        <v>191</v>
      </c>
      <c r="H400" s="32" t="s">
        <v>2511</v>
      </c>
      <c r="I400" s="32" t="s">
        <v>2512</v>
      </c>
      <c r="J400" s="3" t="s">
        <v>194</v>
      </c>
      <c r="K400" s="6">
        <v>45292</v>
      </c>
      <c r="L400" s="37">
        <v>45454</v>
      </c>
      <c r="M400" s="6">
        <v>45453</v>
      </c>
      <c r="N400" s="6">
        <v>45492</v>
      </c>
      <c r="O400" s="58" t="s">
        <v>2601</v>
      </c>
      <c r="P400" s="32" t="s">
        <v>2602</v>
      </c>
      <c r="Q400" s="3">
        <v>5</v>
      </c>
      <c r="R400" s="3">
        <v>10</v>
      </c>
      <c r="S400" s="59">
        <v>5</v>
      </c>
      <c r="T400" s="13">
        <v>0</v>
      </c>
      <c r="U400" s="13">
        <v>0</v>
      </c>
      <c r="V400" s="2"/>
      <c r="W400" s="2"/>
      <c r="X400" s="2"/>
      <c r="Y400" s="3" t="s">
        <v>596</v>
      </c>
      <c r="AA400" s="32"/>
      <c r="AB400" s="32">
        <v>0</v>
      </c>
      <c r="AC400" s="32"/>
      <c r="AD400" s="32"/>
      <c r="AE400" s="37"/>
      <c r="AJ400" s="3" t="s">
        <v>462</v>
      </c>
      <c r="AK400" s="3" t="s">
        <v>207</v>
      </c>
      <c r="AL400" s="3" t="s">
        <v>648</v>
      </c>
      <c r="AM400" s="3" t="s">
        <v>649</v>
      </c>
      <c r="AN400" s="3" t="s">
        <v>2515</v>
      </c>
      <c r="AO400" s="3" t="s">
        <v>710</v>
      </c>
      <c r="AP400" s="3" t="s">
        <v>2516</v>
      </c>
      <c r="AQ400" s="3">
        <v>4</v>
      </c>
      <c r="AT400" s="3" t="s">
        <v>372</v>
      </c>
      <c r="AX400" s="3">
        <v>0</v>
      </c>
      <c r="AY400" s="3">
        <v>0</v>
      </c>
      <c r="AZ400" s="3">
        <v>0</v>
      </c>
      <c r="BA400" s="3">
        <v>0</v>
      </c>
      <c r="BD400" s="46">
        <v>45454</v>
      </c>
      <c r="BJ400" s="46">
        <v>45504</v>
      </c>
      <c r="BK400" s="47">
        <v>0</v>
      </c>
      <c r="BP400" s="3" t="s">
        <v>471</v>
      </c>
      <c r="BR400" s="48">
        <v>0</v>
      </c>
      <c r="BS400" s="48">
        <v>0</v>
      </c>
      <c r="BT400" s="48">
        <v>0</v>
      </c>
      <c r="BU400" s="47">
        <v>0</v>
      </c>
      <c r="BV400" s="47">
        <v>0</v>
      </c>
      <c r="BW400" s="49">
        <v>0</v>
      </c>
      <c r="BZ400" s="17">
        <v>0</v>
      </c>
      <c r="CB400" s="3" t="s">
        <v>315</v>
      </c>
      <c r="CC400" s="3" t="s">
        <v>225</v>
      </c>
      <c r="CE400" s="3">
        <v>0</v>
      </c>
      <c r="CH400" s="3">
        <v>0</v>
      </c>
      <c r="CM400" s="3" t="s">
        <v>232</v>
      </c>
      <c r="CP400" s="3" t="s">
        <v>233</v>
      </c>
      <c r="CQ400" s="3" t="s">
        <v>233</v>
      </c>
      <c r="CR400" s="3" t="s">
        <v>234</v>
      </c>
      <c r="CS400" s="3" t="s">
        <v>2603</v>
      </c>
      <c r="CY400" s="3" t="s">
        <v>356</v>
      </c>
      <c r="CZ400" s="3" t="s">
        <v>238</v>
      </c>
      <c r="DA400" s="3" t="s">
        <v>2518</v>
      </c>
      <c r="DG400" s="48">
        <v>0</v>
      </c>
      <c r="DH400" s="48">
        <v>0</v>
      </c>
      <c r="DJ400" s="47">
        <v>0</v>
      </c>
      <c r="DP400" s="47">
        <v>0</v>
      </c>
      <c r="DX400" s="47">
        <v>5</v>
      </c>
      <c r="DY400" s="3" t="s">
        <v>245</v>
      </c>
      <c r="EA400" s="3">
        <v>0</v>
      </c>
      <c r="EB400" s="17">
        <v>0</v>
      </c>
      <c r="ED400" s="3">
        <v>0</v>
      </c>
      <c r="EG400" s="3">
        <v>0</v>
      </c>
      <c r="EH400" s="47">
        <v>0</v>
      </c>
      <c r="EI400" s="3" t="s">
        <v>474</v>
      </c>
      <c r="EK400" s="3">
        <v>1000207416</v>
      </c>
      <c r="EN400" s="3" t="s">
        <v>279</v>
      </c>
      <c r="EQ400" s="3">
        <v>0</v>
      </c>
      <c r="ET400" s="3">
        <v>0</v>
      </c>
      <c r="EU400" s="47">
        <v>0</v>
      </c>
      <c r="EW400" s="47">
        <v>0</v>
      </c>
      <c r="FB400" s="3" t="s">
        <v>475</v>
      </c>
      <c r="FG400" s="3">
        <v>0</v>
      </c>
      <c r="FL400" s="3" t="s">
        <v>253</v>
      </c>
      <c r="FM400" s="47">
        <v>0</v>
      </c>
      <c r="FP400" s="3" t="s">
        <v>254</v>
      </c>
      <c r="FQ400" s="3" t="s">
        <v>255</v>
      </c>
      <c r="FR400" s="3" t="s">
        <v>256</v>
      </c>
      <c r="FS400" s="46">
        <v>45290</v>
      </c>
      <c r="FT400" s="3">
        <v>0</v>
      </c>
      <c r="FU400" s="3">
        <v>0</v>
      </c>
      <c r="FV400" s="3" t="s">
        <v>257</v>
      </c>
      <c r="FX400" s="3" t="s">
        <v>315</v>
      </c>
      <c r="GA400" s="3" t="s">
        <v>258</v>
      </c>
      <c r="GB400" s="3" t="s">
        <v>704</v>
      </c>
      <c r="GC400" s="46">
        <v>45492</v>
      </c>
      <c r="GD400" s="46">
        <v>45453</v>
      </c>
      <c r="GE400" s="46">
        <v>45453</v>
      </c>
      <c r="GF400" s="3" t="s">
        <v>1857</v>
      </c>
      <c r="GG400" s="3" t="s">
        <v>260</v>
      </c>
    </row>
    <row r="401" spans="1:191" s="66" customFormat="1" ht="11.25" hidden="1" x14ac:dyDescent="0.2">
      <c r="A401" s="43" t="str">
        <f t="shared" si="6"/>
        <v>No Stock at Base</v>
      </c>
      <c r="B401" s="43" t="str">
        <f>IF(OR(A401="No Stock at Base",A401="Low Stock at Base",A401="Remote Pick - Low Stock"),_xlfn.XLOOKUP(O401,PO!M:M,PO!N:N,"No PO",0,1),"-")</f>
        <v>No PO</v>
      </c>
      <c r="C401" s="43" t="str">
        <f>IF(OR(A401="No Stock at Base",A401="Low Stock at Base",A401="Remote Stock - Low Stock"),_xlfn.XLOOKUP(O401,PR!K:K,PR!L:L,"No Req or Processed",0,1),"-")</f>
        <v>No Req or Processed</v>
      </c>
      <c r="D401" s="44"/>
      <c r="E401" s="58"/>
      <c r="F401" s="32" t="s">
        <v>704</v>
      </c>
      <c r="G401" s="3" t="s">
        <v>191</v>
      </c>
      <c r="H401" s="32" t="s">
        <v>2511</v>
      </c>
      <c r="I401" s="32" t="s">
        <v>2512</v>
      </c>
      <c r="J401" s="3" t="s">
        <v>194</v>
      </c>
      <c r="K401" s="6">
        <v>45292</v>
      </c>
      <c r="L401" s="37">
        <v>45454</v>
      </c>
      <c r="M401" s="6">
        <v>45453</v>
      </c>
      <c r="N401" s="6">
        <v>45492</v>
      </c>
      <c r="O401" s="58" t="s">
        <v>2604</v>
      </c>
      <c r="P401" s="32" t="s">
        <v>2605</v>
      </c>
      <c r="Q401" s="3">
        <v>5</v>
      </c>
      <c r="R401" s="3">
        <v>10</v>
      </c>
      <c r="S401" s="59">
        <v>3</v>
      </c>
      <c r="T401" s="13">
        <v>0</v>
      </c>
      <c r="U401" s="13">
        <v>0</v>
      </c>
      <c r="V401" s="2"/>
      <c r="W401" s="2"/>
      <c r="X401" s="2"/>
      <c r="Y401" s="3" t="s">
        <v>596</v>
      </c>
      <c r="Z401" s="3"/>
      <c r="AA401" s="32"/>
      <c r="AB401" s="32">
        <v>0</v>
      </c>
      <c r="AC401" s="32"/>
      <c r="AD401" s="32"/>
      <c r="AE401" s="37"/>
      <c r="AF401" s="3"/>
      <c r="AG401" s="3"/>
      <c r="AH401" s="3"/>
      <c r="AI401" s="3"/>
      <c r="AJ401" s="3" t="s">
        <v>462</v>
      </c>
      <c r="AK401" s="3" t="s">
        <v>207</v>
      </c>
      <c r="AL401" s="3" t="s">
        <v>648</v>
      </c>
      <c r="AM401" s="3" t="s">
        <v>649</v>
      </c>
      <c r="AN401" s="3" t="s">
        <v>2515</v>
      </c>
      <c r="AO401" s="3" t="s">
        <v>710</v>
      </c>
      <c r="AP401" s="3" t="s">
        <v>2516</v>
      </c>
      <c r="AQ401" s="3">
        <v>5</v>
      </c>
      <c r="AR401" s="3"/>
      <c r="AS401" s="3"/>
      <c r="AT401" s="3" t="s">
        <v>292</v>
      </c>
      <c r="AU401" s="3"/>
      <c r="AV401" s="3"/>
      <c r="AW401" s="3"/>
      <c r="AX401" s="3">
        <v>0</v>
      </c>
      <c r="AY401" s="3">
        <v>0</v>
      </c>
      <c r="AZ401" s="3">
        <v>0</v>
      </c>
      <c r="BA401" s="3">
        <v>0</v>
      </c>
      <c r="BB401" s="3"/>
      <c r="BC401" s="3"/>
      <c r="BD401" s="46">
        <v>45454</v>
      </c>
      <c r="BE401" s="3"/>
      <c r="BF401" s="3"/>
      <c r="BG401" s="3"/>
      <c r="BH401" s="3"/>
      <c r="BI401" s="3"/>
      <c r="BJ401" s="46">
        <v>45504</v>
      </c>
      <c r="BK401" s="47">
        <v>0</v>
      </c>
      <c r="BL401" s="3"/>
      <c r="BM401" s="3"/>
      <c r="BN401" s="3"/>
      <c r="BO401" s="3"/>
      <c r="BP401" s="3" t="s">
        <v>471</v>
      </c>
      <c r="BQ401" s="3"/>
      <c r="BR401" s="48">
        <v>0</v>
      </c>
      <c r="BS401" s="48">
        <v>0</v>
      </c>
      <c r="BT401" s="48">
        <v>0</v>
      </c>
      <c r="BU401" s="47">
        <v>0</v>
      </c>
      <c r="BV401" s="47">
        <v>0</v>
      </c>
      <c r="BW401" s="49">
        <v>0</v>
      </c>
      <c r="BX401" s="3"/>
      <c r="BY401" s="3"/>
      <c r="BZ401" s="17">
        <v>0</v>
      </c>
      <c r="CA401" s="3"/>
      <c r="CB401" s="3" t="s">
        <v>315</v>
      </c>
      <c r="CC401" s="3" t="s">
        <v>225</v>
      </c>
      <c r="CD401" s="3"/>
      <c r="CE401" s="3">
        <v>0</v>
      </c>
      <c r="CF401" s="3"/>
      <c r="CG401" s="3"/>
      <c r="CH401" s="3">
        <v>0</v>
      </c>
      <c r="CI401" s="3"/>
      <c r="CJ401" s="3"/>
      <c r="CK401" s="3"/>
      <c r="CL401" s="3"/>
      <c r="CM401" s="3" t="s">
        <v>232</v>
      </c>
      <c r="CN401" s="3"/>
      <c r="CO401" s="3"/>
      <c r="CP401" s="3" t="s">
        <v>233</v>
      </c>
      <c r="CQ401" s="3" t="s">
        <v>233</v>
      </c>
      <c r="CR401" s="3" t="s">
        <v>234</v>
      </c>
      <c r="CS401" s="3" t="s">
        <v>2606</v>
      </c>
      <c r="CT401" s="3"/>
      <c r="CU401" s="3"/>
      <c r="CV401" s="3"/>
      <c r="CW401" s="3"/>
      <c r="CX401" s="3"/>
      <c r="CY401" s="3" t="s">
        <v>356</v>
      </c>
      <c r="CZ401" s="3" t="s">
        <v>238</v>
      </c>
      <c r="DA401" s="3" t="s">
        <v>2518</v>
      </c>
      <c r="DB401" s="3"/>
      <c r="DC401" s="3"/>
      <c r="DD401" s="3"/>
      <c r="DE401" s="3"/>
      <c r="DF401" s="3"/>
      <c r="DG401" s="48">
        <v>0</v>
      </c>
      <c r="DH401" s="48">
        <v>0</v>
      </c>
      <c r="DI401" s="3"/>
      <c r="DJ401" s="47">
        <v>0</v>
      </c>
      <c r="DK401" s="3"/>
      <c r="DL401" s="3"/>
      <c r="DM401" s="3"/>
      <c r="DN401" s="3"/>
      <c r="DO401" s="3"/>
      <c r="DP401" s="47">
        <v>0</v>
      </c>
      <c r="DQ401" s="3"/>
      <c r="DR401" s="3"/>
      <c r="DS401" s="3"/>
      <c r="DT401" s="3"/>
      <c r="DU401" s="3"/>
      <c r="DV401" s="3"/>
      <c r="DW401" s="3"/>
      <c r="DX401" s="47">
        <v>3</v>
      </c>
      <c r="DY401" s="3" t="s">
        <v>245</v>
      </c>
      <c r="DZ401" s="3"/>
      <c r="EA401" s="3">
        <v>0</v>
      </c>
      <c r="EB401" s="17">
        <v>0</v>
      </c>
      <c r="EC401" s="3"/>
      <c r="ED401" s="3">
        <v>0</v>
      </c>
      <c r="EE401" s="3"/>
      <c r="EF401" s="3"/>
      <c r="EG401" s="3">
        <v>0</v>
      </c>
      <c r="EH401" s="47">
        <v>0</v>
      </c>
      <c r="EI401" s="3" t="s">
        <v>474</v>
      </c>
      <c r="EJ401" s="3"/>
      <c r="EK401" s="3">
        <v>1000207416</v>
      </c>
      <c r="EL401" s="3"/>
      <c r="EM401" s="3"/>
      <c r="EN401" s="3" t="s">
        <v>279</v>
      </c>
      <c r="EO401" s="3"/>
      <c r="EP401" s="3"/>
      <c r="EQ401" s="3">
        <v>0</v>
      </c>
      <c r="ER401" s="3"/>
      <c r="ES401" s="3"/>
      <c r="ET401" s="3">
        <v>0</v>
      </c>
      <c r="EU401" s="47">
        <v>0</v>
      </c>
      <c r="EV401" s="3"/>
      <c r="EW401" s="47">
        <v>0</v>
      </c>
      <c r="EX401" s="3"/>
      <c r="EY401" s="3"/>
      <c r="EZ401" s="3"/>
      <c r="FA401" s="3"/>
      <c r="FB401" s="3" t="s">
        <v>475</v>
      </c>
      <c r="FC401" s="3"/>
      <c r="FD401" s="3"/>
      <c r="FE401" s="3"/>
      <c r="FF401" s="3"/>
      <c r="FG401" s="3">
        <v>0</v>
      </c>
      <c r="FH401" s="3"/>
      <c r="FI401" s="3"/>
      <c r="FJ401" s="3"/>
      <c r="FK401" s="3"/>
      <c r="FL401" s="3" t="s">
        <v>253</v>
      </c>
      <c r="FM401" s="47">
        <v>0</v>
      </c>
      <c r="FN401" s="3"/>
      <c r="FO401" s="3"/>
      <c r="FP401" s="3" t="s">
        <v>254</v>
      </c>
      <c r="FQ401" s="3" t="s">
        <v>255</v>
      </c>
      <c r="FR401" s="3" t="s">
        <v>256</v>
      </c>
      <c r="FS401" s="46">
        <v>45290</v>
      </c>
      <c r="FT401" s="3">
        <v>0</v>
      </c>
      <c r="FU401" s="3">
        <v>0</v>
      </c>
      <c r="FV401" s="3" t="s">
        <v>257</v>
      </c>
      <c r="FW401" s="3"/>
      <c r="FX401" s="3" t="s">
        <v>315</v>
      </c>
      <c r="FY401" s="3"/>
      <c r="FZ401" s="3"/>
      <c r="GA401" s="3" t="s">
        <v>258</v>
      </c>
      <c r="GB401" s="3" t="s">
        <v>704</v>
      </c>
      <c r="GC401" s="46">
        <v>45492</v>
      </c>
      <c r="GD401" s="46">
        <v>45453</v>
      </c>
      <c r="GE401" s="46">
        <v>45453</v>
      </c>
      <c r="GF401" s="3" t="s">
        <v>1857</v>
      </c>
      <c r="GG401" s="3" t="s">
        <v>260</v>
      </c>
      <c r="GH401" s="3"/>
      <c r="GI401" s="3"/>
    </row>
    <row r="402" spans="1:191" s="3" customFormat="1" ht="11.25" hidden="1" x14ac:dyDescent="0.2">
      <c r="A402" s="43" t="str">
        <f t="shared" si="6"/>
        <v>No Stock at Base</v>
      </c>
      <c r="B402" s="43" t="str">
        <f>IF(OR(A402="No Stock at Base",A402="Low Stock at Base",A402="Remote Pick - Low Stock"),_xlfn.XLOOKUP(O402,PO!M:M,PO!N:N,"No PO",0,1),"-")</f>
        <v>No PO</v>
      </c>
      <c r="C402" s="43" t="str">
        <f>IF(OR(A402="No Stock at Base",A402="Low Stock at Base",A402="Remote Stock - Low Stock"),_xlfn.XLOOKUP(O402,PR!K:K,PR!L:L,"No Req or Processed",0,1),"-")</f>
        <v>No Req or Processed</v>
      </c>
      <c r="D402" s="44"/>
      <c r="E402" s="58"/>
      <c r="F402" s="32" t="s">
        <v>704</v>
      </c>
      <c r="G402" s="3" t="s">
        <v>191</v>
      </c>
      <c r="H402" s="32" t="s">
        <v>2511</v>
      </c>
      <c r="I402" s="32" t="s">
        <v>2512</v>
      </c>
      <c r="J402" s="3" t="s">
        <v>194</v>
      </c>
      <c r="K402" s="6">
        <v>45292</v>
      </c>
      <c r="L402" s="37">
        <v>45454</v>
      </c>
      <c r="M402" s="6">
        <v>45453</v>
      </c>
      <c r="N402" s="6">
        <v>45492</v>
      </c>
      <c r="O402" s="58" t="s">
        <v>2607</v>
      </c>
      <c r="P402" s="32" t="s">
        <v>2608</v>
      </c>
      <c r="Q402" s="3">
        <v>5</v>
      </c>
      <c r="R402" s="3">
        <v>10</v>
      </c>
      <c r="S402" s="59">
        <v>2</v>
      </c>
      <c r="T402" s="13">
        <v>0</v>
      </c>
      <c r="U402" s="13">
        <v>0</v>
      </c>
      <c r="V402" s="2"/>
      <c r="W402" s="2"/>
      <c r="X402" s="2"/>
      <c r="Y402" s="3" t="s">
        <v>596</v>
      </c>
      <c r="AA402" s="32"/>
      <c r="AB402" s="32">
        <v>0</v>
      </c>
      <c r="AC402" s="32"/>
      <c r="AD402" s="32"/>
      <c r="AE402" s="37"/>
      <c r="AJ402" s="3" t="s">
        <v>462</v>
      </c>
      <c r="AK402" s="3" t="s">
        <v>207</v>
      </c>
      <c r="AL402" s="3" t="s">
        <v>648</v>
      </c>
      <c r="AM402" s="3" t="s">
        <v>649</v>
      </c>
      <c r="AN402" s="3" t="s">
        <v>2515</v>
      </c>
      <c r="AO402" s="3" t="s">
        <v>710</v>
      </c>
      <c r="AP402" s="3" t="s">
        <v>2516</v>
      </c>
      <c r="AQ402" s="3">
        <v>6</v>
      </c>
      <c r="AT402" s="3" t="s">
        <v>356</v>
      </c>
      <c r="AX402" s="3">
        <v>0</v>
      </c>
      <c r="AY402" s="3">
        <v>0</v>
      </c>
      <c r="AZ402" s="3">
        <v>0</v>
      </c>
      <c r="BA402" s="3">
        <v>0</v>
      </c>
      <c r="BD402" s="46">
        <v>45454</v>
      </c>
      <c r="BJ402" s="46">
        <v>45504</v>
      </c>
      <c r="BK402" s="47">
        <v>0</v>
      </c>
      <c r="BP402" s="3" t="s">
        <v>471</v>
      </c>
      <c r="BR402" s="48">
        <v>0</v>
      </c>
      <c r="BS402" s="48">
        <v>0</v>
      </c>
      <c r="BT402" s="48">
        <v>0</v>
      </c>
      <c r="BU402" s="47">
        <v>0</v>
      </c>
      <c r="BV402" s="47">
        <v>0</v>
      </c>
      <c r="BW402" s="49">
        <v>0</v>
      </c>
      <c r="BZ402" s="17">
        <v>0</v>
      </c>
      <c r="CB402" s="3" t="s">
        <v>315</v>
      </c>
      <c r="CC402" s="3" t="s">
        <v>225</v>
      </c>
      <c r="CE402" s="3">
        <v>0</v>
      </c>
      <c r="CH402" s="3">
        <v>0</v>
      </c>
      <c r="CM402" s="3" t="s">
        <v>232</v>
      </c>
      <c r="CP402" s="3" t="s">
        <v>233</v>
      </c>
      <c r="CQ402" s="3" t="s">
        <v>233</v>
      </c>
      <c r="CR402" s="3" t="s">
        <v>234</v>
      </c>
      <c r="CS402" s="3" t="s">
        <v>2609</v>
      </c>
      <c r="CY402" s="3" t="s">
        <v>356</v>
      </c>
      <c r="CZ402" s="3" t="s">
        <v>238</v>
      </c>
      <c r="DA402" s="3" t="s">
        <v>2518</v>
      </c>
      <c r="DG402" s="48">
        <v>0</v>
      </c>
      <c r="DH402" s="48">
        <v>0</v>
      </c>
      <c r="DJ402" s="47">
        <v>0</v>
      </c>
      <c r="DP402" s="47">
        <v>0</v>
      </c>
      <c r="DX402" s="47">
        <v>2</v>
      </c>
      <c r="DY402" s="3" t="s">
        <v>245</v>
      </c>
      <c r="EA402" s="3">
        <v>0</v>
      </c>
      <c r="EB402" s="17">
        <v>0</v>
      </c>
      <c r="ED402" s="3">
        <v>0</v>
      </c>
      <c r="EG402" s="3">
        <v>0</v>
      </c>
      <c r="EH402" s="47">
        <v>0</v>
      </c>
      <c r="EI402" s="3" t="s">
        <v>474</v>
      </c>
      <c r="EK402" s="3">
        <v>1000207416</v>
      </c>
      <c r="EN402" s="3" t="s">
        <v>279</v>
      </c>
      <c r="EQ402" s="3">
        <v>0</v>
      </c>
      <c r="ET402" s="3">
        <v>0</v>
      </c>
      <c r="EU402" s="47">
        <v>0</v>
      </c>
      <c r="EW402" s="47">
        <v>0</v>
      </c>
      <c r="FB402" s="3" t="s">
        <v>475</v>
      </c>
      <c r="FG402" s="3">
        <v>0</v>
      </c>
      <c r="FL402" s="3" t="s">
        <v>253</v>
      </c>
      <c r="FM402" s="47">
        <v>0</v>
      </c>
      <c r="FP402" s="3" t="s">
        <v>254</v>
      </c>
      <c r="FQ402" s="3" t="s">
        <v>255</v>
      </c>
      <c r="FR402" s="3" t="s">
        <v>256</v>
      </c>
      <c r="FS402" s="46">
        <v>45290</v>
      </c>
      <c r="FT402" s="3">
        <v>0</v>
      </c>
      <c r="FU402" s="3">
        <v>0</v>
      </c>
      <c r="FV402" s="3" t="s">
        <v>257</v>
      </c>
      <c r="FX402" s="3" t="s">
        <v>315</v>
      </c>
      <c r="GA402" s="3" t="s">
        <v>258</v>
      </c>
      <c r="GB402" s="3" t="s">
        <v>704</v>
      </c>
      <c r="GC402" s="46">
        <v>45492</v>
      </c>
      <c r="GD402" s="46">
        <v>45453</v>
      </c>
      <c r="GE402" s="46">
        <v>45453</v>
      </c>
      <c r="GF402" s="3" t="s">
        <v>1857</v>
      </c>
      <c r="GG402" s="3" t="s">
        <v>260</v>
      </c>
    </row>
    <row r="403" spans="1:191" s="66" customFormat="1" ht="11.25" hidden="1" x14ac:dyDescent="0.2">
      <c r="A403" s="43" t="str">
        <f t="shared" si="6"/>
        <v>No Stock at Base</v>
      </c>
      <c r="B403" s="43" t="str">
        <f>IF(OR(A403="No Stock at Base",A403="Low Stock at Base",A403="Remote Pick - Low Stock"),_xlfn.XLOOKUP(O403,PO!M:M,PO!N:N,"No PO",0,1),"-")</f>
        <v>No PO</v>
      </c>
      <c r="C403" s="43" t="str">
        <f>IF(OR(A403="No Stock at Base",A403="Low Stock at Base",A403="Remote Stock - Low Stock"),_xlfn.XLOOKUP(O403,PR!K:K,PR!L:L,"No Req or Processed",0,1),"-")</f>
        <v>No Req or Processed</v>
      </c>
      <c r="D403" s="44"/>
      <c r="E403" s="58"/>
      <c r="F403" s="32" t="s">
        <v>704</v>
      </c>
      <c r="G403" s="3" t="s">
        <v>191</v>
      </c>
      <c r="H403" s="32" t="s">
        <v>2511</v>
      </c>
      <c r="I403" s="32" t="s">
        <v>2512</v>
      </c>
      <c r="J403" s="3" t="s">
        <v>194</v>
      </c>
      <c r="K403" s="6">
        <v>45292</v>
      </c>
      <c r="L403" s="37">
        <v>45454</v>
      </c>
      <c r="M403" s="6">
        <v>45453</v>
      </c>
      <c r="N403" s="6">
        <v>45492</v>
      </c>
      <c r="O403" s="58" t="s">
        <v>2610</v>
      </c>
      <c r="P403" s="32" t="s">
        <v>2611</v>
      </c>
      <c r="Q403" s="3">
        <v>5</v>
      </c>
      <c r="R403" s="3">
        <v>10</v>
      </c>
      <c r="S403" s="59">
        <v>1</v>
      </c>
      <c r="T403" s="13">
        <v>0</v>
      </c>
      <c r="U403" s="13">
        <v>0</v>
      </c>
      <c r="V403" s="2"/>
      <c r="W403" s="2"/>
      <c r="X403" s="2"/>
      <c r="Y403" s="3" t="s">
        <v>596</v>
      </c>
      <c r="Z403" s="3"/>
      <c r="AA403" s="32"/>
      <c r="AB403" s="32">
        <v>0</v>
      </c>
      <c r="AC403" s="32"/>
      <c r="AD403" s="32"/>
      <c r="AE403" s="37"/>
      <c r="AF403" s="3"/>
      <c r="AG403" s="3"/>
      <c r="AH403" s="3"/>
      <c r="AI403" s="3"/>
      <c r="AJ403" s="3" t="s">
        <v>462</v>
      </c>
      <c r="AK403" s="3" t="s">
        <v>207</v>
      </c>
      <c r="AL403" s="3" t="s">
        <v>648</v>
      </c>
      <c r="AM403" s="3" t="s">
        <v>649</v>
      </c>
      <c r="AN403" s="3" t="s">
        <v>2515</v>
      </c>
      <c r="AO403" s="3" t="s">
        <v>710</v>
      </c>
      <c r="AP403" s="3" t="s">
        <v>2516</v>
      </c>
      <c r="AQ403" s="3">
        <v>10</v>
      </c>
      <c r="AR403" s="3"/>
      <c r="AS403" s="3"/>
      <c r="AT403" s="3" t="s">
        <v>335</v>
      </c>
      <c r="AU403" s="3"/>
      <c r="AV403" s="3"/>
      <c r="AW403" s="3"/>
      <c r="AX403" s="3">
        <v>0</v>
      </c>
      <c r="AY403" s="3">
        <v>0</v>
      </c>
      <c r="AZ403" s="3">
        <v>0</v>
      </c>
      <c r="BA403" s="3">
        <v>0</v>
      </c>
      <c r="BB403" s="3"/>
      <c r="BC403" s="3"/>
      <c r="BD403" s="46">
        <v>45454</v>
      </c>
      <c r="BE403" s="3"/>
      <c r="BF403" s="3"/>
      <c r="BG403" s="3"/>
      <c r="BH403" s="3"/>
      <c r="BI403" s="3"/>
      <c r="BJ403" s="46">
        <v>45504</v>
      </c>
      <c r="BK403" s="47">
        <v>0</v>
      </c>
      <c r="BL403" s="3"/>
      <c r="BM403" s="3"/>
      <c r="BN403" s="3"/>
      <c r="BO403" s="3"/>
      <c r="BP403" s="3" t="s">
        <v>471</v>
      </c>
      <c r="BQ403" s="3"/>
      <c r="BR403" s="48">
        <v>0</v>
      </c>
      <c r="BS403" s="48">
        <v>0</v>
      </c>
      <c r="BT403" s="48">
        <v>0</v>
      </c>
      <c r="BU403" s="47">
        <v>0</v>
      </c>
      <c r="BV403" s="47">
        <v>0</v>
      </c>
      <c r="BW403" s="49">
        <v>0</v>
      </c>
      <c r="BX403" s="3"/>
      <c r="BY403" s="3"/>
      <c r="BZ403" s="17">
        <v>0</v>
      </c>
      <c r="CA403" s="3"/>
      <c r="CB403" s="3" t="s">
        <v>315</v>
      </c>
      <c r="CC403" s="3" t="s">
        <v>225</v>
      </c>
      <c r="CD403" s="3"/>
      <c r="CE403" s="3">
        <v>0</v>
      </c>
      <c r="CF403" s="3"/>
      <c r="CG403" s="3"/>
      <c r="CH403" s="3">
        <v>0</v>
      </c>
      <c r="CI403" s="3"/>
      <c r="CJ403" s="3"/>
      <c r="CK403" s="3"/>
      <c r="CL403" s="3"/>
      <c r="CM403" s="3" t="s">
        <v>232</v>
      </c>
      <c r="CN403" s="3"/>
      <c r="CO403" s="3"/>
      <c r="CP403" s="3" t="s">
        <v>233</v>
      </c>
      <c r="CQ403" s="3" t="s">
        <v>233</v>
      </c>
      <c r="CR403" s="3" t="s">
        <v>234</v>
      </c>
      <c r="CS403" s="3" t="s">
        <v>2612</v>
      </c>
      <c r="CT403" s="3"/>
      <c r="CU403" s="3"/>
      <c r="CV403" s="3"/>
      <c r="CW403" s="3"/>
      <c r="CX403" s="3"/>
      <c r="CY403" s="3" t="s">
        <v>356</v>
      </c>
      <c r="CZ403" s="3" t="s">
        <v>238</v>
      </c>
      <c r="DA403" s="3" t="s">
        <v>2518</v>
      </c>
      <c r="DB403" s="3"/>
      <c r="DC403" s="3"/>
      <c r="DD403" s="3"/>
      <c r="DE403" s="3"/>
      <c r="DF403" s="3"/>
      <c r="DG403" s="48">
        <v>0</v>
      </c>
      <c r="DH403" s="48">
        <v>0</v>
      </c>
      <c r="DI403" s="3"/>
      <c r="DJ403" s="47">
        <v>0</v>
      </c>
      <c r="DK403" s="3"/>
      <c r="DL403" s="3"/>
      <c r="DM403" s="3"/>
      <c r="DN403" s="3"/>
      <c r="DO403" s="3"/>
      <c r="DP403" s="47">
        <v>0</v>
      </c>
      <c r="DQ403" s="3"/>
      <c r="DR403" s="3"/>
      <c r="DS403" s="3"/>
      <c r="DT403" s="3"/>
      <c r="DU403" s="3"/>
      <c r="DV403" s="3"/>
      <c r="DW403" s="3"/>
      <c r="DX403" s="47">
        <v>1</v>
      </c>
      <c r="DY403" s="3" t="s">
        <v>245</v>
      </c>
      <c r="DZ403" s="3"/>
      <c r="EA403" s="3">
        <v>0</v>
      </c>
      <c r="EB403" s="17">
        <v>0</v>
      </c>
      <c r="EC403" s="3"/>
      <c r="ED403" s="3">
        <v>0</v>
      </c>
      <c r="EE403" s="3"/>
      <c r="EF403" s="3"/>
      <c r="EG403" s="3">
        <v>0</v>
      </c>
      <c r="EH403" s="47">
        <v>0</v>
      </c>
      <c r="EI403" s="3" t="s">
        <v>474</v>
      </c>
      <c r="EJ403" s="3"/>
      <c r="EK403" s="3">
        <v>1000207416</v>
      </c>
      <c r="EL403" s="3"/>
      <c r="EM403" s="3"/>
      <c r="EN403" s="3" t="s">
        <v>279</v>
      </c>
      <c r="EO403" s="3"/>
      <c r="EP403" s="3"/>
      <c r="EQ403" s="3">
        <v>0</v>
      </c>
      <c r="ER403" s="3"/>
      <c r="ES403" s="3"/>
      <c r="ET403" s="3">
        <v>0</v>
      </c>
      <c r="EU403" s="47">
        <v>0</v>
      </c>
      <c r="EV403" s="3"/>
      <c r="EW403" s="47">
        <v>0</v>
      </c>
      <c r="EX403" s="3"/>
      <c r="EY403" s="3"/>
      <c r="EZ403" s="3"/>
      <c r="FA403" s="3"/>
      <c r="FB403" s="3" t="s">
        <v>475</v>
      </c>
      <c r="FC403" s="3"/>
      <c r="FD403" s="3"/>
      <c r="FE403" s="3"/>
      <c r="FF403" s="3"/>
      <c r="FG403" s="3">
        <v>0</v>
      </c>
      <c r="FH403" s="3"/>
      <c r="FI403" s="3"/>
      <c r="FJ403" s="3"/>
      <c r="FK403" s="3"/>
      <c r="FL403" s="3" t="s">
        <v>253</v>
      </c>
      <c r="FM403" s="47">
        <v>0</v>
      </c>
      <c r="FN403" s="3"/>
      <c r="FO403" s="3"/>
      <c r="FP403" s="3" t="s">
        <v>254</v>
      </c>
      <c r="FQ403" s="3" t="s">
        <v>255</v>
      </c>
      <c r="FR403" s="3" t="s">
        <v>256</v>
      </c>
      <c r="FS403" s="46">
        <v>45290</v>
      </c>
      <c r="FT403" s="3">
        <v>0</v>
      </c>
      <c r="FU403" s="3">
        <v>0</v>
      </c>
      <c r="FV403" s="3" t="s">
        <v>257</v>
      </c>
      <c r="FW403" s="3"/>
      <c r="FX403" s="3" t="s">
        <v>315</v>
      </c>
      <c r="FY403" s="3"/>
      <c r="FZ403" s="3"/>
      <c r="GA403" s="3" t="s">
        <v>258</v>
      </c>
      <c r="GB403" s="3" t="s">
        <v>704</v>
      </c>
      <c r="GC403" s="46">
        <v>45492</v>
      </c>
      <c r="GD403" s="46">
        <v>45453</v>
      </c>
      <c r="GE403" s="46">
        <v>45453</v>
      </c>
      <c r="GF403" s="3" t="s">
        <v>1857</v>
      </c>
      <c r="GG403" s="3" t="s">
        <v>260</v>
      </c>
      <c r="GH403" s="3"/>
      <c r="GI403" s="3"/>
    </row>
    <row r="404" spans="1:191" s="66" customFormat="1" ht="11.25" hidden="1" x14ac:dyDescent="0.2">
      <c r="A404" s="43" t="str">
        <f t="shared" si="6"/>
        <v>No Stock at Base</v>
      </c>
      <c r="B404" s="43" t="str">
        <f>IF(OR(A404="No Stock at Base",A404="Low Stock at Base",A404="Remote Pick - Low Stock"),_xlfn.XLOOKUP(O404,PO!M:M,PO!N:N,"No PO",0,1),"-")</f>
        <v>No PO</v>
      </c>
      <c r="C404" s="43" t="str">
        <f>IF(OR(A404="No Stock at Base",A404="Low Stock at Base",A404="Remote Stock - Low Stock"),_xlfn.XLOOKUP(O404,PR!K:K,PR!L:L,"No Req or Processed",0,1),"-")</f>
        <v>No Req or Processed</v>
      </c>
      <c r="D404" s="44"/>
      <c r="E404" s="58"/>
      <c r="F404" s="32" t="s">
        <v>704</v>
      </c>
      <c r="G404" s="3" t="s">
        <v>191</v>
      </c>
      <c r="H404" s="32" t="s">
        <v>2511</v>
      </c>
      <c r="I404" s="32" t="s">
        <v>2512</v>
      </c>
      <c r="J404" s="3" t="s">
        <v>194</v>
      </c>
      <c r="K404" s="6">
        <v>45292</v>
      </c>
      <c r="L404" s="37">
        <v>45454</v>
      </c>
      <c r="M404" s="6">
        <v>45453</v>
      </c>
      <c r="N404" s="6">
        <v>45492</v>
      </c>
      <c r="O404" s="58" t="s">
        <v>2613</v>
      </c>
      <c r="P404" s="32" t="s">
        <v>2614</v>
      </c>
      <c r="Q404" s="3">
        <v>5</v>
      </c>
      <c r="R404" s="3">
        <v>10</v>
      </c>
      <c r="S404" s="59">
        <v>1</v>
      </c>
      <c r="T404" s="13">
        <v>0</v>
      </c>
      <c r="U404" s="13">
        <v>0</v>
      </c>
      <c r="V404" s="2"/>
      <c r="W404" s="2"/>
      <c r="X404" s="2"/>
      <c r="Y404" s="3" t="s">
        <v>596</v>
      </c>
      <c r="Z404" s="3"/>
      <c r="AA404" s="32"/>
      <c r="AB404" s="32">
        <v>0</v>
      </c>
      <c r="AC404" s="32"/>
      <c r="AD404" s="32"/>
      <c r="AE404" s="37"/>
      <c r="AF404" s="3"/>
      <c r="AG404" s="3"/>
      <c r="AH404" s="3"/>
      <c r="AI404" s="3"/>
      <c r="AJ404" s="3" t="s">
        <v>462</v>
      </c>
      <c r="AK404" s="3" t="s">
        <v>207</v>
      </c>
      <c r="AL404" s="3" t="s">
        <v>648</v>
      </c>
      <c r="AM404" s="3" t="s">
        <v>649</v>
      </c>
      <c r="AN404" s="3" t="s">
        <v>2515</v>
      </c>
      <c r="AO404" s="3" t="s">
        <v>710</v>
      </c>
      <c r="AP404" s="3" t="s">
        <v>2516</v>
      </c>
      <c r="AQ404" s="3">
        <v>11</v>
      </c>
      <c r="AR404" s="3"/>
      <c r="AS404" s="3"/>
      <c r="AT404" s="3" t="s">
        <v>446</v>
      </c>
      <c r="AU404" s="3"/>
      <c r="AV404" s="3"/>
      <c r="AW404" s="3"/>
      <c r="AX404" s="3">
        <v>0</v>
      </c>
      <c r="AY404" s="3">
        <v>0</v>
      </c>
      <c r="AZ404" s="3">
        <v>0</v>
      </c>
      <c r="BA404" s="3">
        <v>0</v>
      </c>
      <c r="BB404" s="3"/>
      <c r="BC404" s="3"/>
      <c r="BD404" s="46">
        <v>45454</v>
      </c>
      <c r="BE404" s="3"/>
      <c r="BF404" s="3"/>
      <c r="BG404" s="3"/>
      <c r="BH404" s="3"/>
      <c r="BI404" s="3"/>
      <c r="BJ404" s="46">
        <v>45504</v>
      </c>
      <c r="BK404" s="47">
        <v>0</v>
      </c>
      <c r="BL404" s="3"/>
      <c r="BM404" s="3"/>
      <c r="BN404" s="3"/>
      <c r="BO404" s="3"/>
      <c r="BP404" s="3" t="s">
        <v>471</v>
      </c>
      <c r="BQ404" s="3"/>
      <c r="BR404" s="48">
        <v>0</v>
      </c>
      <c r="BS404" s="48">
        <v>0</v>
      </c>
      <c r="BT404" s="48">
        <v>0</v>
      </c>
      <c r="BU404" s="47">
        <v>0</v>
      </c>
      <c r="BV404" s="47">
        <v>0</v>
      </c>
      <c r="BW404" s="49">
        <v>0</v>
      </c>
      <c r="BX404" s="3"/>
      <c r="BY404" s="3"/>
      <c r="BZ404" s="17">
        <v>0</v>
      </c>
      <c r="CA404" s="3"/>
      <c r="CB404" s="3" t="s">
        <v>315</v>
      </c>
      <c r="CC404" s="3" t="s">
        <v>225</v>
      </c>
      <c r="CD404" s="3"/>
      <c r="CE404" s="3">
        <v>0</v>
      </c>
      <c r="CF404" s="3"/>
      <c r="CG404" s="3"/>
      <c r="CH404" s="3">
        <v>0</v>
      </c>
      <c r="CI404" s="3"/>
      <c r="CJ404" s="3"/>
      <c r="CK404" s="3"/>
      <c r="CL404" s="3"/>
      <c r="CM404" s="3" t="s">
        <v>232</v>
      </c>
      <c r="CN404" s="3"/>
      <c r="CO404" s="3"/>
      <c r="CP404" s="3" t="s">
        <v>233</v>
      </c>
      <c r="CQ404" s="3" t="s">
        <v>233</v>
      </c>
      <c r="CR404" s="3" t="s">
        <v>234</v>
      </c>
      <c r="CS404" s="3" t="s">
        <v>2615</v>
      </c>
      <c r="CT404" s="3"/>
      <c r="CU404" s="3"/>
      <c r="CV404" s="3"/>
      <c r="CW404" s="3"/>
      <c r="CX404" s="3"/>
      <c r="CY404" s="3" t="s">
        <v>356</v>
      </c>
      <c r="CZ404" s="3" t="s">
        <v>238</v>
      </c>
      <c r="DA404" s="3" t="s">
        <v>2518</v>
      </c>
      <c r="DB404" s="3"/>
      <c r="DC404" s="3"/>
      <c r="DD404" s="3"/>
      <c r="DE404" s="3"/>
      <c r="DF404" s="3"/>
      <c r="DG404" s="48">
        <v>0</v>
      </c>
      <c r="DH404" s="48">
        <v>0</v>
      </c>
      <c r="DI404" s="3"/>
      <c r="DJ404" s="47">
        <v>0</v>
      </c>
      <c r="DK404" s="3"/>
      <c r="DL404" s="3"/>
      <c r="DM404" s="3"/>
      <c r="DN404" s="3"/>
      <c r="DO404" s="3"/>
      <c r="DP404" s="47">
        <v>0</v>
      </c>
      <c r="DQ404" s="3"/>
      <c r="DR404" s="3"/>
      <c r="DS404" s="3"/>
      <c r="DT404" s="3"/>
      <c r="DU404" s="3"/>
      <c r="DV404" s="3"/>
      <c r="DW404" s="3"/>
      <c r="DX404" s="47">
        <v>1</v>
      </c>
      <c r="DY404" s="3" t="s">
        <v>245</v>
      </c>
      <c r="DZ404" s="3"/>
      <c r="EA404" s="3">
        <v>0</v>
      </c>
      <c r="EB404" s="17">
        <v>0</v>
      </c>
      <c r="EC404" s="3"/>
      <c r="ED404" s="3">
        <v>0</v>
      </c>
      <c r="EE404" s="3"/>
      <c r="EF404" s="3"/>
      <c r="EG404" s="3">
        <v>0</v>
      </c>
      <c r="EH404" s="47">
        <v>0</v>
      </c>
      <c r="EI404" s="3" t="s">
        <v>474</v>
      </c>
      <c r="EJ404" s="3"/>
      <c r="EK404" s="3">
        <v>1000207416</v>
      </c>
      <c r="EL404" s="3"/>
      <c r="EM404" s="3"/>
      <c r="EN404" s="3" t="s">
        <v>279</v>
      </c>
      <c r="EO404" s="3"/>
      <c r="EP404" s="3"/>
      <c r="EQ404" s="3">
        <v>0</v>
      </c>
      <c r="ER404" s="3"/>
      <c r="ES404" s="3"/>
      <c r="ET404" s="3">
        <v>0</v>
      </c>
      <c r="EU404" s="47">
        <v>0</v>
      </c>
      <c r="EV404" s="3"/>
      <c r="EW404" s="47">
        <v>0</v>
      </c>
      <c r="EX404" s="3"/>
      <c r="EY404" s="3"/>
      <c r="EZ404" s="3"/>
      <c r="FA404" s="3"/>
      <c r="FB404" s="3" t="s">
        <v>475</v>
      </c>
      <c r="FC404" s="3"/>
      <c r="FD404" s="3"/>
      <c r="FE404" s="3"/>
      <c r="FF404" s="3"/>
      <c r="FG404" s="3">
        <v>0</v>
      </c>
      <c r="FH404" s="3"/>
      <c r="FI404" s="3"/>
      <c r="FJ404" s="3"/>
      <c r="FK404" s="3"/>
      <c r="FL404" s="3" t="s">
        <v>253</v>
      </c>
      <c r="FM404" s="47">
        <v>0</v>
      </c>
      <c r="FN404" s="3"/>
      <c r="FO404" s="3"/>
      <c r="FP404" s="3" t="s">
        <v>254</v>
      </c>
      <c r="FQ404" s="3" t="s">
        <v>255</v>
      </c>
      <c r="FR404" s="3" t="s">
        <v>256</v>
      </c>
      <c r="FS404" s="46">
        <v>45290</v>
      </c>
      <c r="FT404" s="3">
        <v>0</v>
      </c>
      <c r="FU404" s="3">
        <v>0</v>
      </c>
      <c r="FV404" s="3" t="s">
        <v>257</v>
      </c>
      <c r="FW404" s="3"/>
      <c r="FX404" s="3" t="s">
        <v>315</v>
      </c>
      <c r="FY404" s="3"/>
      <c r="FZ404" s="3"/>
      <c r="GA404" s="3" t="s">
        <v>258</v>
      </c>
      <c r="GB404" s="3" t="s">
        <v>704</v>
      </c>
      <c r="GC404" s="46">
        <v>45492</v>
      </c>
      <c r="GD404" s="46">
        <v>45453</v>
      </c>
      <c r="GE404" s="46">
        <v>45453</v>
      </c>
      <c r="GF404" s="3" t="s">
        <v>1857</v>
      </c>
      <c r="GG404" s="3" t="s">
        <v>260</v>
      </c>
      <c r="GH404" s="3"/>
      <c r="GI404" s="3"/>
    </row>
    <row r="405" spans="1:191" s="66" customFormat="1" ht="11.25" hidden="1" x14ac:dyDescent="0.2">
      <c r="A405" s="43" t="str">
        <f t="shared" si="6"/>
        <v>No Stock at Base</v>
      </c>
      <c r="B405" s="43" t="str">
        <f>IF(OR(A405="No Stock at Base",A405="Low Stock at Base",A405="Remote Pick - Low Stock"),_xlfn.XLOOKUP(O405,PO!M:M,PO!N:N,"No PO",0,1),"-")</f>
        <v>No PO</v>
      </c>
      <c r="C405" s="43" t="str">
        <f>IF(OR(A405="No Stock at Base",A405="Low Stock at Base",A405="Remote Stock - Low Stock"),_xlfn.XLOOKUP(O405,PR!K:K,PR!L:L,"No Req or Processed",0,1),"-")</f>
        <v>No Req or Processed</v>
      </c>
      <c r="D405" s="44"/>
      <c r="E405" s="58"/>
      <c r="F405" s="32" t="s">
        <v>704</v>
      </c>
      <c r="G405" s="3" t="s">
        <v>191</v>
      </c>
      <c r="H405" s="32" t="s">
        <v>2511</v>
      </c>
      <c r="I405" s="32" t="s">
        <v>2512</v>
      </c>
      <c r="J405" s="3" t="s">
        <v>194</v>
      </c>
      <c r="K405" s="6">
        <v>45292</v>
      </c>
      <c r="L405" s="37">
        <v>45454</v>
      </c>
      <c r="M405" s="6">
        <v>45453</v>
      </c>
      <c r="N405" s="6">
        <v>45492</v>
      </c>
      <c r="O405" s="58" t="s">
        <v>2616</v>
      </c>
      <c r="P405" s="32" t="s">
        <v>2617</v>
      </c>
      <c r="Q405" s="3">
        <v>5</v>
      </c>
      <c r="R405" s="3">
        <v>10</v>
      </c>
      <c r="S405" s="59">
        <v>2</v>
      </c>
      <c r="T405" s="13">
        <v>0</v>
      </c>
      <c r="U405" s="13">
        <v>0</v>
      </c>
      <c r="V405" s="2"/>
      <c r="W405" s="2"/>
      <c r="X405" s="2"/>
      <c r="Y405" s="3" t="s">
        <v>596</v>
      </c>
      <c r="Z405" s="3"/>
      <c r="AA405" s="32"/>
      <c r="AB405" s="32">
        <v>0</v>
      </c>
      <c r="AC405" s="32"/>
      <c r="AD405" s="32"/>
      <c r="AE405" s="37"/>
      <c r="AF405" s="3"/>
      <c r="AG405" s="3"/>
      <c r="AH405" s="3"/>
      <c r="AI405" s="3"/>
      <c r="AJ405" s="3" t="s">
        <v>462</v>
      </c>
      <c r="AK405" s="3" t="s">
        <v>207</v>
      </c>
      <c r="AL405" s="3" t="s">
        <v>648</v>
      </c>
      <c r="AM405" s="3" t="s">
        <v>649</v>
      </c>
      <c r="AN405" s="3" t="s">
        <v>2515</v>
      </c>
      <c r="AO405" s="3" t="s">
        <v>710</v>
      </c>
      <c r="AP405" s="3" t="s">
        <v>2516</v>
      </c>
      <c r="AQ405" s="3">
        <v>13</v>
      </c>
      <c r="AR405" s="3"/>
      <c r="AS405" s="3"/>
      <c r="AT405" s="3" t="s">
        <v>268</v>
      </c>
      <c r="AU405" s="3"/>
      <c r="AV405" s="3"/>
      <c r="AW405" s="3"/>
      <c r="AX405" s="3">
        <v>0</v>
      </c>
      <c r="AY405" s="3">
        <v>0</v>
      </c>
      <c r="AZ405" s="3">
        <v>0</v>
      </c>
      <c r="BA405" s="3">
        <v>0</v>
      </c>
      <c r="BB405" s="3"/>
      <c r="BC405" s="3"/>
      <c r="BD405" s="46">
        <v>45454</v>
      </c>
      <c r="BE405" s="3"/>
      <c r="BF405" s="3"/>
      <c r="BG405" s="3"/>
      <c r="BH405" s="3"/>
      <c r="BI405" s="3"/>
      <c r="BJ405" s="46">
        <v>45504</v>
      </c>
      <c r="BK405" s="47">
        <v>0</v>
      </c>
      <c r="BL405" s="3"/>
      <c r="BM405" s="3"/>
      <c r="BN405" s="3"/>
      <c r="BO405" s="3"/>
      <c r="BP405" s="3" t="s">
        <v>471</v>
      </c>
      <c r="BQ405" s="3"/>
      <c r="BR405" s="48">
        <v>0</v>
      </c>
      <c r="BS405" s="48">
        <v>0</v>
      </c>
      <c r="BT405" s="48">
        <v>0</v>
      </c>
      <c r="BU405" s="47">
        <v>0</v>
      </c>
      <c r="BV405" s="47">
        <v>0</v>
      </c>
      <c r="BW405" s="49">
        <v>0</v>
      </c>
      <c r="BX405" s="3"/>
      <c r="BY405" s="3"/>
      <c r="BZ405" s="17">
        <v>0</v>
      </c>
      <c r="CA405" s="3"/>
      <c r="CB405" s="3" t="s">
        <v>315</v>
      </c>
      <c r="CC405" s="3" t="s">
        <v>225</v>
      </c>
      <c r="CD405" s="3"/>
      <c r="CE405" s="3">
        <v>0</v>
      </c>
      <c r="CF405" s="3"/>
      <c r="CG405" s="3"/>
      <c r="CH405" s="3">
        <v>0</v>
      </c>
      <c r="CI405" s="3"/>
      <c r="CJ405" s="3"/>
      <c r="CK405" s="3"/>
      <c r="CL405" s="3"/>
      <c r="CM405" s="3" t="s">
        <v>232</v>
      </c>
      <c r="CN405" s="3"/>
      <c r="CO405" s="3"/>
      <c r="CP405" s="3" t="s">
        <v>233</v>
      </c>
      <c r="CQ405" s="3" t="s">
        <v>233</v>
      </c>
      <c r="CR405" s="3" t="s">
        <v>234</v>
      </c>
      <c r="CS405" s="3" t="s">
        <v>2618</v>
      </c>
      <c r="CT405" s="3"/>
      <c r="CU405" s="3"/>
      <c r="CV405" s="3"/>
      <c r="CW405" s="3"/>
      <c r="CX405" s="3"/>
      <c r="CY405" s="3" t="s">
        <v>356</v>
      </c>
      <c r="CZ405" s="3" t="s">
        <v>238</v>
      </c>
      <c r="DA405" s="3" t="s">
        <v>2518</v>
      </c>
      <c r="DB405" s="3"/>
      <c r="DC405" s="3"/>
      <c r="DD405" s="3"/>
      <c r="DE405" s="3"/>
      <c r="DF405" s="3"/>
      <c r="DG405" s="48">
        <v>0</v>
      </c>
      <c r="DH405" s="48">
        <v>0</v>
      </c>
      <c r="DI405" s="3"/>
      <c r="DJ405" s="47">
        <v>0</v>
      </c>
      <c r="DK405" s="3"/>
      <c r="DL405" s="3"/>
      <c r="DM405" s="3"/>
      <c r="DN405" s="3"/>
      <c r="DO405" s="3"/>
      <c r="DP405" s="47">
        <v>0</v>
      </c>
      <c r="DQ405" s="3"/>
      <c r="DR405" s="3"/>
      <c r="DS405" s="3"/>
      <c r="DT405" s="3"/>
      <c r="DU405" s="3"/>
      <c r="DV405" s="3"/>
      <c r="DW405" s="3"/>
      <c r="DX405" s="47">
        <v>2</v>
      </c>
      <c r="DY405" s="3" t="s">
        <v>245</v>
      </c>
      <c r="DZ405" s="3"/>
      <c r="EA405" s="3">
        <v>0</v>
      </c>
      <c r="EB405" s="17">
        <v>0</v>
      </c>
      <c r="EC405" s="3"/>
      <c r="ED405" s="3">
        <v>0</v>
      </c>
      <c r="EE405" s="3"/>
      <c r="EF405" s="3"/>
      <c r="EG405" s="3">
        <v>0</v>
      </c>
      <c r="EH405" s="47">
        <v>0</v>
      </c>
      <c r="EI405" s="3" t="s">
        <v>474</v>
      </c>
      <c r="EJ405" s="3"/>
      <c r="EK405" s="3">
        <v>1000207416</v>
      </c>
      <c r="EL405" s="3"/>
      <c r="EM405" s="3"/>
      <c r="EN405" s="3" t="s">
        <v>279</v>
      </c>
      <c r="EO405" s="3"/>
      <c r="EP405" s="3"/>
      <c r="EQ405" s="3">
        <v>0</v>
      </c>
      <c r="ER405" s="3"/>
      <c r="ES405" s="3"/>
      <c r="ET405" s="3">
        <v>0</v>
      </c>
      <c r="EU405" s="47">
        <v>0</v>
      </c>
      <c r="EV405" s="3"/>
      <c r="EW405" s="47">
        <v>0</v>
      </c>
      <c r="EX405" s="3"/>
      <c r="EY405" s="3"/>
      <c r="EZ405" s="3"/>
      <c r="FA405" s="3"/>
      <c r="FB405" s="3" t="s">
        <v>475</v>
      </c>
      <c r="FC405" s="3"/>
      <c r="FD405" s="3"/>
      <c r="FE405" s="3"/>
      <c r="FF405" s="3"/>
      <c r="FG405" s="3">
        <v>0</v>
      </c>
      <c r="FH405" s="3"/>
      <c r="FI405" s="3"/>
      <c r="FJ405" s="3"/>
      <c r="FK405" s="3"/>
      <c r="FL405" s="3" t="s">
        <v>253</v>
      </c>
      <c r="FM405" s="47">
        <v>0</v>
      </c>
      <c r="FN405" s="3"/>
      <c r="FO405" s="3"/>
      <c r="FP405" s="3" t="s">
        <v>254</v>
      </c>
      <c r="FQ405" s="3" t="s">
        <v>255</v>
      </c>
      <c r="FR405" s="3" t="s">
        <v>256</v>
      </c>
      <c r="FS405" s="46">
        <v>45290</v>
      </c>
      <c r="FT405" s="3">
        <v>0</v>
      </c>
      <c r="FU405" s="3">
        <v>0</v>
      </c>
      <c r="FV405" s="3" t="s">
        <v>257</v>
      </c>
      <c r="FW405" s="3"/>
      <c r="FX405" s="3" t="s">
        <v>315</v>
      </c>
      <c r="FY405" s="3"/>
      <c r="FZ405" s="3"/>
      <c r="GA405" s="3" t="s">
        <v>258</v>
      </c>
      <c r="GB405" s="3" t="s">
        <v>704</v>
      </c>
      <c r="GC405" s="46">
        <v>45492</v>
      </c>
      <c r="GD405" s="46">
        <v>45453</v>
      </c>
      <c r="GE405" s="46">
        <v>45453</v>
      </c>
      <c r="GF405" s="3" t="s">
        <v>1857</v>
      </c>
      <c r="GG405" s="3" t="s">
        <v>260</v>
      </c>
      <c r="GH405" s="3"/>
      <c r="GI405" s="3"/>
    </row>
    <row r="406" spans="1:191" s="3" customFormat="1" ht="11.25" hidden="1" x14ac:dyDescent="0.2">
      <c r="A406" s="43" t="str">
        <f t="shared" si="6"/>
        <v>No Stock at Base</v>
      </c>
      <c r="B406" s="43" t="str">
        <f>IF(OR(A406="No Stock at Base",A406="Low Stock at Base",A406="Remote Pick - Low Stock"),_xlfn.XLOOKUP(O406,PO!M:M,PO!N:N,"No PO",0,1),"-")</f>
        <v>No PO</v>
      </c>
      <c r="C406" s="43" t="str">
        <f>IF(OR(A406="No Stock at Base",A406="Low Stock at Base",A406="Remote Stock - Low Stock"),_xlfn.XLOOKUP(O406,PR!K:K,PR!L:L,"No Req or Processed",0,1),"-")</f>
        <v>No Req or Processed</v>
      </c>
      <c r="D406" s="44"/>
      <c r="E406" s="58"/>
      <c r="F406" s="32" t="s">
        <v>704</v>
      </c>
      <c r="G406" s="3" t="s">
        <v>191</v>
      </c>
      <c r="H406" s="32" t="s">
        <v>2511</v>
      </c>
      <c r="I406" s="32" t="s">
        <v>2512</v>
      </c>
      <c r="J406" s="3" t="s">
        <v>194</v>
      </c>
      <c r="K406" s="6">
        <v>45292</v>
      </c>
      <c r="L406" s="37">
        <v>45454</v>
      </c>
      <c r="M406" s="6">
        <v>45453</v>
      </c>
      <c r="N406" s="6">
        <v>45492</v>
      </c>
      <c r="O406" s="58" t="s">
        <v>2619</v>
      </c>
      <c r="P406" s="32" t="s">
        <v>2620</v>
      </c>
      <c r="Q406" s="3">
        <v>5</v>
      </c>
      <c r="R406" s="3">
        <v>10</v>
      </c>
      <c r="S406" s="59">
        <v>8</v>
      </c>
      <c r="T406" s="13">
        <v>0</v>
      </c>
      <c r="U406" s="13">
        <v>0</v>
      </c>
      <c r="V406" s="2"/>
      <c r="W406" s="2"/>
      <c r="X406" s="2"/>
      <c r="Y406" s="3" t="s">
        <v>596</v>
      </c>
      <c r="AA406" s="32"/>
      <c r="AB406" s="32">
        <v>0</v>
      </c>
      <c r="AC406" s="32"/>
      <c r="AD406" s="32"/>
      <c r="AE406" s="37"/>
      <c r="AJ406" s="3" t="s">
        <v>462</v>
      </c>
      <c r="AK406" s="3" t="s">
        <v>207</v>
      </c>
      <c r="AL406" s="3" t="s">
        <v>648</v>
      </c>
      <c r="AM406" s="3" t="s">
        <v>649</v>
      </c>
      <c r="AN406" s="3" t="s">
        <v>2515</v>
      </c>
      <c r="AO406" s="3" t="s">
        <v>710</v>
      </c>
      <c r="AP406" s="3" t="s">
        <v>2516</v>
      </c>
      <c r="AQ406" s="3">
        <v>17</v>
      </c>
      <c r="AT406" s="3" t="s">
        <v>308</v>
      </c>
      <c r="AX406" s="3">
        <v>0</v>
      </c>
      <c r="AY406" s="3">
        <v>0</v>
      </c>
      <c r="AZ406" s="3">
        <v>0</v>
      </c>
      <c r="BA406" s="3">
        <v>0</v>
      </c>
      <c r="BD406" s="46">
        <v>45454</v>
      </c>
      <c r="BJ406" s="46">
        <v>45504</v>
      </c>
      <c r="BK406" s="47">
        <v>0</v>
      </c>
      <c r="BP406" s="3" t="s">
        <v>471</v>
      </c>
      <c r="BR406" s="48">
        <v>0</v>
      </c>
      <c r="BS406" s="48">
        <v>0</v>
      </c>
      <c r="BT406" s="48">
        <v>0</v>
      </c>
      <c r="BU406" s="47">
        <v>0</v>
      </c>
      <c r="BV406" s="47">
        <v>0</v>
      </c>
      <c r="BW406" s="49">
        <v>0</v>
      </c>
      <c r="BZ406" s="17">
        <v>0</v>
      </c>
      <c r="CB406" s="3" t="s">
        <v>315</v>
      </c>
      <c r="CC406" s="3" t="s">
        <v>225</v>
      </c>
      <c r="CE406" s="3">
        <v>0</v>
      </c>
      <c r="CH406" s="3">
        <v>0</v>
      </c>
      <c r="CM406" s="3" t="s">
        <v>232</v>
      </c>
      <c r="CP406" s="3" t="s">
        <v>233</v>
      </c>
      <c r="CQ406" s="3" t="s">
        <v>233</v>
      </c>
      <c r="CR406" s="3" t="s">
        <v>234</v>
      </c>
      <c r="CS406" s="3" t="s">
        <v>2621</v>
      </c>
      <c r="CY406" s="3" t="s">
        <v>356</v>
      </c>
      <c r="CZ406" s="3" t="s">
        <v>238</v>
      </c>
      <c r="DA406" s="3" t="s">
        <v>2518</v>
      </c>
      <c r="DG406" s="48">
        <v>0</v>
      </c>
      <c r="DH406" s="48">
        <v>0</v>
      </c>
      <c r="DJ406" s="47">
        <v>0</v>
      </c>
      <c r="DP406" s="47">
        <v>0</v>
      </c>
      <c r="DX406" s="47">
        <v>8</v>
      </c>
      <c r="DY406" s="3" t="s">
        <v>245</v>
      </c>
      <c r="EA406" s="3">
        <v>0</v>
      </c>
      <c r="EB406" s="17">
        <v>0</v>
      </c>
      <c r="ED406" s="3">
        <v>0</v>
      </c>
      <c r="EG406" s="3">
        <v>0</v>
      </c>
      <c r="EH406" s="47">
        <v>0</v>
      </c>
      <c r="EI406" s="3" t="s">
        <v>474</v>
      </c>
      <c r="EK406" s="3">
        <v>1000207416</v>
      </c>
      <c r="EN406" s="3" t="s">
        <v>279</v>
      </c>
      <c r="EQ406" s="3">
        <v>0</v>
      </c>
      <c r="ET406" s="3">
        <v>0</v>
      </c>
      <c r="EU406" s="47">
        <v>0</v>
      </c>
      <c r="EW406" s="47">
        <v>0</v>
      </c>
      <c r="FB406" s="3" t="s">
        <v>475</v>
      </c>
      <c r="FG406" s="3">
        <v>0</v>
      </c>
      <c r="FL406" s="3" t="s">
        <v>253</v>
      </c>
      <c r="FM406" s="47">
        <v>0</v>
      </c>
      <c r="FP406" s="3" t="s">
        <v>254</v>
      </c>
      <c r="FQ406" s="3" t="s">
        <v>255</v>
      </c>
      <c r="FR406" s="3" t="s">
        <v>256</v>
      </c>
      <c r="FS406" s="46">
        <v>45290</v>
      </c>
      <c r="FT406" s="3">
        <v>0</v>
      </c>
      <c r="FU406" s="3">
        <v>0</v>
      </c>
      <c r="FV406" s="3" t="s">
        <v>257</v>
      </c>
      <c r="FX406" s="3" t="s">
        <v>315</v>
      </c>
      <c r="GA406" s="3" t="s">
        <v>258</v>
      </c>
      <c r="GB406" s="3" t="s">
        <v>704</v>
      </c>
      <c r="GC406" s="46">
        <v>45492</v>
      </c>
      <c r="GD406" s="46">
        <v>45453</v>
      </c>
      <c r="GE406" s="46">
        <v>45453</v>
      </c>
      <c r="GF406" s="3" t="s">
        <v>1857</v>
      </c>
      <c r="GG406" s="3" t="s">
        <v>260</v>
      </c>
    </row>
    <row r="407" spans="1:191" s="2" customFormat="1" ht="11.25" hidden="1" x14ac:dyDescent="0.2">
      <c r="A407" s="11" t="str">
        <f t="shared" si="6"/>
        <v>Refurb Return</v>
      </c>
      <c r="B407" s="11" t="str">
        <f>IF(OR(A407="No Stock at Base",A407="Low Stock at Base",A407="Remote Pick - Low Stock"),_xlfn.XLOOKUP(O407,PO!M:M,PO!N:N,"No PO",0,1),"-")</f>
        <v>-</v>
      </c>
      <c r="C407" s="11" t="str">
        <f>IF(OR(A407="No Stock at Base",A407="Low Stock at Base",A407="Remote Stock - Low Stock"),_xlfn.XLOOKUP(O407,PR!K:K,PR!L:L,"No Req or Processed",0,1),"-")</f>
        <v>-</v>
      </c>
      <c r="D407" s="12"/>
      <c r="E407" s="32" t="s">
        <v>462</v>
      </c>
      <c r="G407" s="3" t="s">
        <v>191</v>
      </c>
      <c r="H407" s="3" t="s">
        <v>2622</v>
      </c>
      <c r="I407" s="3" t="s">
        <v>2623</v>
      </c>
      <c r="J407" s="3" t="s">
        <v>194</v>
      </c>
      <c r="K407" s="6">
        <v>45293</v>
      </c>
      <c r="L407" s="30">
        <v>45454</v>
      </c>
      <c r="M407" s="6">
        <v>45454</v>
      </c>
      <c r="N407" s="6">
        <v>45510</v>
      </c>
      <c r="O407" s="32" t="s">
        <v>2624</v>
      </c>
      <c r="P407" s="3" t="s">
        <v>2625</v>
      </c>
      <c r="Q407" s="3">
        <v>20</v>
      </c>
      <c r="R407" s="3">
        <v>20</v>
      </c>
      <c r="S407" s="4">
        <v>-1</v>
      </c>
      <c r="T407" s="13">
        <v>0</v>
      </c>
      <c r="U407" s="13">
        <v>0</v>
      </c>
      <c r="Y407" s="3" t="s">
        <v>596</v>
      </c>
      <c r="AA407" s="55"/>
      <c r="AB407" s="3">
        <v>0</v>
      </c>
      <c r="AC407" s="55"/>
      <c r="AH407" s="3" t="s">
        <v>622</v>
      </c>
      <c r="AJ407" s="3" t="s">
        <v>462</v>
      </c>
      <c r="AK407" s="3" t="s">
        <v>207</v>
      </c>
      <c r="AL407" s="3" t="s">
        <v>648</v>
      </c>
      <c r="AM407" s="3" t="s">
        <v>649</v>
      </c>
      <c r="AN407" s="3" t="s">
        <v>623</v>
      </c>
      <c r="AO407" s="3" t="s">
        <v>2626</v>
      </c>
      <c r="AP407" s="3" t="s">
        <v>2627</v>
      </c>
      <c r="AQ407" s="3">
        <v>2</v>
      </c>
      <c r="AT407" s="3" t="s">
        <v>626</v>
      </c>
      <c r="AX407" s="3">
        <v>0</v>
      </c>
      <c r="AY407" s="14">
        <v>0</v>
      </c>
      <c r="AZ407" s="14">
        <v>0</v>
      </c>
      <c r="BA407" s="14">
        <v>0</v>
      </c>
      <c r="BD407" s="6">
        <v>45454</v>
      </c>
      <c r="BJ407" s="6">
        <v>45510</v>
      </c>
      <c r="BK407" s="13">
        <v>0</v>
      </c>
      <c r="BP407" s="3" t="s">
        <v>627</v>
      </c>
      <c r="BR407" s="15">
        <v>0</v>
      </c>
      <c r="BS407" s="15">
        <v>0</v>
      </c>
      <c r="BT407" s="15">
        <v>0</v>
      </c>
      <c r="BU407" s="13">
        <v>0</v>
      </c>
      <c r="BV407" s="13">
        <v>0</v>
      </c>
      <c r="BW407" s="18">
        <v>0</v>
      </c>
      <c r="BZ407" s="17">
        <v>0</v>
      </c>
      <c r="CB407" s="3" t="s">
        <v>315</v>
      </c>
      <c r="CC407" s="3" t="s">
        <v>225</v>
      </c>
      <c r="CE407" s="3">
        <v>0</v>
      </c>
      <c r="CH407" s="3">
        <v>0</v>
      </c>
      <c r="CM407" s="3" t="s">
        <v>232</v>
      </c>
      <c r="CP407" s="3" t="s">
        <v>233</v>
      </c>
      <c r="CQ407" s="3" t="s">
        <v>233</v>
      </c>
      <c r="CR407" s="3" t="s">
        <v>628</v>
      </c>
      <c r="CS407" s="3" t="s">
        <v>2628</v>
      </c>
      <c r="CY407" s="3" t="s">
        <v>237</v>
      </c>
      <c r="CZ407" s="3" t="s">
        <v>238</v>
      </c>
      <c r="DA407" s="3" t="s">
        <v>630</v>
      </c>
      <c r="DB407" s="3" t="s">
        <v>631</v>
      </c>
      <c r="DG407" s="15">
        <v>0</v>
      </c>
      <c r="DH407" s="15">
        <v>0</v>
      </c>
      <c r="DJ407" s="13">
        <v>0</v>
      </c>
      <c r="DP407" s="13">
        <v>0</v>
      </c>
      <c r="DX407" s="13">
        <v>1</v>
      </c>
      <c r="DY407" s="3" t="s">
        <v>245</v>
      </c>
      <c r="EA407" s="3">
        <v>0</v>
      </c>
      <c r="EB407" s="17">
        <v>0</v>
      </c>
      <c r="ED407" s="3">
        <v>0</v>
      </c>
      <c r="EG407" s="3">
        <v>0</v>
      </c>
      <c r="EH407" s="13">
        <v>0</v>
      </c>
      <c r="EK407" s="3">
        <v>1000203324</v>
      </c>
      <c r="EN407" s="3" t="s">
        <v>279</v>
      </c>
      <c r="EQ407" s="3">
        <v>0</v>
      </c>
      <c r="ET407" s="3">
        <v>0</v>
      </c>
      <c r="EU407" s="13">
        <v>0</v>
      </c>
      <c r="EW407" s="13">
        <v>0</v>
      </c>
      <c r="FB407" s="3" t="s">
        <v>167</v>
      </c>
      <c r="FG407" s="3">
        <v>0</v>
      </c>
      <c r="FL407" s="3" t="s">
        <v>253</v>
      </c>
      <c r="FM407" s="13">
        <v>0</v>
      </c>
      <c r="FP407" s="3" t="s">
        <v>254</v>
      </c>
      <c r="FQ407" s="3" t="s">
        <v>255</v>
      </c>
      <c r="FR407" s="3" t="s">
        <v>256</v>
      </c>
      <c r="FS407" s="6">
        <v>45290</v>
      </c>
      <c r="FT407" s="3">
        <v>0</v>
      </c>
      <c r="FU407" s="3">
        <v>0</v>
      </c>
      <c r="FV407" s="3" t="s">
        <v>257</v>
      </c>
      <c r="FX407" s="3" t="s">
        <v>276</v>
      </c>
      <c r="GA407" s="3" t="s">
        <v>258</v>
      </c>
      <c r="GC407" s="6">
        <v>45510</v>
      </c>
      <c r="GD407" s="6">
        <v>45454</v>
      </c>
      <c r="GE407" s="6">
        <v>45454</v>
      </c>
      <c r="GF407" s="3" t="s">
        <v>632</v>
      </c>
      <c r="GG407" s="3" t="s">
        <v>477</v>
      </c>
    </row>
    <row r="408" spans="1:191" s="3" customFormat="1" ht="11.25" hidden="1" x14ac:dyDescent="0.2">
      <c r="A408" s="43" t="str">
        <f t="shared" si="6"/>
        <v>Remote Pick - Low Stock</v>
      </c>
      <c r="B408" s="43" t="str">
        <f>IF(OR(A408="No Stock at Base",A408="Low Stock at Base",A408="Remote Pick - Low Stock"),_xlfn.XLOOKUP(O408,PO!M:M,PO!N:N,"No PO",0,1),"-")</f>
        <v>No PO</v>
      </c>
      <c r="C408" s="43" t="str">
        <f>IF(OR(A408="No Stock at Base",A408="Low Stock at Base",A408="Remote Stock - Low Stock"),_xlfn.XLOOKUP(O408,PR!K:K,PR!L:L,"No Req or Processed",0,1),"-")</f>
        <v>-</v>
      </c>
      <c r="D408" s="63" t="s">
        <v>2629</v>
      </c>
      <c r="E408" s="64"/>
      <c r="F408" s="32"/>
      <c r="G408" s="3" t="s">
        <v>191</v>
      </c>
      <c r="H408" s="32" t="s">
        <v>2622</v>
      </c>
      <c r="I408" s="32" t="s">
        <v>2623</v>
      </c>
      <c r="J408" s="3" t="s">
        <v>194</v>
      </c>
      <c r="K408" s="6">
        <v>45293</v>
      </c>
      <c r="L408" s="37">
        <v>45454</v>
      </c>
      <c r="M408" s="6">
        <v>45454</v>
      </c>
      <c r="N408" s="6">
        <v>45510</v>
      </c>
      <c r="O408" s="58" t="s">
        <v>2624</v>
      </c>
      <c r="P408" s="32" t="s">
        <v>2625</v>
      </c>
      <c r="Q408" s="3">
        <v>20</v>
      </c>
      <c r="R408" s="3">
        <v>20</v>
      </c>
      <c r="S408" s="59">
        <v>1</v>
      </c>
      <c r="T408" s="13">
        <v>0</v>
      </c>
      <c r="U408" s="13">
        <v>0</v>
      </c>
      <c r="V408" s="2"/>
      <c r="W408" s="2"/>
      <c r="X408" s="3" t="s">
        <v>274</v>
      </c>
      <c r="Y408" s="2"/>
      <c r="AA408" s="32"/>
      <c r="AB408" s="32">
        <v>0</v>
      </c>
      <c r="AC408" s="32"/>
      <c r="AD408" s="32"/>
      <c r="AE408" s="37"/>
      <c r="AH408" s="3" t="s">
        <v>638</v>
      </c>
      <c r="AI408" s="3" t="s">
        <v>206</v>
      </c>
      <c r="AJ408" s="3" t="s">
        <v>2630</v>
      </c>
      <c r="AK408" s="3" t="s">
        <v>207</v>
      </c>
      <c r="AL408" s="3" t="s">
        <v>648</v>
      </c>
      <c r="AM408" s="3" t="s">
        <v>649</v>
      </c>
      <c r="AN408" s="3" t="s">
        <v>623</v>
      </c>
      <c r="AO408" s="3" t="s">
        <v>2626</v>
      </c>
      <c r="AP408" s="3" t="s">
        <v>2627</v>
      </c>
      <c r="AQ408" s="3">
        <v>1</v>
      </c>
      <c r="AT408" s="3" t="s">
        <v>237</v>
      </c>
      <c r="AX408" s="3">
        <v>0</v>
      </c>
      <c r="AY408" s="3">
        <v>0</v>
      </c>
      <c r="AZ408" s="3">
        <v>0</v>
      </c>
      <c r="BA408" s="3">
        <v>0</v>
      </c>
      <c r="BD408" s="46">
        <v>45454</v>
      </c>
      <c r="BJ408" s="46">
        <v>45510</v>
      </c>
      <c r="BK408" s="47">
        <v>0</v>
      </c>
      <c r="BP408" s="3" t="s">
        <v>471</v>
      </c>
      <c r="BR408" s="48">
        <v>0</v>
      </c>
      <c r="BS408" s="48">
        <v>0</v>
      </c>
      <c r="BT408" s="48">
        <v>0</v>
      </c>
      <c r="BU408" s="47">
        <v>0</v>
      </c>
      <c r="BV408" s="47">
        <v>0</v>
      </c>
      <c r="BW408" s="49">
        <v>0</v>
      </c>
      <c r="BZ408" s="17">
        <v>0</v>
      </c>
      <c r="CB408" s="3" t="s">
        <v>276</v>
      </c>
      <c r="CC408" s="3" t="s">
        <v>225</v>
      </c>
      <c r="CE408" s="3">
        <v>0</v>
      </c>
      <c r="CH408" s="3">
        <v>0</v>
      </c>
      <c r="CM408" s="3" t="s">
        <v>232</v>
      </c>
      <c r="CP408" s="3" t="s">
        <v>233</v>
      </c>
      <c r="CQ408" s="3" t="s">
        <v>233</v>
      </c>
      <c r="CR408" s="3" t="s">
        <v>234</v>
      </c>
      <c r="CS408" s="3" t="s">
        <v>2628</v>
      </c>
      <c r="CY408" s="3" t="s">
        <v>237</v>
      </c>
      <c r="CZ408" s="3" t="s">
        <v>238</v>
      </c>
      <c r="DA408" s="3" t="s">
        <v>630</v>
      </c>
      <c r="DB408" s="3" t="s">
        <v>631</v>
      </c>
      <c r="DG408" s="48">
        <v>0</v>
      </c>
      <c r="DH408" s="48">
        <v>0</v>
      </c>
      <c r="DJ408" s="47">
        <v>0</v>
      </c>
      <c r="DP408" s="47">
        <v>0</v>
      </c>
      <c r="DT408" s="3" t="s">
        <v>191</v>
      </c>
      <c r="DX408" s="47">
        <v>1</v>
      </c>
      <c r="DY408" s="3" t="s">
        <v>245</v>
      </c>
      <c r="EA408" s="3">
        <v>0</v>
      </c>
      <c r="EB408" s="17">
        <v>0</v>
      </c>
      <c r="ED408" s="3">
        <v>0</v>
      </c>
      <c r="EG408" s="3">
        <v>0</v>
      </c>
      <c r="EH408" s="47">
        <v>0</v>
      </c>
      <c r="EK408" s="3">
        <v>1000203324</v>
      </c>
      <c r="EN408" s="3" t="s">
        <v>279</v>
      </c>
      <c r="EO408" s="3" t="s">
        <v>279</v>
      </c>
      <c r="EQ408" s="3">
        <v>0</v>
      </c>
      <c r="ET408" s="3">
        <v>0</v>
      </c>
      <c r="EU408" s="47">
        <v>0</v>
      </c>
      <c r="EW408" s="47">
        <v>0</v>
      </c>
      <c r="FB408" s="3" t="s">
        <v>475</v>
      </c>
      <c r="FG408" s="3">
        <v>0</v>
      </c>
      <c r="FL408" s="3" t="s">
        <v>253</v>
      </c>
      <c r="FM408" s="47">
        <v>0</v>
      </c>
      <c r="FP408" s="3" t="s">
        <v>254</v>
      </c>
      <c r="FQ408" s="3" t="s">
        <v>255</v>
      </c>
      <c r="FR408" s="3" t="s">
        <v>256</v>
      </c>
      <c r="FS408" s="46">
        <v>45290</v>
      </c>
      <c r="FT408" s="3">
        <v>0</v>
      </c>
      <c r="FU408" s="3">
        <v>0</v>
      </c>
      <c r="FV408" s="3" t="s">
        <v>257</v>
      </c>
      <c r="FX408" s="3" t="s">
        <v>276</v>
      </c>
      <c r="GA408" s="3" t="s">
        <v>258</v>
      </c>
      <c r="GC408" s="46">
        <v>45510</v>
      </c>
      <c r="GD408" s="46">
        <v>45454</v>
      </c>
      <c r="GE408" s="46">
        <v>45454</v>
      </c>
      <c r="GF408" s="3" t="s">
        <v>632</v>
      </c>
      <c r="GG408" s="3" t="s">
        <v>477</v>
      </c>
    </row>
    <row r="409" spans="1:191" s="2" customFormat="1" ht="11.25" hidden="1" x14ac:dyDescent="0.2">
      <c r="A409" s="11" t="str">
        <f t="shared" si="6"/>
        <v>Remote Stock - Stock Available</v>
      </c>
      <c r="B409" s="11" t="str">
        <f>IF(OR(A409="No Stock at Base",A409="Low Stock at Base",A409="Remote Pick - Low Stock"),_xlfn.XLOOKUP(O409,PO!M:M,PO!N:N,"No PO",0,1),"-")</f>
        <v>-</v>
      </c>
      <c r="C409" s="11" t="str">
        <f>IF(OR(A409="No Stock at Base",A409="Low Stock at Base",A409="Remote Stock - Low Stock"),_xlfn.XLOOKUP(O409,PR!K:K,PR!L:L,"No Req or Processed",0,1),"-")</f>
        <v>-</v>
      </c>
      <c r="D409" s="12"/>
      <c r="E409" s="32" t="s">
        <v>462</v>
      </c>
      <c r="G409" s="3" t="s">
        <v>191</v>
      </c>
      <c r="H409" s="3" t="s">
        <v>2631</v>
      </c>
      <c r="I409" s="3" t="s">
        <v>2632</v>
      </c>
      <c r="J409" s="3" t="s">
        <v>194</v>
      </c>
      <c r="K409" s="6">
        <v>45293</v>
      </c>
      <c r="L409" s="30">
        <v>45459</v>
      </c>
      <c r="M409" s="6">
        <v>45439</v>
      </c>
      <c r="N409" s="6">
        <v>45490</v>
      </c>
      <c r="O409" s="3" t="s">
        <v>2128</v>
      </c>
      <c r="P409" s="3" t="s">
        <v>2129</v>
      </c>
      <c r="Q409" s="3">
        <v>20</v>
      </c>
      <c r="R409" s="3">
        <v>20</v>
      </c>
      <c r="S409" s="4">
        <v>1</v>
      </c>
      <c r="T409" s="13">
        <v>4</v>
      </c>
      <c r="U409" s="13">
        <v>0</v>
      </c>
      <c r="X409" s="3" t="s">
        <v>274</v>
      </c>
      <c r="AB409" s="3">
        <v>0</v>
      </c>
      <c r="AI409" s="3" t="s">
        <v>206</v>
      </c>
      <c r="AJ409" s="3" t="s">
        <v>462</v>
      </c>
      <c r="AK409" s="3" t="s">
        <v>207</v>
      </c>
      <c r="AL409" s="3" t="s">
        <v>648</v>
      </c>
      <c r="AM409" s="3" t="s">
        <v>649</v>
      </c>
      <c r="AN409" s="3" t="s">
        <v>2633</v>
      </c>
      <c r="AO409" s="3" t="s">
        <v>2420</v>
      </c>
      <c r="AP409" s="3" t="s">
        <v>2634</v>
      </c>
      <c r="AQ409" s="3">
        <v>33</v>
      </c>
      <c r="AT409" s="3" t="s">
        <v>2149</v>
      </c>
      <c r="AX409" s="3">
        <v>0</v>
      </c>
      <c r="AY409" s="14">
        <v>0</v>
      </c>
      <c r="AZ409" s="14">
        <v>0</v>
      </c>
      <c r="BA409" s="14">
        <v>0</v>
      </c>
      <c r="BD409" s="6">
        <v>45459</v>
      </c>
      <c r="BJ409" s="6">
        <v>45491</v>
      </c>
      <c r="BK409" s="13">
        <v>0</v>
      </c>
      <c r="BP409" s="3" t="s">
        <v>726</v>
      </c>
      <c r="BR409" s="15">
        <v>0</v>
      </c>
      <c r="BS409" s="15">
        <v>0</v>
      </c>
      <c r="BT409" s="15">
        <v>0</v>
      </c>
      <c r="BU409" s="13">
        <v>0</v>
      </c>
      <c r="BV409" s="13">
        <v>0</v>
      </c>
      <c r="BW409" s="18">
        <v>0</v>
      </c>
      <c r="BZ409" s="17">
        <v>0</v>
      </c>
      <c r="CB409" s="3" t="s">
        <v>276</v>
      </c>
      <c r="CC409" s="3" t="s">
        <v>225</v>
      </c>
      <c r="CE409" s="3">
        <v>0</v>
      </c>
      <c r="CH409" s="3">
        <v>0</v>
      </c>
      <c r="CM409" s="3" t="s">
        <v>232</v>
      </c>
      <c r="CP409" s="3" t="s">
        <v>233</v>
      </c>
      <c r="CQ409" s="3" t="s">
        <v>233</v>
      </c>
      <c r="CR409" s="3" t="s">
        <v>234</v>
      </c>
      <c r="CS409" s="3" t="s">
        <v>2130</v>
      </c>
      <c r="CY409" s="3" t="s">
        <v>523</v>
      </c>
      <c r="CZ409" s="3" t="s">
        <v>238</v>
      </c>
      <c r="DA409" s="3" t="s">
        <v>2635</v>
      </c>
      <c r="DB409" s="3" t="s">
        <v>2395</v>
      </c>
      <c r="DF409" s="3" t="s">
        <v>2131</v>
      </c>
      <c r="DG409" s="15">
        <v>0</v>
      </c>
      <c r="DH409" s="15">
        <v>0</v>
      </c>
      <c r="DJ409" s="13">
        <v>0</v>
      </c>
      <c r="DP409" s="13">
        <v>0</v>
      </c>
      <c r="DT409" s="3" t="s">
        <v>191</v>
      </c>
      <c r="DX409" s="13">
        <v>1</v>
      </c>
      <c r="DY409" s="3" t="s">
        <v>245</v>
      </c>
      <c r="EA409" s="3">
        <v>0</v>
      </c>
      <c r="EB409" s="17">
        <v>0</v>
      </c>
      <c r="ED409" s="3">
        <v>0</v>
      </c>
      <c r="EG409" s="3">
        <v>0</v>
      </c>
      <c r="EH409" s="13">
        <v>0</v>
      </c>
      <c r="EK409" s="3">
        <v>1000200623</v>
      </c>
      <c r="EN409" s="3" t="s">
        <v>279</v>
      </c>
      <c r="EO409" s="3" t="s">
        <v>279</v>
      </c>
      <c r="EQ409" s="3">
        <v>0</v>
      </c>
      <c r="ET409" s="3">
        <v>0</v>
      </c>
      <c r="EU409" s="13">
        <v>0</v>
      </c>
      <c r="EW409" s="13">
        <v>0</v>
      </c>
      <c r="FB409" s="3" t="s">
        <v>729</v>
      </c>
      <c r="FG409" s="3">
        <v>0</v>
      </c>
      <c r="FL409" s="3" t="s">
        <v>253</v>
      </c>
      <c r="FM409" s="13">
        <v>0</v>
      </c>
      <c r="FP409" s="3" t="s">
        <v>254</v>
      </c>
      <c r="FQ409" s="3" t="s">
        <v>255</v>
      </c>
      <c r="FR409" s="3" t="s">
        <v>256</v>
      </c>
      <c r="FS409" s="6">
        <v>45290</v>
      </c>
      <c r="FT409" s="3">
        <v>0</v>
      </c>
      <c r="FU409" s="3">
        <v>0</v>
      </c>
      <c r="FV409" s="3" t="s">
        <v>257</v>
      </c>
      <c r="FX409" s="3" t="s">
        <v>276</v>
      </c>
      <c r="GA409" s="3" t="s">
        <v>258</v>
      </c>
      <c r="GC409" s="6">
        <v>45490</v>
      </c>
      <c r="GD409" s="6">
        <v>45439</v>
      </c>
      <c r="GE409" s="6">
        <v>45439</v>
      </c>
      <c r="GF409" s="3" t="s">
        <v>632</v>
      </c>
      <c r="GG409" s="3" t="s">
        <v>477</v>
      </c>
    </row>
    <row r="410" spans="1:191" s="2" customFormat="1" ht="11.25" hidden="1" x14ac:dyDescent="0.2">
      <c r="A410" s="11" t="str">
        <f t="shared" si="6"/>
        <v>Remote Stock - Stock Available</v>
      </c>
      <c r="B410" s="11" t="str">
        <f>IF(OR(A410="No Stock at Base",A410="Low Stock at Base",A410="Remote Pick - Low Stock"),_xlfn.XLOOKUP(O410,PO!M:M,PO!N:N,"No PO",0,1),"-")</f>
        <v>-</v>
      </c>
      <c r="C410" s="11" t="str">
        <f>IF(OR(A410="No Stock at Base",A410="Low Stock at Base",A410="Remote Stock - Low Stock"),_xlfn.XLOOKUP(O410,PR!K:K,PR!L:L,"No Req or Processed",0,1),"-")</f>
        <v>-</v>
      </c>
      <c r="D410" s="12"/>
      <c r="E410" s="32" t="s">
        <v>462</v>
      </c>
      <c r="G410" s="3" t="s">
        <v>191</v>
      </c>
      <c r="H410" s="3" t="s">
        <v>2631</v>
      </c>
      <c r="I410" s="3" t="s">
        <v>2632</v>
      </c>
      <c r="J410" s="3" t="s">
        <v>194</v>
      </c>
      <c r="K410" s="6">
        <v>45293</v>
      </c>
      <c r="L410" s="30">
        <v>45459</v>
      </c>
      <c r="M410" s="6">
        <v>45439</v>
      </c>
      <c r="N410" s="6">
        <v>45490</v>
      </c>
      <c r="O410" s="3" t="s">
        <v>2636</v>
      </c>
      <c r="P410" s="3" t="s">
        <v>2637</v>
      </c>
      <c r="Q410" s="3">
        <v>20</v>
      </c>
      <c r="R410" s="3">
        <v>20</v>
      </c>
      <c r="S410" s="4">
        <v>1</v>
      </c>
      <c r="T410" s="13">
        <v>4</v>
      </c>
      <c r="U410" s="13">
        <v>0</v>
      </c>
      <c r="X410" s="3" t="s">
        <v>274</v>
      </c>
      <c r="AB410" s="3">
        <v>0</v>
      </c>
      <c r="AI410" s="3" t="s">
        <v>206</v>
      </c>
      <c r="AJ410" s="3" t="s">
        <v>462</v>
      </c>
      <c r="AK410" s="3" t="s">
        <v>207</v>
      </c>
      <c r="AL410" s="3" t="s">
        <v>648</v>
      </c>
      <c r="AM410" s="3" t="s">
        <v>649</v>
      </c>
      <c r="AN410" s="3" t="s">
        <v>2633</v>
      </c>
      <c r="AO410" s="3" t="s">
        <v>2420</v>
      </c>
      <c r="AP410" s="3" t="s">
        <v>2634</v>
      </c>
      <c r="AQ410" s="3">
        <v>32</v>
      </c>
      <c r="AT410" s="3" t="s">
        <v>2154</v>
      </c>
      <c r="AX410" s="3">
        <v>0</v>
      </c>
      <c r="AY410" s="14">
        <v>0</v>
      </c>
      <c r="AZ410" s="14">
        <v>0</v>
      </c>
      <c r="BA410" s="14">
        <v>0</v>
      </c>
      <c r="BD410" s="6">
        <v>45459</v>
      </c>
      <c r="BJ410" s="6">
        <v>45491</v>
      </c>
      <c r="BK410" s="13">
        <v>0</v>
      </c>
      <c r="BP410" s="3" t="s">
        <v>726</v>
      </c>
      <c r="BR410" s="15">
        <v>0</v>
      </c>
      <c r="BS410" s="15">
        <v>0</v>
      </c>
      <c r="BT410" s="15">
        <v>0</v>
      </c>
      <c r="BU410" s="13">
        <v>0</v>
      </c>
      <c r="BV410" s="13">
        <v>0</v>
      </c>
      <c r="BW410" s="18">
        <v>0</v>
      </c>
      <c r="BZ410" s="17">
        <v>0</v>
      </c>
      <c r="CB410" s="3" t="s">
        <v>276</v>
      </c>
      <c r="CC410" s="3" t="s">
        <v>225</v>
      </c>
      <c r="CE410" s="3">
        <v>0</v>
      </c>
      <c r="CH410" s="3">
        <v>0</v>
      </c>
      <c r="CM410" s="3" t="s">
        <v>232</v>
      </c>
      <c r="CP410" s="3" t="s">
        <v>233</v>
      </c>
      <c r="CQ410" s="3" t="s">
        <v>233</v>
      </c>
      <c r="CR410" s="3" t="s">
        <v>234</v>
      </c>
      <c r="CS410" s="3" t="s">
        <v>2638</v>
      </c>
      <c r="CY410" s="3" t="s">
        <v>523</v>
      </c>
      <c r="CZ410" s="3" t="s">
        <v>238</v>
      </c>
      <c r="DA410" s="3" t="s">
        <v>2635</v>
      </c>
      <c r="DB410" s="3" t="s">
        <v>2395</v>
      </c>
      <c r="DF410" s="3" t="s">
        <v>2138</v>
      </c>
      <c r="DG410" s="15">
        <v>0</v>
      </c>
      <c r="DH410" s="15">
        <v>0</v>
      </c>
      <c r="DJ410" s="13">
        <v>0</v>
      </c>
      <c r="DP410" s="13">
        <v>0</v>
      </c>
      <c r="DT410" s="3" t="s">
        <v>191</v>
      </c>
      <c r="DX410" s="13">
        <v>1</v>
      </c>
      <c r="DY410" s="3" t="s">
        <v>245</v>
      </c>
      <c r="EA410" s="3">
        <v>0</v>
      </c>
      <c r="EB410" s="17">
        <v>0</v>
      </c>
      <c r="ED410" s="3">
        <v>0</v>
      </c>
      <c r="EG410" s="3">
        <v>0</v>
      </c>
      <c r="EH410" s="13">
        <v>0</v>
      </c>
      <c r="EK410" s="3">
        <v>1000200623</v>
      </c>
      <c r="EN410" s="3" t="s">
        <v>279</v>
      </c>
      <c r="EO410" s="3" t="s">
        <v>279</v>
      </c>
      <c r="EQ410" s="3">
        <v>0</v>
      </c>
      <c r="ET410" s="3">
        <v>0</v>
      </c>
      <c r="EU410" s="13">
        <v>0</v>
      </c>
      <c r="EW410" s="13">
        <v>0</v>
      </c>
      <c r="FB410" s="3" t="s">
        <v>729</v>
      </c>
      <c r="FG410" s="3">
        <v>0</v>
      </c>
      <c r="FL410" s="3" t="s">
        <v>253</v>
      </c>
      <c r="FM410" s="13">
        <v>0</v>
      </c>
      <c r="FP410" s="3" t="s">
        <v>254</v>
      </c>
      <c r="FQ410" s="3" t="s">
        <v>255</v>
      </c>
      <c r="FR410" s="3" t="s">
        <v>256</v>
      </c>
      <c r="FS410" s="6">
        <v>45290</v>
      </c>
      <c r="FT410" s="3">
        <v>0</v>
      </c>
      <c r="FU410" s="3">
        <v>0</v>
      </c>
      <c r="FV410" s="3" t="s">
        <v>257</v>
      </c>
      <c r="FX410" s="3" t="s">
        <v>276</v>
      </c>
      <c r="GA410" s="3" t="s">
        <v>258</v>
      </c>
      <c r="GC410" s="6">
        <v>45490</v>
      </c>
      <c r="GD410" s="6">
        <v>45439</v>
      </c>
      <c r="GE410" s="6">
        <v>45439</v>
      </c>
      <c r="GF410" s="3" t="s">
        <v>632</v>
      </c>
      <c r="GG410" s="3" t="s">
        <v>477</v>
      </c>
    </row>
    <row r="411" spans="1:191" s="2" customFormat="1" ht="11.25" hidden="1" x14ac:dyDescent="0.2">
      <c r="A411" s="11" t="str">
        <f t="shared" si="6"/>
        <v>Remote Stock - Stock Available</v>
      </c>
      <c r="B411" s="11" t="str">
        <f>IF(OR(A411="No Stock at Base",A411="Low Stock at Base",A411="Remote Pick - Low Stock"),_xlfn.XLOOKUP(O411,PO!M:M,PO!N:N,"No PO",0,1),"-")</f>
        <v>-</v>
      </c>
      <c r="C411" s="11" t="str">
        <f>IF(OR(A411="No Stock at Base",A411="Low Stock at Base",A411="Remote Stock - Low Stock"),_xlfn.XLOOKUP(O411,PR!K:K,PR!L:L,"No Req or Processed",0,1),"-")</f>
        <v>-</v>
      </c>
      <c r="D411" s="12"/>
      <c r="E411" s="32" t="s">
        <v>462</v>
      </c>
      <c r="G411" s="3" t="s">
        <v>191</v>
      </c>
      <c r="H411" s="3" t="s">
        <v>2631</v>
      </c>
      <c r="I411" s="3" t="s">
        <v>2632</v>
      </c>
      <c r="J411" s="3" t="s">
        <v>194</v>
      </c>
      <c r="K411" s="6">
        <v>45293</v>
      </c>
      <c r="L411" s="30">
        <v>45459</v>
      </c>
      <c r="M411" s="6">
        <v>45439</v>
      </c>
      <c r="N411" s="6">
        <v>45490</v>
      </c>
      <c r="O411" s="3" t="s">
        <v>2163</v>
      </c>
      <c r="P411" s="3" t="s">
        <v>2164</v>
      </c>
      <c r="Q411" s="3">
        <v>20</v>
      </c>
      <c r="R411" s="3">
        <v>20</v>
      </c>
      <c r="S411" s="4">
        <v>2</v>
      </c>
      <c r="T411" s="13">
        <v>4</v>
      </c>
      <c r="U411" s="13">
        <v>0</v>
      </c>
      <c r="X411" s="3" t="s">
        <v>274</v>
      </c>
      <c r="AB411" s="3">
        <v>0</v>
      </c>
      <c r="AI411" s="3" t="s">
        <v>206</v>
      </c>
      <c r="AJ411" s="3" t="s">
        <v>462</v>
      </c>
      <c r="AK411" s="3" t="s">
        <v>207</v>
      </c>
      <c r="AL411" s="3" t="s">
        <v>648</v>
      </c>
      <c r="AM411" s="3" t="s">
        <v>649</v>
      </c>
      <c r="AN411" s="3" t="s">
        <v>2633</v>
      </c>
      <c r="AO411" s="3" t="s">
        <v>2420</v>
      </c>
      <c r="AP411" s="3" t="s">
        <v>2634</v>
      </c>
      <c r="AQ411" s="3">
        <v>31</v>
      </c>
      <c r="AT411" s="3" t="s">
        <v>1005</v>
      </c>
      <c r="AX411" s="3">
        <v>0</v>
      </c>
      <c r="AY411" s="14">
        <v>0</v>
      </c>
      <c r="AZ411" s="14">
        <v>0</v>
      </c>
      <c r="BA411" s="14">
        <v>0</v>
      </c>
      <c r="BD411" s="6">
        <v>45459</v>
      </c>
      <c r="BJ411" s="6">
        <v>45491</v>
      </c>
      <c r="BK411" s="13">
        <v>0</v>
      </c>
      <c r="BP411" s="3" t="s">
        <v>726</v>
      </c>
      <c r="BR411" s="15">
        <v>0</v>
      </c>
      <c r="BS411" s="15">
        <v>0</v>
      </c>
      <c r="BT411" s="15">
        <v>0</v>
      </c>
      <c r="BU411" s="13">
        <v>0</v>
      </c>
      <c r="BV411" s="13">
        <v>0</v>
      </c>
      <c r="BW411" s="18">
        <v>0</v>
      </c>
      <c r="BZ411" s="17">
        <v>0</v>
      </c>
      <c r="CB411" s="3" t="s">
        <v>276</v>
      </c>
      <c r="CC411" s="3" t="s">
        <v>225</v>
      </c>
      <c r="CE411" s="3">
        <v>0</v>
      </c>
      <c r="CH411" s="3">
        <v>0</v>
      </c>
      <c r="CM411" s="3" t="s">
        <v>232</v>
      </c>
      <c r="CP411" s="3" t="s">
        <v>233</v>
      </c>
      <c r="CQ411" s="3" t="s">
        <v>233</v>
      </c>
      <c r="CR411" s="3" t="s">
        <v>234</v>
      </c>
      <c r="CS411" s="3" t="s">
        <v>2165</v>
      </c>
      <c r="CY411" s="3" t="s">
        <v>523</v>
      </c>
      <c r="CZ411" s="3" t="s">
        <v>238</v>
      </c>
      <c r="DA411" s="3" t="s">
        <v>2635</v>
      </c>
      <c r="DB411" s="3" t="s">
        <v>2395</v>
      </c>
      <c r="DF411" s="3" t="s">
        <v>2166</v>
      </c>
      <c r="DG411" s="15">
        <v>0</v>
      </c>
      <c r="DH411" s="15">
        <v>0</v>
      </c>
      <c r="DJ411" s="13">
        <v>0</v>
      </c>
      <c r="DP411" s="13">
        <v>0</v>
      </c>
      <c r="DT411" s="3" t="s">
        <v>191</v>
      </c>
      <c r="DX411" s="13">
        <v>2</v>
      </c>
      <c r="DY411" s="3" t="s">
        <v>245</v>
      </c>
      <c r="EA411" s="3">
        <v>0</v>
      </c>
      <c r="EB411" s="17">
        <v>0</v>
      </c>
      <c r="ED411" s="3">
        <v>0</v>
      </c>
      <c r="EG411" s="3">
        <v>0</v>
      </c>
      <c r="EH411" s="13">
        <v>0</v>
      </c>
      <c r="EK411" s="3">
        <v>1000200623</v>
      </c>
      <c r="EN411" s="3" t="s">
        <v>279</v>
      </c>
      <c r="EO411" s="3" t="s">
        <v>279</v>
      </c>
      <c r="EQ411" s="3">
        <v>0</v>
      </c>
      <c r="ET411" s="3">
        <v>0</v>
      </c>
      <c r="EU411" s="13">
        <v>0</v>
      </c>
      <c r="EW411" s="13">
        <v>0</v>
      </c>
      <c r="FB411" s="3" t="s">
        <v>729</v>
      </c>
      <c r="FG411" s="3">
        <v>0</v>
      </c>
      <c r="FL411" s="3" t="s">
        <v>253</v>
      </c>
      <c r="FM411" s="13">
        <v>0</v>
      </c>
      <c r="FP411" s="3" t="s">
        <v>254</v>
      </c>
      <c r="FQ411" s="3" t="s">
        <v>255</v>
      </c>
      <c r="FR411" s="3" t="s">
        <v>256</v>
      </c>
      <c r="FS411" s="6">
        <v>45290</v>
      </c>
      <c r="FT411" s="3">
        <v>0</v>
      </c>
      <c r="FU411" s="3">
        <v>0</v>
      </c>
      <c r="FV411" s="3" t="s">
        <v>257</v>
      </c>
      <c r="FX411" s="3" t="s">
        <v>276</v>
      </c>
      <c r="GA411" s="3" t="s">
        <v>258</v>
      </c>
      <c r="GC411" s="6">
        <v>45490</v>
      </c>
      <c r="GD411" s="6">
        <v>45439</v>
      </c>
      <c r="GE411" s="6">
        <v>45439</v>
      </c>
      <c r="GF411" s="3" t="s">
        <v>632</v>
      </c>
      <c r="GG411" s="3" t="s">
        <v>477</v>
      </c>
    </row>
    <row r="412" spans="1:191" s="2" customFormat="1" ht="11.25" hidden="1" x14ac:dyDescent="0.2">
      <c r="A412" s="11" t="str">
        <f t="shared" si="6"/>
        <v>Remote Stock - Stock Available</v>
      </c>
      <c r="B412" s="11" t="str">
        <f>IF(OR(A412="No Stock at Base",A412="Low Stock at Base",A412="Remote Pick - Low Stock"),_xlfn.XLOOKUP(O412,PO!M:M,PO!N:N,"No PO",0,1),"-")</f>
        <v>-</v>
      </c>
      <c r="C412" s="11" t="str">
        <f>IF(OR(A412="No Stock at Base",A412="Low Stock at Base",A412="Remote Stock - Low Stock"),_xlfn.XLOOKUP(O412,PR!K:K,PR!L:L,"No Req or Processed",0,1),"-")</f>
        <v>-</v>
      </c>
      <c r="D412" s="12"/>
      <c r="E412" s="32" t="s">
        <v>462</v>
      </c>
      <c r="G412" s="3" t="s">
        <v>191</v>
      </c>
      <c r="H412" s="3" t="s">
        <v>2631</v>
      </c>
      <c r="I412" s="3" t="s">
        <v>2632</v>
      </c>
      <c r="J412" s="3" t="s">
        <v>194</v>
      </c>
      <c r="K412" s="6">
        <v>45293</v>
      </c>
      <c r="L412" s="30">
        <v>45459</v>
      </c>
      <c r="M412" s="6">
        <v>45439</v>
      </c>
      <c r="N412" s="6">
        <v>45490</v>
      </c>
      <c r="O412" s="3" t="s">
        <v>2639</v>
      </c>
      <c r="P412" s="3" t="s">
        <v>2640</v>
      </c>
      <c r="Q412" s="3">
        <v>20</v>
      </c>
      <c r="R412" s="3">
        <v>20</v>
      </c>
      <c r="S412" s="4">
        <v>2</v>
      </c>
      <c r="T412" s="13">
        <v>14</v>
      </c>
      <c r="U412" s="13">
        <v>0</v>
      </c>
      <c r="X412" s="3" t="s">
        <v>274</v>
      </c>
      <c r="AB412" s="3">
        <v>0</v>
      </c>
      <c r="AI412" s="3" t="s">
        <v>206</v>
      </c>
      <c r="AJ412" s="3" t="s">
        <v>462</v>
      </c>
      <c r="AK412" s="3" t="s">
        <v>207</v>
      </c>
      <c r="AL412" s="3" t="s">
        <v>648</v>
      </c>
      <c r="AM412" s="3" t="s">
        <v>649</v>
      </c>
      <c r="AN412" s="3" t="s">
        <v>2633</v>
      </c>
      <c r="AO412" s="3" t="s">
        <v>2420</v>
      </c>
      <c r="AP412" s="3" t="s">
        <v>2634</v>
      </c>
      <c r="AQ412" s="3">
        <v>30</v>
      </c>
      <c r="AT412" s="3" t="s">
        <v>1199</v>
      </c>
      <c r="AX412" s="3">
        <v>0</v>
      </c>
      <c r="AY412" s="14">
        <v>0</v>
      </c>
      <c r="AZ412" s="14">
        <v>0</v>
      </c>
      <c r="BA412" s="14">
        <v>0</v>
      </c>
      <c r="BD412" s="6">
        <v>45459</v>
      </c>
      <c r="BJ412" s="6">
        <v>45491</v>
      </c>
      <c r="BK412" s="13">
        <v>0</v>
      </c>
      <c r="BP412" s="3" t="s">
        <v>726</v>
      </c>
      <c r="BR412" s="15">
        <v>0</v>
      </c>
      <c r="BS412" s="15">
        <v>0</v>
      </c>
      <c r="BT412" s="15">
        <v>0</v>
      </c>
      <c r="BU412" s="13">
        <v>0</v>
      </c>
      <c r="BV412" s="13">
        <v>0</v>
      </c>
      <c r="BW412" s="18">
        <v>0</v>
      </c>
      <c r="BZ412" s="17">
        <v>0</v>
      </c>
      <c r="CB412" s="3" t="s">
        <v>276</v>
      </c>
      <c r="CC412" s="3" t="s">
        <v>225</v>
      </c>
      <c r="CE412" s="3">
        <v>0</v>
      </c>
      <c r="CH412" s="3">
        <v>0</v>
      </c>
      <c r="CM412" s="3" t="s">
        <v>232</v>
      </c>
      <c r="CP412" s="3" t="s">
        <v>233</v>
      </c>
      <c r="CQ412" s="3" t="s">
        <v>233</v>
      </c>
      <c r="CR412" s="3" t="s">
        <v>234</v>
      </c>
      <c r="CS412" s="3" t="s">
        <v>2641</v>
      </c>
      <c r="CY412" s="3" t="s">
        <v>523</v>
      </c>
      <c r="CZ412" s="3" t="s">
        <v>238</v>
      </c>
      <c r="DA412" s="3" t="s">
        <v>2635</v>
      </c>
      <c r="DB412" s="3" t="s">
        <v>2395</v>
      </c>
      <c r="DF412" s="3" t="s">
        <v>2642</v>
      </c>
      <c r="DG412" s="15">
        <v>0</v>
      </c>
      <c r="DH412" s="15">
        <v>0</v>
      </c>
      <c r="DJ412" s="13">
        <v>0</v>
      </c>
      <c r="DP412" s="13">
        <v>0</v>
      </c>
      <c r="DT412" s="3" t="s">
        <v>191</v>
      </c>
      <c r="DX412" s="13">
        <v>2</v>
      </c>
      <c r="DY412" s="3" t="s">
        <v>245</v>
      </c>
      <c r="EA412" s="3">
        <v>0</v>
      </c>
      <c r="EB412" s="17">
        <v>0</v>
      </c>
      <c r="ED412" s="3">
        <v>0</v>
      </c>
      <c r="EG412" s="3">
        <v>0</v>
      </c>
      <c r="EH412" s="13">
        <v>0</v>
      </c>
      <c r="EK412" s="3">
        <v>1000200623</v>
      </c>
      <c r="EN412" s="3" t="s">
        <v>279</v>
      </c>
      <c r="EO412" s="3" t="s">
        <v>279</v>
      </c>
      <c r="EQ412" s="3">
        <v>0</v>
      </c>
      <c r="ET412" s="3">
        <v>0</v>
      </c>
      <c r="EU412" s="13">
        <v>0</v>
      </c>
      <c r="EW412" s="13">
        <v>0</v>
      </c>
      <c r="FB412" s="3" t="s">
        <v>729</v>
      </c>
      <c r="FG412" s="3">
        <v>0</v>
      </c>
      <c r="FL412" s="3" t="s">
        <v>253</v>
      </c>
      <c r="FM412" s="13">
        <v>0</v>
      </c>
      <c r="FP412" s="3" t="s">
        <v>254</v>
      </c>
      <c r="FQ412" s="3" t="s">
        <v>255</v>
      </c>
      <c r="FR412" s="3" t="s">
        <v>256</v>
      </c>
      <c r="FS412" s="6">
        <v>45290</v>
      </c>
      <c r="FT412" s="3">
        <v>0</v>
      </c>
      <c r="FU412" s="3">
        <v>0</v>
      </c>
      <c r="FV412" s="3" t="s">
        <v>257</v>
      </c>
      <c r="FX412" s="3" t="s">
        <v>276</v>
      </c>
      <c r="GA412" s="3" t="s">
        <v>258</v>
      </c>
      <c r="GC412" s="6">
        <v>45490</v>
      </c>
      <c r="GD412" s="6">
        <v>45439</v>
      </c>
      <c r="GE412" s="6">
        <v>45439</v>
      </c>
      <c r="GF412" s="3" t="s">
        <v>632</v>
      </c>
      <c r="GG412" s="3" t="s">
        <v>477</v>
      </c>
    </row>
    <row r="413" spans="1:191" s="2" customFormat="1" ht="11.25" hidden="1" x14ac:dyDescent="0.2">
      <c r="A413" s="11" t="str">
        <f t="shared" si="6"/>
        <v>Remote Stock - Stock Available</v>
      </c>
      <c r="B413" s="11" t="str">
        <f>IF(OR(A413="No Stock at Base",A413="Low Stock at Base",A413="Remote Pick - Low Stock"),_xlfn.XLOOKUP(O413,PO!M:M,PO!N:N,"No PO",0,1),"-")</f>
        <v>-</v>
      </c>
      <c r="C413" s="11" t="str">
        <f>IF(OR(A413="No Stock at Base",A413="Low Stock at Base",A413="Remote Stock - Low Stock"),_xlfn.XLOOKUP(O413,PR!K:K,PR!L:L,"No Req or Processed",0,1),"-")</f>
        <v>-</v>
      </c>
      <c r="D413" s="12"/>
      <c r="E413" s="32" t="s">
        <v>462</v>
      </c>
      <c r="G413" s="3" t="s">
        <v>191</v>
      </c>
      <c r="H413" s="3" t="s">
        <v>2631</v>
      </c>
      <c r="I413" s="3" t="s">
        <v>2632</v>
      </c>
      <c r="J413" s="3" t="s">
        <v>194</v>
      </c>
      <c r="K413" s="6">
        <v>45293</v>
      </c>
      <c r="L413" s="30">
        <v>45459</v>
      </c>
      <c r="M413" s="6">
        <v>45439</v>
      </c>
      <c r="N413" s="6">
        <v>45490</v>
      </c>
      <c r="O413" s="3" t="s">
        <v>2643</v>
      </c>
      <c r="P413" s="3" t="s">
        <v>2644</v>
      </c>
      <c r="Q413" s="3">
        <v>20</v>
      </c>
      <c r="R413" s="3">
        <v>20</v>
      </c>
      <c r="S413" s="4">
        <v>1</v>
      </c>
      <c r="T413" s="13">
        <v>7</v>
      </c>
      <c r="U413" s="13">
        <v>0</v>
      </c>
      <c r="X413" s="3" t="s">
        <v>274</v>
      </c>
      <c r="AB413" s="3">
        <v>0</v>
      </c>
      <c r="AI413" s="3" t="s">
        <v>206</v>
      </c>
      <c r="AJ413" s="3" t="s">
        <v>462</v>
      </c>
      <c r="AK413" s="3" t="s">
        <v>207</v>
      </c>
      <c r="AL413" s="3" t="s">
        <v>648</v>
      </c>
      <c r="AM413" s="3" t="s">
        <v>649</v>
      </c>
      <c r="AN413" s="3" t="s">
        <v>2633</v>
      </c>
      <c r="AO413" s="3" t="s">
        <v>2420</v>
      </c>
      <c r="AP413" s="3" t="s">
        <v>2634</v>
      </c>
      <c r="AQ413" s="3">
        <v>29</v>
      </c>
      <c r="AT413" s="3" t="s">
        <v>1056</v>
      </c>
      <c r="AX413" s="3">
        <v>0</v>
      </c>
      <c r="AY413" s="14">
        <v>0</v>
      </c>
      <c r="AZ413" s="14">
        <v>0</v>
      </c>
      <c r="BA413" s="14">
        <v>0</v>
      </c>
      <c r="BD413" s="6">
        <v>45459</v>
      </c>
      <c r="BJ413" s="6">
        <v>45491</v>
      </c>
      <c r="BK413" s="13">
        <v>0</v>
      </c>
      <c r="BP413" s="3" t="s">
        <v>726</v>
      </c>
      <c r="BR413" s="15">
        <v>0</v>
      </c>
      <c r="BS413" s="15">
        <v>0</v>
      </c>
      <c r="BT413" s="15">
        <v>0</v>
      </c>
      <c r="BU413" s="13">
        <v>0</v>
      </c>
      <c r="BV413" s="13">
        <v>0</v>
      </c>
      <c r="BW413" s="18">
        <v>0</v>
      </c>
      <c r="BZ413" s="17">
        <v>0</v>
      </c>
      <c r="CB413" s="3" t="s">
        <v>276</v>
      </c>
      <c r="CC413" s="3" t="s">
        <v>225</v>
      </c>
      <c r="CE413" s="3">
        <v>0</v>
      </c>
      <c r="CH413" s="3">
        <v>0</v>
      </c>
      <c r="CM413" s="3" t="s">
        <v>232</v>
      </c>
      <c r="CP413" s="3" t="s">
        <v>233</v>
      </c>
      <c r="CQ413" s="3" t="s">
        <v>233</v>
      </c>
      <c r="CR413" s="3" t="s">
        <v>234</v>
      </c>
      <c r="CS413" s="3" t="s">
        <v>2645</v>
      </c>
      <c r="CY413" s="3" t="s">
        <v>523</v>
      </c>
      <c r="CZ413" s="3" t="s">
        <v>238</v>
      </c>
      <c r="DA413" s="3" t="s">
        <v>2635</v>
      </c>
      <c r="DB413" s="3" t="s">
        <v>2395</v>
      </c>
      <c r="DF413" s="3" t="s">
        <v>2131</v>
      </c>
      <c r="DG413" s="15">
        <v>0</v>
      </c>
      <c r="DH413" s="15">
        <v>0</v>
      </c>
      <c r="DJ413" s="13">
        <v>0</v>
      </c>
      <c r="DP413" s="13">
        <v>0</v>
      </c>
      <c r="DT413" s="3" t="s">
        <v>191</v>
      </c>
      <c r="DX413" s="13">
        <v>1</v>
      </c>
      <c r="DY413" s="3" t="s">
        <v>245</v>
      </c>
      <c r="EA413" s="3">
        <v>0</v>
      </c>
      <c r="EB413" s="17">
        <v>0</v>
      </c>
      <c r="ED413" s="3">
        <v>0</v>
      </c>
      <c r="EG413" s="3">
        <v>0</v>
      </c>
      <c r="EH413" s="13">
        <v>0</v>
      </c>
      <c r="EK413" s="3">
        <v>1000200623</v>
      </c>
      <c r="EN413" s="3" t="s">
        <v>279</v>
      </c>
      <c r="EO413" s="3" t="s">
        <v>279</v>
      </c>
      <c r="EQ413" s="3">
        <v>0</v>
      </c>
      <c r="ET413" s="3">
        <v>0</v>
      </c>
      <c r="EU413" s="13">
        <v>0</v>
      </c>
      <c r="EW413" s="13">
        <v>0</v>
      </c>
      <c r="FB413" s="3" t="s">
        <v>729</v>
      </c>
      <c r="FG413" s="3">
        <v>0</v>
      </c>
      <c r="FL413" s="3" t="s">
        <v>253</v>
      </c>
      <c r="FM413" s="13">
        <v>0</v>
      </c>
      <c r="FP413" s="3" t="s">
        <v>254</v>
      </c>
      <c r="FQ413" s="3" t="s">
        <v>255</v>
      </c>
      <c r="FR413" s="3" t="s">
        <v>256</v>
      </c>
      <c r="FS413" s="6">
        <v>45290</v>
      </c>
      <c r="FT413" s="3">
        <v>0</v>
      </c>
      <c r="FU413" s="3">
        <v>0</v>
      </c>
      <c r="FV413" s="3" t="s">
        <v>257</v>
      </c>
      <c r="FX413" s="3" t="s">
        <v>276</v>
      </c>
      <c r="GA413" s="3" t="s">
        <v>258</v>
      </c>
      <c r="GC413" s="6">
        <v>45490</v>
      </c>
      <c r="GD413" s="6">
        <v>45439</v>
      </c>
      <c r="GE413" s="6">
        <v>45439</v>
      </c>
      <c r="GF413" s="3" t="s">
        <v>632</v>
      </c>
      <c r="GG413" s="3" t="s">
        <v>477</v>
      </c>
    </row>
    <row r="414" spans="1:191" s="2" customFormat="1" ht="11.25" hidden="1" x14ac:dyDescent="0.2">
      <c r="A414" s="11" t="str">
        <f t="shared" si="6"/>
        <v>Remote Stock - Stock Available</v>
      </c>
      <c r="B414" s="11" t="str">
        <f>IF(OR(A414="No Stock at Base",A414="Low Stock at Base",A414="Remote Pick - Low Stock"),_xlfn.XLOOKUP(O414,PO!M:M,PO!N:N,"No PO",0,1),"-")</f>
        <v>-</v>
      </c>
      <c r="C414" s="11" t="str">
        <f>IF(OR(A414="No Stock at Base",A414="Low Stock at Base",A414="Remote Stock - Low Stock"),_xlfn.XLOOKUP(O414,PR!K:K,PR!L:L,"No Req or Processed",0,1),"-")</f>
        <v>-</v>
      </c>
      <c r="D414" s="12"/>
      <c r="E414" s="32" t="s">
        <v>462</v>
      </c>
      <c r="G414" s="3" t="s">
        <v>191</v>
      </c>
      <c r="H414" s="3" t="s">
        <v>2631</v>
      </c>
      <c r="I414" s="3" t="s">
        <v>2632</v>
      </c>
      <c r="J414" s="3" t="s">
        <v>194</v>
      </c>
      <c r="K414" s="6">
        <v>45293</v>
      </c>
      <c r="L414" s="30">
        <v>45459</v>
      </c>
      <c r="M414" s="6">
        <v>45439</v>
      </c>
      <c r="N414" s="6">
        <v>45490</v>
      </c>
      <c r="O414" s="3" t="s">
        <v>2646</v>
      </c>
      <c r="P414" s="3" t="s">
        <v>2647</v>
      </c>
      <c r="Q414" s="3">
        <v>20</v>
      </c>
      <c r="R414" s="3">
        <v>20</v>
      </c>
      <c r="S414" s="4">
        <v>1</v>
      </c>
      <c r="T414" s="13">
        <v>5</v>
      </c>
      <c r="U414" s="13">
        <v>0</v>
      </c>
      <c r="X414" s="3" t="s">
        <v>274</v>
      </c>
      <c r="AB414" s="3">
        <v>0</v>
      </c>
      <c r="AI414" s="3" t="s">
        <v>206</v>
      </c>
      <c r="AJ414" s="3" t="s">
        <v>462</v>
      </c>
      <c r="AK414" s="3" t="s">
        <v>207</v>
      </c>
      <c r="AL414" s="3" t="s">
        <v>648</v>
      </c>
      <c r="AM414" s="3" t="s">
        <v>649</v>
      </c>
      <c r="AN414" s="3" t="s">
        <v>2633</v>
      </c>
      <c r="AO414" s="3" t="s">
        <v>2420</v>
      </c>
      <c r="AP414" s="3" t="s">
        <v>2634</v>
      </c>
      <c r="AQ414" s="3">
        <v>28</v>
      </c>
      <c r="AT414" s="3" t="s">
        <v>1090</v>
      </c>
      <c r="AX414" s="3">
        <v>0</v>
      </c>
      <c r="AY414" s="14">
        <v>0</v>
      </c>
      <c r="AZ414" s="14">
        <v>0</v>
      </c>
      <c r="BA414" s="14">
        <v>0</v>
      </c>
      <c r="BD414" s="6">
        <v>45459</v>
      </c>
      <c r="BJ414" s="6">
        <v>45491</v>
      </c>
      <c r="BK414" s="13">
        <v>0</v>
      </c>
      <c r="BP414" s="3" t="s">
        <v>726</v>
      </c>
      <c r="BR414" s="15">
        <v>0</v>
      </c>
      <c r="BS414" s="15">
        <v>0</v>
      </c>
      <c r="BT414" s="15">
        <v>0</v>
      </c>
      <c r="BU414" s="13">
        <v>0</v>
      </c>
      <c r="BV414" s="13">
        <v>0</v>
      </c>
      <c r="BW414" s="18">
        <v>0</v>
      </c>
      <c r="BZ414" s="17">
        <v>0</v>
      </c>
      <c r="CB414" s="3" t="s">
        <v>276</v>
      </c>
      <c r="CC414" s="3" t="s">
        <v>225</v>
      </c>
      <c r="CE414" s="3">
        <v>0</v>
      </c>
      <c r="CH414" s="3">
        <v>0</v>
      </c>
      <c r="CM414" s="3" t="s">
        <v>232</v>
      </c>
      <c r="CP414" s="3" t="s">
        <v>233</v>
      </c>
      <c r="CQ414" s="3" t="s">
        <v>233</v>
      </c>
      <c r="CR414" s="3" t="s">
        <v>234</v>
      </c>
      <c r="CS414" s="3" t="s">
        <v>2648</v>
      </c>
      <c r="CY414" s="3" t="s">
        <v>523</v>
      </c>
      <c r="CZ414" s="3" t="s">
        <v>238</v>
      </c>
      <c r="DA414" s="3" t="s">
        <v>2635</v>
      </c>
      <c r="DB414" s="3" t="s">
        <v>2395</v>
      </c>
      <c r="DF414" s="3" t="s">
        <v>2131</v>
      </c>
      <c r="DG414" s="15">
        <v>0</v>
      </c>
      <c r="DH414" s="15">
        <v>0</v>
      </c>
      <c r="DJ414" s="13">
        <v>0</v>
      </c>
      <c r="DP414" s="13">
        <v>0</v>
      </c>
      <c r="DT414" s="3" t="s">
        <v>191</v>
      </c>
      <c r="DX414" s="13">
        <v>1</v>
      </c>
      <c r="DY414" s="3" t="s">
        <v>245</v>
      </c>
      <c r="EA414" s="3">
        <v>0</v>
      </c>
      <c r="EB414" s="17">
        <v>0</v>
      </c>
      <c r="ED414" s="3">
        <v>0</v>
      </c>
      <c r="EG414" s="3">
        <v>0</v>
      </c>
      <c r="EH414" s="13">
        <v>0</v>
      </c>
      <c r="EK414" s="3">
        <v>1000200623</v>
      </c>
      <c r="EN414" s="3" t="s">
        <v>279</v>
      </c>
      <c r="EO414" s="3" t="s">
        <v>279</v>
      </c>
      <c r="EQ414" s="3">
        <v>0</v>
      </c>
      <c r="ET414" s="3">
        <v>0</v>
      </c>
      <c r="EU414" s="13">
        <v>0</v>
      </c>
      <c r="EW414" s="13">
        <v>0</v>
      </c>
      <c r="FB414" s="3" t="s">
        <v>729</v>
      </c>
      <c r="FG414" s="3">
        <v>0</v>
      </c>
      <c r="FL414" s="3" t="s">
        <v>253</v>
      </c>
      <c r="FM414" s="13">
        <v>0</v>
      </c>
      <c r="FP414" s="3" t="s">
        <v>254</v>
      </c>
      <c r="FQ414" s="3" t="s">
        <v>255</v>
      </c>
      <c r="FR414" s="3" t="s">
        <v>256</v>
      </c>
      <c r="FS414" s="6">
        <v>45290</v>
      </c>
      <c r="FT414" s="3">
        <v>0</v>
      </c>
      <c r="FU414" s="3">
        <v>0</v>
      </c>
      <c r="FV414" s="3" t="s">
        <v>257</v>
      </c>
      <c r="FX414" s="3" t="s">
        <v>276</v>
      </c>
      <c r="GA414" s="3" t="s">
        <v>258</v>
      </c>
      <c r="GC414" s="6">
        <v>45490</v>
      </c>
      <c r="GD414" s="6">
        <v>45439</v>
      </c>
      <c r="GE414" s="6">
        <v>45439</v>
      </c>
      <c r="GF414" s="3" t="s">
        <v>632</v>
      </c>
      <c r="GG414" s="3" t="s">
        <v>477</v>
      </c>
    </row>
    <row r="415" spans="1:191" s="2" customFormat="1" ht="11.25" hidden="1" x14ac:dyDescent="0.2">
      <c r="A415" s="11" t="str">
        <f t="shared" si="6"/>
        <v>Remote Stock - Stock Available</v>
      </c>
      <c r="B415" s="11" t="str">
        <f>IF(OR(A415="No Stock at Base",A415="Low Stock at Base",A415="Remote Pick - Low Stock"),_xlfn.XLOOKUP(O415,PO!M:M,PO!N:N,"No PO",0,1),"-")</f>
        <v>-</v>
      </c>
      <c r="C415" s="11" t="str">
        <f>IF(OR(A415="No Stock at Base",A415="Low Stock at Base",A415="Remote Stock - Low Stock"),_xlfn.XLOOKUP(O415,PR!K:K,PR!L:L,"No Req or Processed",0,1),"-")</f>
        <v>-</v>
      </c>
      <c r="D415" s="12"/>
      <c r="E415" s="32" t="s">
        <v>462</v>
      </c>
      <c r="G415" s="3" t="s">
        <v>191</v>
      </c>
      <c r="H415" s="3" t="s">
        <v>2631</v>
      </c>
      <c r="I415" s="3" t="s">
        <v>2632</v>
      </c>
      <c r="J415" s="3" t="s">
        <v>194</v>
      </c>
      <c r="K415" s="6">
        <v>45293</v>
      </c>
      <c r="L415" s="30">
        <v>45459</v>
      </c>
      <c r="M415" s="6">
        <v>45439</v>
      </c>
      <c r="N415" s="6">
        <v>45490</v>
      </c>
      <c r="O415" s="3" t="s">
        <v>2649</v>
      </c>
      <c r="P415" s="3" t="s">
        <v>2650</v>
      </c>
      <c r="Q415" s="3">
        <v>20</v>
      </c>
      <c r="R415" s="3">
        <v>20</v>
      </c>
      <c r="S415" s="4">
        <v>1</v>
      </c>
      <c r="T415" s="13">
        <v>10</v>
      </c>
      <c r="U415" s="13">
        <v>0</v>
      </c>
      <c r="X415" s="3" t="s">
        <v>274</v>
      </c>
      <c r="AB415" s="3">
        <v>0</v>
      </c>
      <c r="AI415" s="3" t="s">
        <v>206</v>
      </c>
      <c r="AJ415" s="3" t="s">
        <v>462</v>
      </c>
      <c r="AK415" s="3" t="s">
        <v>207</v>
      </c>
      <c r="AL415" s="3" t="s">
        <v>648</v>
      </c>
      <c r="AM415" s="3" t="s">
        <v>649</v>
      </c>
      <c r="AN415" s="3" t="s">
        <v>2633</v>
      </c>
      <c r="AO415" s="3" t="s">
        <v>2420</v>
      </c>
      <c r="AP415" s="3" t="s">
        <v>2634</v>
      </c>
      <c r="AQ415" s="3">
        <v>27</v>
      </c>
      <c r="AT415" s="3" t="s">
        <v>1146</v>
      </c>
      <c r="AX415" s="3">
        <v>0</v>
      </c>
      <c r="AY415" s="14">
        <v>0</v>
      </c>
      <c r="AZ415" s="14">
        <v>0</v>
      </c>
      <c r="BA415" s="14">
        <v>0</v>
      </c>
      <c r="BD415" s="6">
        <v>45459</v>
      </c>
      <c r="BJ415" s="6">
        <v>45491</v>
      </c>
      <c r="BK415" s="13">
        <v>0</v>
      </c>
      <c r="BP415" s="3" t="s">
        <v>726</v>
      </c>
      <c r="BR415" s="15">
        <v>0</v>
      </c>
      <c r="BS415" s="15">
        <v>0</v>
      </c>
      <c r="BT415" s="15">
        <v>0</v>
      </c>
      <c r="BU415" s="13">
        <v>0</v>
      </c>
      <c r="BV415" s="13">
        <v>0</v>
      </c>
      <c r="BW415" s="18">
        <v>0</v>
      </c>
      <c r="BZ415" s="17">
        <v>0</v>
      </c>
      <c r="CB415" s="3" t="s">
        <v>276</v>
      </c>
      <c r="CC415" s="3" t="s">
        <v>225</v>
      </c>
      <c r="CE415" s="3">
        <v>0</v>
      </c>
      <c r="CH415" s="3">
        <v>0</v>
      </c>
      <c r="CM415" s="3" t="s">
        <v>232</v>
      </c>
      <c r="CP415" s="3" t="s">
        <v>233</v>
      </c>
      <c r="CQ415" s="3" t="s">
        <v>233</v>
      </c>
      <c r="CR415" s="3" t="s">
        <v>234</v>
      </c>
      <c r="CS415" s="3" t="s">
        <v>2651</v>
      </c>
      <c r="CY415" s="3" t="s">
        <v>523</v>
      </c>
      <c r="CZ415" s="3" t="s">
        <v>238</v>
      </c>
      <c r="DA415" s="3" t="s">
        <v>2635</v>
      </c>
      <c r="DB415" s="3" t="s">
        <v>2395</v>
      </c>
      <c r="DF415" s="3" t="s">
        <v>2652</v>
      </c>
      <c r="DG415" s="15">
        <v>0</v>
      </c>
      <c r="DH415" s="15">
        <v>0</v>
      </c>
      <c r="DJ415" s="13">
        <v>0</v>
      </c>
      <c r="DP415" s="13">
        <v>0</v>
      </c>
      <c r="DT415" s="3" t="s">
        <v>191</v>
      </c>
      <c r="DX415" s="13">
        <v>1</v>
      </c>
      <c r="DY415" s="3" t="s">
        <v>245</v>
      </c>
      <c r="EA415" s="3">
        <v>0</v>
      </c>
      <c r="EB415" s="17">
        <v>0</v>
      </c>
      <c r="ED415" s="3">
        <v>0</v>
      </c>
      <c r="EG415" s="3">
        <v>0</v>
      </c>
      <c r="EH415" s="13">
        <v>0</v>
      </c>
      <c r="EK415" s="3">
        <v>1000200623</v>
      </c>
      <c r="EN415" s="3" t="s">
        <v>279</v>
      </c>
      <c r="EO415" s="3" t="s">
        <v>279</v>
      </c>
      <c r="EQ415" s="3">
        <v>0</v>
      </c>
      <c r="ET415" s="3">
        <v>0</v>
      </c>
      <c r="EU415" s="13">
        <v>0</v>
      </c>
      <c r="EW415" s="13">
        <v>0</v>
      </c>
      <c r="FB415" s="3" t="s">
        <v>729</v>
      </c>
      <c r="FG415" s="3">
        <v>0</v>
      </c>
      <c r="FL415" s="3" t="s">
        <v>253</v>
      </c>
      <c r="FM415" s="13">
        <v>0</v>
      </c>
      <c r="FP415" s="3" t="s">
        <v>254</v>
      </c>
      <c r="FQ415" s="3" t="s">
        <v>255</v>
      </c>
      <c r="FR415" s="3" t="s">
        <v>256</v>
      </c>
      <c r="FS415" s="6">
        <v>45290</v>
      </c>
      <c r="FT415" s="3">
        <v>0</v>
      </c>
      <c r="FU415" s="3">
        <v>0</v>
      </c>
      <c r="FV415" s="3" t="s">
        <v>257</v>
      </c>
      <c r="FX415" s="3" t="s">
        <v>276</v>
      </c>
      <c r="GA415" s="3" t="s">
        <v>258</v>
      </c>
      <c r="GC415" s="6">
        <v>45490</v>
      </c>
      <c r="GD415" s="6">
        <v>45439</v>
      </c>
      <c r="GE415" s="6">
        <v>45439</v>
      </c>
      <c r="GF415" s="3" t="s">
        <v>632</v>
      </c>
      <c r="GG415" s="3" t="s">
        <v>477</v>
      </c>
    </row>
    <row r="416" spans="1:191" s="2" customFormat="1" ht="11.25" hidden="1" x14ac:dyDescent="0.2">
      <c r="A416" s="11" t="str">
        <f t="shared" si="6"/>
        <v>Remote Stock - Stock Available</v>
      </c>
      <c r="B416" s="11" t="str">
        <f>IF(OR(A416="No Stock at Base",A416="Low Stock at Base",A416="Remote Pick - Low Stock"),_xlfn.XLOOKUP(O416,PO!M:M,PO!N:N,"No PO",0,1),"-")</f>
        <v>-</v>
      </c>
      <c r="C416" s="11" t="str">
        <f>IF(OR(A416="No Stock at Base",A416="Low Stock at Base",A416="Remote Stock - Low Stock"),_xlfn.XLOOKUP(O416,PR!K:K,PR!L:L,"No Req or Processed",0,1),"-")</f>
        <v>-</v>
      </c>
      <c r="D416" s="12"/>
      <c r="E416" s="32" t="s">
        <v>462</v>
      </c>
      <c r="G416" s="3" t="s">
        <v>191</v>
      </c>
      <c r="H416" s="3" t="s">
        <v>2631</v>
      </c>
      <c r="I416" s="3" t="s">
        <v>2632</v>
      </c>
      <c r="J416" s="3" t="s">
        <v>194</v>
      </c>
      <c r="K416" s="6">
        <v>45293</v>
      </c>
      <c r="L416" s="30">
        <v>45459</v>
      </c>
      <c r="M416" s="6">
        <v>45439</v>
      </c>
      <c r="N416" s="6">
        <v>45490</v>
      </c>
      <c r="O416" s="3" t="s">
        <v>2653</v>
      </c>
      <c r="P416" s="3" t="s">
        <v>2654</v>
      </c>
      <c r="Q416" s="3">
        <v>20</v>
      </c>
      <c r="R416" s="3">
        <v>20</v>
      </c>
      <c r="S416" s="4">
        <v>2</v>
      </c>
      <c r="T416" s="13">
        <v>18</v>
      </c>
      <c r="U416" s="13">
        <v>3</v>
      </c>
      <c r="X416" s="3" t="s">
        <v>274</v>
      </c>
      <c r="AB416" s="3">
        <v>0</v>
      </c>
      <c r="AI416" s="3" t="s">
        <v>206</v>
      </c>
      <c r="AJ416" s="3" t="s">
        <v>462</v>
      </c>
      <c r="AK416" s="3" t="s">
        <v>207</v>
      </c>
      <c r="AL416" s="3" t="s">
        <v>648</v>
      </c>
      <c r="AM416" s="3" t="s">
        <v>649</v>
      </c>
      <c r="AN416" s="3" t="s">
        <v>2633</v>
      </c>
      <c r="AO416" s="3" t="s">
        <v>2420</v>
      </c>
      <c r="AP416" s="3" t="s">
        <v>2634</v>
      </c>
      <c r="AQ416" s="3">
        <v>26</v>
      </c>
      <c r="AT416" s="3" t="s">
        <v>984</v>
      </c>
      <c r="AX416" s="3">
        <v>0</v>
      </c>
      <c r="AY416" s="14">
        <v>0</v>
      </c>
      <c r="AZ416" s="14">
        <v>0</v>
      </c>
      <c r="BA416" s="14">
        <v>0</v>
      </c>
      <c r="BD416" s="6">
        <v>45459</v>
      </c>
      <c r="BJ416" s="6">
        <v>45491</v>
      </c>
      <c r="BK416" s="13">
        <v>0</v>
      </c>
      <c r="BP416" s="3" t="s">
        <v>726</v>
      </c>
      <c r="BR416" s="15">
        <v>0</v>
      </c>
      <c r="BS416" s="15">
        <v>0</v>
      </c>
      <c r="BT416" s="15">
        <v>0</v>
      </c>
      <c r="BU416" s="13">
        <v>0</v>
      </c>
      <c r="BV416" s="13">
        <v>0</v>
      </c>
      <c r="BW416" s="18">
        <v>0</v>
      </c>
      <c r="BZ416" s="17">
        <v>0</v>
      </c>
      <c r="CB416" s="3" t="s">
        <v>276</v>
      </c>
      <c r="CC416" s="3" t="s">
        <v>225</v>
      </c>
      <c r="CE416" s="3">
        <v>0</v>
      </c>
      <c r="CH416" s="3">
        <v>0</v>
      </c>
      <c r="CM416" s="3" t="s">
        <v>232</v>
      </c>
      <c r="CP416" s="3" t="s">
        <v>233</v>
      </c>
      <c r="CQ416" s="3" t="s">
        <v>233</v>
      </c>
      <c r="CR416" s="3" t="s">
        <v>234</v>
      </c>
      <c r="CS416" s="3" t="s">
        <v>2655</v>
      </c>
      <c r="CY416" s="3" t="s">
        <v>523</v>
      </c>
      <c r="CZ416" s="3" t="s">
        <v>238</v>
      </c>
      <c r="DA416" s="3" t="s">
        <v>2635</v>
      </c>
      <c r="DB416" s="3" t="s">
        <v>2395</v>
      </c>
      <c r="DF416" s="3" t="s">
        <v>2115</v>
      </c>
      <c r="DG416" s="15">
        <v>0</v>
      </c>
      <c r="DH416" s="15">
        <v>0</v>
      </c>
      <c r="DJ416" s="13">
        <v>0</v>
      </c>
      <c r="DP416" s="13">
        <v>0</v>
      </c>
      <c r="DT416" s="3" t="s">
        <v>191</v>
      </c>
      <c r="DX416" s="13">
        <v>2</v>
      </c>
      <c r="DY416" s="3" t="s">
        <v>245</v>
      </c>
      <c r="EA416" s="3">
        <v>0</v>
      </c>
      <c r="EB416" s="17">
        <v>0</v>
      </c>
      <c r="ED416" s="3">
        <v>0</v>
      </c>
      <c r="EG416" s="3">
        <v>0</v>
      </c>
      <c r="EH416" s="13">
        <v>0</v>
      </c>
      <c r="EK416" s="3">
        <v>1000200623</v>
      </c>
      <c r="EN416" s="3" t="s">
        <v>279</v>
      </c>
      <c r="EO416" s="3" t="s">
        <v>279</v>
      </c>
      <c r="EQ416" s="3">
        <v>0</v>
      </c>
      <c r="ET416" s="3">
        <v>0</v>
      </c>
      <c r="EU416" s="13">
        <v>0</v>
      </c>
      <c r="EW416" s="13">
        <v>0</v>
      </c>
      <c r="FB416" s="3" t="s">
        <v>729</v>
      </c>
      <c r="FG416" s="3">
        <v>0</v>
      </c>
      <c r="FL416" s="3" t="s">
        <v>253</v>
      </c>
      <c r="FM416" s="13">
        <v>0</v>
      </c>
      <c r="FP416" s="3" t="s">
        <v>254</v>
      </c>
      <c r="FQ416" s="3" t="s">
        <v>255</v>
      </c>
      <c r="FR416" s="3" t="s">
        <v>256</v>
      </c>
      <c r="FS416" s="6">
        <v>45290</v>
      </c>
      <c r="FT416" s="3">
        <v>0</v>
      </c>
      <c r="FU416" s="3">
        <v>0</v>
      </c>
      <c r="FV416" s="3" t="s">
        <v>257</v>
      </c>
      <c r="FX416" s="3" t="s">
        <v>276</v>
      </c>
      <c r="GA416" s="3" t="s">
        <v>258</v>
      </c>
      <c r="GC416" s="6">
        <v>45490</v>
      </c>
      <c r="GD416" s="6">
        <v>45439</v>
      </c>
      <c r="GE416" s="6">
        <v>45439</v>
      </c>
      <c r="GF416" s="3" t="s">
        <v>632</v>
      </c>
      <c r="GG416" s="3" t="s">
        <v>477</v>
      </c>
    </row>
    <row r="417" spans="1:189" s="2" customFormat="1" ht="11.25" hidden="1" x14ac:dyDescent="0.2">
      <c r="A417" s="11" t="str">
        <f t="shared" si="6"/>
        <v>Remote Stock - Stock Available</v>
      </c>
      <c r="B417" s="11" t="str">
        <f>IF(OR(A417="No Stock at Base",A417="Low Stock at Base",A417="Remote Pick - Low Stock"),_xlfn.XLOOKUP(O417,PO!M:M,PO!N:N,"No PO",0,1),"-")</f>
        <v>-</v>
      </c>
      <c r="C417" s="11" t="str">
        <f>IF(OR(A417="No Stock at Base",A417="Low Stock at Base",A417="Remote Stock - Low Stock"),_xlfn.XLOOKUP(O417,PR!K:K,PR!L:L,"No Req or Processed",0,1),"-")</f>
        <v>-</v>
      </c>
      <c r="D417" s="12"/>
      <c r="E417" s="32" t="s">
        <v>462</v>
      </c>
      <c r="G417" s="3" t="s">
        <v>191</v>
      </c>
      <c r="H417" s="3" t="s">
        <v>2631</v>
      </c>
      <c r="I417" s="3" t="s">
        <v>2632</v>
      </c>
      <c r="J417" s="3" t="s">
        <v>194</v>
      </c>
      <c r="K417" s="6">
        <v>45293</v>
      </c>
      <c r="L417" s="30">
        <v>45459</v>
      </c>
      <c r="M417" s="6">
        <v>45439</v>
      </c>
      <c r="N417" s="6">
        <v>45490</v>
      </c>
      <c r="O417" s="3" t="s">
        <v>2656</v>
      </c>
      <c r="P417" s="3" t="s">
        <v>2657</v>
      </c>
      <c r="Q417" s="3">
        <v>20</v>
      </c>
      <c r="R417" s="3">
        <v>20</v>
      </c>
      <c r="S417" s="4">
        <v>4</v>
      </c>
      <c r="T417" s="13">
        <v>15</v>
      </c>
      <c r="U417" s="13">
        <v>0</v>
      </c>
      <c r="X417" s="3" t="s">
        <v>274</v>
      </c>
      <c r="AB417" s="3">
        <v>0</v>
      </c>
      <c r="AI417" s="3" t="s">
        <v>206</v>
      </c>
      <c r="AJ417" s="3" t="s">
        <v>462</v>
      </c>
      <c r="AK417" s="3" t="s">
        <v>207</v>
      </c>
      <c r="AL417" s="3" t="s">
        <v>648</v>
      </c>
      <c r="AM417" s="3" t="s">
        <v>649</v>
      </c>
      <c r="AN417" s="3" t="s">
        <v>2633</v>
      </c>
      <c r="AO417" s="3" t="s">
        <v>2420</v>
      </c>
      <c r="AP417" s="3" t="s">
        <v>2634</v>
      </c>
      <c r="AQ417" s="3">
        <v>25</v>
      </c>
      <c r="AT417" s="3" t="s">
        <v>1117</v>
      </c>
      <c r="AX417" s="3">
        <v>0</v>
      </c>
      <c r="AY417" s="14">
        <v>0</v>
      </c>
      <c r="AZ417" s="14">
        <v>0</v>
      </c>
      <c r="BA417" s="14">
        <v>0</v>
      </c>
      <c r="BD417" s="6">
        <v>45459</v>
      </c>
      <c r="BJ417" s="6">
        <v>45491</v>
      </c>
      <c r="BK417" s="13">
        <v>0</v>
      </c>
      <c r="BP417" s="3" t="s">
        <v>726</v>
      </c>
      <c r="BR417" s="15">
        <v>0</v>
      </c>
      <c r="BS417" s="15">
        <v>0</v>
      </c>
      <c r="BT417" s="15">
        <v>0</v>
      </c>
      <c r="BU417" s="13">
        <v>0</v>
      </c>
      <c r="BV417" s="13">
        <v>0</v>
      </c>
      <c r="BW417" s="18">
        <v>0</v>
      </c>
      <c r="BZ417" s="17">
        <v>0</v>
      </c>
      <c r="CB417" s="3" t="s">
        <v>276</v>
      </c>
      <c r="CC417" s="3" t="s">
        <v>225</v>
      </c>
      <c r="CE417" s="3">
        <v>0</v>
      </c>
      <c r="CH417" s="3">
        <v>0</v>
      </c>
      <c r="CM417" s="3" t="s">
        <v>232</v>
      </c>
      <c r="CP417" s="3" t="s">
        <v>233</v>
      </c>
      <c r="CQ417" s="3" t="s">
        <v>233</v>
      </c>
      <c r="CR417" s="3" t="s">
        <v>234</v>
      </c>
      <c r="CS417" s="3" t="s">
        <v>2658</v>
      </c>
      <c r="CY417" s="3" t="s">
        <v>523</v>
      </c>
      <c r="CZ417" s="3" t="s">
        <v>238</v>
      </c>
      <c r="DA417" s="3" t="s">
        <v>2635</v>
      </c>
      <c r="DB417" s="3" t="s">
        <v>2395</v>
      </c>
      <c r="DF417" s="3" t="s">
        <v>2659</v>
      </c>
      <c r="DG417" s="15">
        <v>0</v>
      </c>
      <c r="DH417" s="15">
        <v>0</v>
      </c>
      <c r="DJ417" s="13">
        <v>0</v>
      </c>
      <c r="DP417" s="13">
        <v>0</v>
      </c>
      <c r="DT417" s="3" t="s">
        <v>191</v>
      </c>
      <c r="DX417" s="13">
        <v>4</v>
      </c>
      <c r="DY417" s="3" t="s">
        <v>245</v>
      </c>
      <c r="EA417" s="3">
        <v>0</v>
      </c>
      <c r="EB417" s="17">
        <v>0</v>
      </c>
      <c r="ED417" s="3">
        <v>0</v>
      </c>
      <c r="EG417" s="3">
        <v>0</v>
      </c>
      <c r="EH417" s="13">
        <v>0</v>
      </c>
      <c r="EK417" s="3">
        <v>1000200623</v>
      </c>
      <c r="EN417" s="3" t="s">
        <v>279</v>
      </c>
      <c r="EO417" s="3" t="s">
        <v>279</v>
      </c>
      <c r="EQ417" s="3">
        <v>0</v>
      </c>
      <c r="ET417" s="3">
        <v>0</v>
      </c>
      <c r="EU417" s="13">
        <v>0</v>
      </c>
      <c r="EW417" s="13">
        <v>0</v>
      </c>
      <c r="FB417" s="3" t="s">
        <v>729</v>
      </c>
      <c r="FG417" s="3">
        <v>0</v>
      </c>
      <c r="FL417" s="3" t="s">
        <v>253</v>
      </c>
      <c r="FM417" s="13">
        <v>0</v>
      </c>
      <c r="FP417" s="3" t="s">
        <v>254</v>
      </c>
      <c r="FQ417" s="3" t="s">
        <v>255</v>
      </c>
      <c r="FR417" s="3" t="s">
        <v>256</v>
      </c>
      <c r="FS417" s="6">
        <v>45290</v>
      </c>
      <c r="FT417" s="3">
        <v>0</v>
      </c>
      <c r="FU417" s="3">
        <v>0</v>
      </c>
      <c r="FV417" s="3" t="s">
        <v>257</v>
      </c>
      <c r="FX417" s="3" t="s">
        <v>276</v>
      </c>
      <c r="GA417" s="3" t="s">
        <v>258</v>
      </c>
      <c r="GC417" s="6">
        <v>45490</v>
      </c>
      <c r="GD417" s="6">
        <v>45439</v>
      </c>
      <c r="GE417" s="6">
        <v>45439</v>
      </c>
      <c r="GF417" s="3" t="s">
        <v>632</v>
      </c>
      <c r="GG417" s="3" t="s">
        <v>477</v>
      </c>
    </row>
    <row r="418" spans="1:189" s="2" customFormat="1" ht="11.25" hidden="1" x14ac:dyDescent="0.2">
      <c r="A418" s="11" t="str">
        <f t="shared" si="6"/>
        <v>Remote Stock - Stock Available</v>
      </c>
      <c r="B418" s="11" t="str">
        <f>IF(OR(A418="No Stock at Base",A418="Low Stock at Base",A418="Remote Pick - Low Stock"),_xlfn.XLOOKUP(O418,PO!M:M,PO!N:N,"No PO",0,1),"-")</f>
        <v>-</v>
      </c>
      <c r="C418" s="11" t="str">
        <f>IF(OR(A418="No Stock at Base",A418="Low Stock at Base",A418="Remote Stock - Low Stock"),_xlfn.XLOOKUP(O418,PR!K:K,PR!L:L,"No Req or Processed",0,1),"-")</f>
        <v>-</v>
      </c>
      <c r="D418" s="12"/>
      <c r="E418" s="32" t="s">
        <v>462</v>
      </c>
      <c r="G418" s="3" t="s">
        <v>191</v>
      </c>
      <c r="H418" s="3" t="s">
        <v>2631</v>
      </c>
      <c r="I418" s="3" t="s">
        <v>2632</v>
      </c>
      <c r="J418" s="3" t="s">
        <v>194</v>
      </c>
      <c r="K418" s="6">
        <v>45293</v>
      </c>
      <c r="L418" s="30">
        <v>45459</v>
      </c>
      <c r="M418" s="6">
        <v>45439</v>
      </c>
      <c r="N418" s="6">
        <v>45490</v>
      </c>
      <c r="O418" s="3" t="s">
        <v>2660</v>
      </c>
      <c r="P418" s="3" t="s">
        <v>2661</v>
      </c>
      <c r="Q418" s="3">
        <v>20</v>
      </c>
      <c r="R418" s="3">
        <v>20</v>
      </c>
      <c r="S418" s="4">
        <v>1</v>
      </c>
      <c r="T418" s="13">
        <v>3</v>
      </c>
      <c r="U418" s="13">
        <v>0</v>
      </c>
      <c r="X418" s="3" t="s">
        <v>274</v>
      </c>
      <c r="AB418" s="3">
        <v>0</v>
      </c>
      <c r="AI418" s="3" t="s">
        <v>206</v>
      </c>
      <c r="AJ418" s="3" t="s">
        <v>462</v>
      </c>
      <c r="AK418" s="3" t="s">
        <v>207</v>
      </c>
      <c r="AL418" s="3" t="s">
        <v>648</v>
      </c>
      <c r="AM418" s="3" t="s">
        <v>649</v>
      </c>
      <c r="AN418" s="3" t="s">
        <v>2633</v>
      </c>
      <c r="AO418" s="3" t="s">
        <v>2420</v>
      </c>
      <c r="AP418" s="3" t="s">
        <v>2634</v>
      </c>
      <c r="AQ418" s="3">
        <v>24</v>
      </c>
      <c r="AT418" s="3" t="s">
        <v>1135</v>
      </c>
      <c r="AX418" s="3">
        <v>0</v>
      </c>
      <c r="AY418" s="14">
        <v>0</v>
      </c>
      <c r="AZ418" s="14">
        <v>0</v>
      </c>
      <c r="BA418" s="14">
        <v>0</v>
      </c>
      <c r="BD418" s="6">
        <v>45459</v>
      </c>
      <c r="BJ418" s="6">
        <v>45491</v>
      </c>
      <c r="BK418" s="13">
        <v>0</v>
      </c>
      <c r="BP418" s="3" t="s">
        <v>726</v>
      </c>
      <c r="BR418" s="15">
        <v>0</v>
      </c>
      <c r="BS418" s="15">
        <v>0</v>
      </c>
      <c r="BT418" s="15">
        <v>0</v>
      </c>
      <c r="BU418" s="13">
        <v>0</v>
      </c>
      <c r="BV418" s="13">
        <v>0</v>
      </c>
      <c r="BW418" s="18">
        <v>0</v>
      </c>
      <c r="BZ418" s="17">
        <v>0</v>
      </c>
      <c r="CB418" s="3" t="s">
        <v>276</v>
      </c>
      <c r="CC418" s="3" t="s">
        <v>225</v>
      </c>
      <c r="CE418" s="3">
        <v>0</v>
      </c>
      <c r="CH418" s="3">
        <v>0</v>
      </c>
      <c r="CM418" s="3" t="s">
        <v>232</v>
      </c>
      <c r="CP418" s="3" t="s">
        <v>233</v>
      </c>
      <c r="CQ418" s="3" t="s">
        <v>233</v>
      </c>
      <c r="CR418" s="3" t="s">
        <v>234</v>
      </c>
      <c r="CS418" s="3" t="s">
        <v>2662</v>
      </c>
      <c r="CY418" s="3" t="s">
        <v>523</v>
      </c>
      <c r="CZ418" s="3" t="s">
        <v>238</v>
      </c>
      <c r="DA418" s="3" t="s">
        <v>2635</v>
      </c>
      <c r="DB418" s="3" t="s">
        <v>2395</v>
      </c>
      <c r="DF418" s="3" t="s">
        <v>2088</v>
      </c>
      <c r="DG418" s="15">
        <v>0</v>
      </c>
      <c r="DH418" s="15">
        <v>0</v>
      </c>
      <c r="DJ418" s="13">
        <v>0</v>
      </c>
      <c r="DP418" s="13">
        <v>0</v>
      </c>
      <c r="DT418" s="3" t="s">
        <v>191</v>
      </c>
      <c r="DX418" s="13">
        <v>1</v>
      </c>
      <c r="DY418" s="3" t="s">
        <v>245</v>
      </c>
      <c r="EA418" s="3">
        <v>0</v>
      </c>
      <c r="EB418" s="17">
        <v>0</v>
      </c>
      <c r="ED418" s="3">
        <v>0</v>
      </c>
      <c r="EG418" s="3">
        <v>0</v>
      </c>
      <c r="EH418" s="13">
        <v>0</v>
      </c>
      <c r="EK418" s="3">
        <v>1000200623</v>
      </c>
      <c r="EN418" s="3" t="s">
        <v>279</v>
      </c>
      <c r="EO418" s="3" t="s">
        <v>279</v>
      </c>
      <c r="EQ418" s="3">
        <v>0</v>
      </c>
      <c r="ET418" s="3">
        <v>0</v>
      </c>
      <c r="EU418" s="13">
        <v>0</v>
      </c>
      <c r="EW418" s="13">
        <v>0</v>
      </c>
      <c r="FB418" s="3" t="s">
        <v>729</v>
      </c>
      <c r="FG418" s="3">
        <v>0</v>
      </c>
      <c r="FL418" s="3" t="s">
        <v>253</v>
      </c>
      <c r="FM418" s="13">
        <v>0</v>
      </c>
      <c r="FP418" s="3" t="s">
        <v>254</v>
      </c>
      <c r="FQ418" s="3" t="s">
        <v>255</v>
      </c>
      <c r="FR418" s="3" t="s">
        <v>256</v>
      </c>
      <c r="FS418" s="6">
        <v>45290</v>
      </c>
      <c r="FT418" s="3">
        <v>0</v>
      </c>
      <c r="FU418" s="3">
        <v>0</v>
      </c>
      <c r="FV418" s="3" t="s">
        <v>257</v>
      </c>
      <c r="FX418" s="3" t="s">
        <v>276</v>
      </c>
      <c r="GA418" s="3" t="s">
        <v>258</v>
      </c>
      <c r="GC418" s="6">
        <v>45490</v>
      </c>
      <c r="GD418" s="6">
        <v>45439</v>
      </c>
      <c r="GE418" s="6">
        <v>45439</v>
      </c>
      <c r="GF418" s="3" t="s">
        <v>632</v>
      </c>
      <c r="GG418" s="3" t="s">
        <v>477</v>
      </c>
    </row>
    <row r="419" spans="1:189" s="2" customFormat="1" ht="11.25" hidden="1" x14ac:dyDescent="0.2">
      <c r="A419" s="11" t="str">
        <f t="shared" si="6"/>
        <v>Remote Stock - Stock Available</v>
      </c>
      <c r="B419" s="11" t="str">
        <f>IF(OR(A419="No Stock at Base",A419="Low Stock at Base",A419="Remote Pick - Low Stock"),_xlfn.XLOOKUP(O419,PO!M:M,PO!N:N,"No PO",0,1),"-")</f>
        <v>-</v>
      </c>
      <c r="C419" s="11" t="str">
        <f>IF(OR(A419="No Stock at Base",A419="Low Stock at Base",A419="Remote Stock - Low Stock"),_xlfn.XLOOKUP(O419,PR!K:K,PR!L:L,"No Req or Processed",0,1),"-")</f>
        <v>-</v>
      </c>
      <c r="D419" s="12"/>
      <c r="E419" s="32" t="s">
        <v>462</v>
      </c>
      <c r="G419" s="3" t="s">
        <v>191</v>
      </c>
      <c r="H419" s="3" t="s">
        <v>2631</v>
      </c>
      <c r="I419" s="3" t="s">
        <v>2632</v>
      </c>
      <c r="J419" s="3" t="s">
        <v>194</v>
      </c>
      <c r="K419" s="6">
        <v>45293</v>
      </c>
      <c r="L419" s="30">
        <v>45459</v>
      </c>
      <c r="M419" s="6">
        <v>45439</v>
      </c>
      <c r="N419" s="6">
        <v>45490</v>
      </c>
      <c r="O419" s="3" t="s">
        <v>2663</v>
      </c>
      <c r="P419" s="3" t="s">
        <v>2664</v>
      </c>
      <c r="Q419" s="3">
        <v>20</v>
      </c>
      <c r="R419" s="3">
        <v>20</v>
      </c>
      <c r="S419" s="4">
        <v>1</v>
      </c>
      <c r="T419" s="13">
        <v>2</v>
      </c>
      <c r="U419" s="13">
        <v>4</v>
      </c>
      <c r="X419" s="3" t="s">
        <v>274</v>
      </c>
      <c r="AB419" s="3">
        <v>0</v>
      </c>
      <c r="AI419" s="3" t="s">
        <v>206</v>
      </c>
      <c r="AJ419" s="3" t="s">
        <v>462</v>
      </c>
      <c r="AK419" s="3" t="s">
        <v>207</v>
      </c>
      <c r="AL419" s="3" t="s">
        <v>648</v>
      </c>
      <c r="AM419" s="3" t="s">
        <v>649</v>
      </c>
      <c r="AN419" s="3" t="s">
        <v>2633</v>
      </c>
      <c r="AO419" s="3" t="s">
        <v>2420</v>
      </c>
      <c r="AP419" s="3" t="s">
        <v>2634</v>
      </c>
      <c r="AQ419" s="3">
        <v>23</v>
      </c>
      <c r="AT419" s="3" t="s">
        <v>1032</v>
      </c>
      <c r="AX419" s="3">
        <v>0</v>
      </c>
      <c r="AY419" s="14">
        <v>0</v>
      </c>
      <c r="AZ419" s="14">
        <v>0</v>
      </c>
      <c r="BA419" s="14">
        <v>0</v>
      </c>
      <c r="BD419" s="6">
        <v>45459</v>
      </c>
      <c r="BJ419" s="6">
        <v>45491</v>
      </c>
      <c r="BK419" s="13">
        <v>0</v>
      </c>
      <c r="BP419" s="3" t="s">
        <v>726</v>
      </c>
      <c r="BR419" s="15">
        <v>0</v>
      </c>
      <c r="BS419" s="15">
        <v>0</v>
      </c>
      <c r="BT419" s="15">
        <v>0</v>
      </c>
      <c r="BU419" s="13">
        <v>0</v>
      </c>
      <c r="BV419" s="13">
        <v>0</v>
      </c>
      <c r="BW419" s="18">
        <v>0</v>
      </c>
      <c r="BZ419" s="17">
        <v>0</v>
      </c>
      <c r="CB419" s="3" t="s">
        <v>276</v>
      </c>
      <c r="CC419" s="3" t="s">
        <v>225</v>
      </c>
      <c r="CE419" s="3">
        <v>0</v>
      </c>
      <c r="CH419" s="3">
        <v>0</v>
      </c>
      <c r="CM419" s="3" t="s">
        <v>232</v>
      </c>
      <c r="CP419" s="3" t="s">
        <v>233</v>
      </c>
      <c r="CQ419" s="3" t="s">
        <v>233</v>
      </c>
      <c r="CR419" s="3" t="s">
        <v>234</v>
      </c>
      <c r="CS419" s="3" t="s">
        <v>2665</v>
      </c>
      <c r="CY419" s="3" t="s">
        <v>523</v>
      </c>
      <c r="CZ419" s="3" t="s">
        <v>238</v>
      </c>
      <c r="DA419" s="3" t="s">
        <v>2635</v>
      </c>
      <c r="DB419" s="3" t="s">
        <v>2395</v>
      </c>
      <c r="DF419" s="3" t="s">
        <v>2666</v>
      </c>
      <c r="DG419" s="15">
        <v>0</v>
      </c>
      <c r="DH419" s="15">
        <v>0</v>
      </c>
      <c r="DJ419" s="13">
        <v>0</v>
      </c>
      <c r="DP419" s="13">
        <v>0</v>
      </c>
      <c r="DT419" s="3" t="s">
        <v>191</v>
      </c>
      <c r="DX419" s="13">
        <v>1</v>
      </c>
      <c r="DY419" s="3" t="s">
        <v>245</v>
      </c>
      <c r="EA419" s="3">
        <v>0</v>
      </c>
      <c r="EB419" s="17">
        <v>0</v>
      </c>
      <c r="ED419" s="3">
        <v>0</v>
      </c>
      <c r="EG419" s="3">
        <v>0</v>
      </c>
      <c r="EH419" s="13">
        <v>0</v>
      </c>
      <c r="EK419" s="3">
        <v>1000200623</v>
      </c>
      <c r="EN419" s="3" t="s">
        <v>2667</v>
      </c>
      <c r="EO419" s="3" t="s">
        <v>2667</v>
      </c>
      <c r="EQ419" s="3">
        <v>0</v>
      </c>
      <c r="ET419" s="3">
        <v>0</v>
      </c>
      <c r="EU419" s="13">
        <v>0</v>
      </c>
      <c r="EW419" s="13">
        <v>0</v>
      </c>
      <c r="FB419" s="3" t="s">
        <v>729</v>
      </c>
      <c r="FG419" s="3">
        <v>0</v>
      </c>
      <c r="FL419" s="3" t="s">
        <v>253</v>
      </c>
      <c r="FM419" s="13">
        <v>0</v>
      </c>
      <c r="FP419" s="3" t="s">
        <v>254</v>
      </c>
      <c r="FQ419" s="3" t="s">
        <v>255</v>
      </c>
      <c r="FR419" s="3" t="s">
        <v>256</v>
      </c>
      <c r="FS419" s="6">
        <v>45290</v>
      </c>
      <c r="FT419" s="3">
        <v>0</v>
      </c>
      <c r="FU419" s="3">
        <v>0</v>
      </c>
      <c r="FV419" s="3" t="s">
        <v>257</v>
      </c>
      <c r="FX419" s="3" t="s">
        <v>276</v>
      </c>
      <c r="GA419" s="3" t="s">
        <v>258</v>
      </c>
      <c r="GC419" s="6">
        <v>45490</v>
      </c>
      <c r="GD419" s="6">
        <v>45439</v>
      </c>
      <c r="GE419" s="6">
        <v>45439</v>
      </c>
      <c r="GF419" s="3" t="s">
        <v>632</v>
      </c>
      <c r="GG419" s="3" t="s">
        <v>477</v>
      </c>
    </row>
    <row r="420" spans="1:189" s="2" customFormat="1" ht="11.25" hidden="1" x14ac:dyDescent="0.2">
      <c r="A420" s="11" t="str">
        <f t="shared" si="6"/>
        <v>Remote Stock - Stock Available</v>
      </c>
      <c r="B420" s="11" t="str">
        <f>IF(OR(A420="No Stock at Base",A420="Low Stock at Base",A420="Remote Pick - Low Stock"),_xlfn.XLOOKUP(O420,PO!M:M,PO!N:N,"No PO",0,1),"-")</f>
        <v>-</v>
      </c>
      <c r="C420" s="11" t="str">
        <f>IF(OR(A420="No Stock at Base",A420="Low Stock at Base",A420="Remote Stock - Low Stock"),_xlfn.XLOOKUP(O420,PR!K:K,PR!L:L,"No Req or Processed",0,1),"-")</f>
        <v>-</v>
      </c>
      <c r="D420" s="12"/>
      <c r="E420" s="32" t="s">
        <v>462</v>
      </c>
      <c r="G420" s="3" t="s">
        <v>191</v>
      </c>
      <c r="H420" s="3" t="s">
        <v>2631</v>
      </c>
      <c r="I420" s="3" t="s">
        <v>2632</v>
      </c>
      <c r="J420" s="3" t="s">
        <v>194</v>
      </c>
      <c r="K420" s="6">
        <v>45293</v>
      </c>
      <c r="L420" s="30">
        <v>45459</v>
      </c>
      <c r="M420" s="6">
        <v>45439</v>
      </c>
      <c r="N420" s="6">
        <v>45490</v>
      </c>
      <c r="O420" s="3" t="s">
        <v>2668</v>
      </c>
      <c r="P420" s="3" t="s">
        <v>2669</v>
      </c>
      <c r="Q420" s="3">
        <v>20</v>
      </c>
      <c r="R420" s="3">
        <v>20</v>
      </c>
      <c r="S420" s="4">
        <v>1</v>
      </c>
      <c r="T420" s="13">
        <v>3</v>
      </c>
      <c r="U420" s="13">
        <v>0</v>
      </c>
      <c r="X420" s="3" t="s">
        <v>274</v>
      </c>
      <c r="AB420" s="3">
        <v>0</v>
      </c>
      <c r="AI420" s="3" t="s">
        <v>206</v>
      </c>
      <c r="AJ420" s="3" t="s">
        <v>462</v>
      </c>
      <c r="AK420" s="3" t="s">
        <v>207</v>
      </c>
      <c r="AL420" s="3" t="s">
        <v>648</v>
      </c>
      <c r="AM420" s="3" t="s">
        <v>649</v>
      </c>
      <c r="AN420" s="3" t="s">
        <v>2633</v>
      </c>
      <c r="AO420" s="3" t="s">
        <v>2420</v>
      </c>
      <c r="AP420" s="3" t="s">
        <v>2634</v>
      </c>
      <c r="AQ420" s="3">
        <v>22</v>
      </c>
      <c r="AT420" s="3" t="s">
        <v>1287</v>
      </c>
      <c r="AX420" s="3">
        <v>0</v>
      </c>
      <c r="AY420" s="14">
        <v>0</v>
      </c>
      <c r="AZ420" s="14">
        <v>0</v>
      </c>
      <c r="BA420" s="14">
        <v>0</v>
      </c>
      <c r="BD420" s="6">
        <v>45459</v>
      </c>
      <c r="BJ420" s="6">
        <v>45491</v>
      </c>
      <c r="BK420" s="13">
        <v>0</v>
      </c>
      <c r="BP420" s="3" t="s">
        <v>726</v>
      </c>
      <c r="BR420" s="15">
        <v>0</v>
      </c>
      <c r="BS420" s="15">
        <v>0</v>
      </c>
      <c r="BT420" s="15">
        <v>0</v>
      </c>
      <c r="BU420" s="13">
        <v>0</v>
      </c>
      <c r="BV420" s="13">
        <v>0</v>
      </c>
      <c r="BW420" s="18">
        <v>0</v>
      </c>
      <c r="BZ420" s="17">
        <v>0</v>
      </c>
      <c r="CB420" s="3" t="s">
        <v>276</v>
      </c>
      <c r="CC420" s="3" t="s">
        <v>225</v>
      </c>
      <c r="CE420" s="3">
        <v>0</v>
      </c>
      <c r="CH420" s="3">
        <v>0</v>
      </c>
      <c r="CM420" s="3" t="s">
        <v>232</v>
      </c>
      <c r="CP420" s="3" t="s">
        <v>233</v>
      </c>
      <c r="CQ420" s="3" t="s">
        <v>233</v>
      </c>
      <c r="CR420" s="3" t="s">
        <v>234</v>
      </c>
      <c r="CS420" s="3" t="s">
        <v>2670</v>
      </c>
      <c r="CY420" s="3" t="s">
        <v>523</v>
      </c>
      <c r="CZ420" s="3" t="s">
        <v>238</v>
      </c>
      <c r="DA420" s="3" t="s">
        <v>2635</v>
      </c>
      <c r="DB420" s="3" t="s">
        <v>2395</v>
      </c>
      <c r="DF420" s="3" t="s">
        <v>2138</v>
      </c>
      <c r="DG420" s="15">
        <v>0</v>
      </c>
      <c r="DH420" s="15">
        <v>0</v>
      </c>
      <c r="DJ420" s="13">
        <v>0</v>
      </c>
      <c r="DP420" s="13">
        <v>0</v>
      </c>
      <c r="DT420" s="3" t="s">
        <v>191</v>
      </c>
      <c r="DX420" s="13">
        <v>1</v>
      </c>
      <c r="DY420" s="3" t="s">
        <v>245</v>
      </c>
      <c r="EA420" s="3">
        <v>0</v>
      </c>
      <c r="EB420" s="17">
        <v>0</v>
      </c>
      <c r="ED420" s="3">
        <v>0</v>
      </c>
      <c r="EG420" s="3">
        <v>0</v>
      </c>
      <c r="EH420" s="13">
        <v>0</v>
      </c>
      <c r="EK420" s="3">
        <v>1000200623</v>
      </c>
      <c r="EN420" s="3" t="s">
        <v>279</v>
      </c>
      <c r="EO420" s="3" t="s">
        <v>279</v>
      </c>
      <c r="EQ420" s="3">
        <v>0</v>
      </c>
      <c r="ET420" s="3">
        <v>0</v>
      </c>
      <c r="EU420" s="13">
        <v>0</v>
      </c>
      <c r="EW420" s="13">
        <v>0</v>
      </c>
      <c r="FB420" s="3" t="s">
        <v>729</v>
      </c>
      <c r="FG420" s="3">
        <v>0</v>
      </c>
      <c r="FL420" s="3" t="s">
        <v>253</v>
      </c>
      <c r="FM420" s="13">
        <v>0</v>
      </c>
      <c r="FP420" s="3" t="s">
        <v>254</v>
      </c>
      <c r="FQ420" s="3" t="s">
        <v>255</v>
      </c>
      <c r="FR420" s="3" t="s">
        <v>256</v>
      </c>
      <c r="FS420" s="6">
        <v>45290</v>
      </c>
      <c r="FT420" s="3">
        <v>0</v>
      </c>
      <c r="FU420" s="3">
        <v>0</v>
      </c>
      <c r="FV420" s="3" t="s">
        <v>257</v>
      </c>
      <c r="FX420" s="3" t="s">
        <v>276</v>
      </c>
      <c r="GA420" s="3" t="s">
        <v>258</v>
      </c>
      <c r="GC420" s="6">
        <v>45490</v>
      </c>
      <c r="GD420" s="6">
        <v>45439</v>
      </c>
      <c r="GE420" s="6">
        <v>45439</v>
      </c>
      <c r="GF420" s="3" t="s">
        <v>632</v>
      </c>
      <c r="GG420" s="3" t="s">
        <v>477</v>
      </c>
    </row>
    <row r="421" spans="1:189" s="2" customFormat="1" ht="11.25" hidden="1" x14ac:dyDescent="0.2">
      <c r="A421" s="11" t="str">
        <f t="shared" si="6"/>
        <v>Remote Stock - Stock Available</v>
      </c>
      <c r="B421" s="11" t="str">
        <f>IF(OR(A421="No Stock at Base",A421="Low Stock at Base",A421="Remote Pick - Low Stock"),_xlfn.XLOOKUP(O421,PO!M:M,PO!N:N,"No PO",0,1),"-")</f>
        <v>-</v>
      </c>
      <c r="C421" s="11" t="str">
        <f>IF(OR(A421="No Stock at Base",A421="Low Stock at Base",A421="Remote Stock - Low Stock"),_xlfn.XLOOKUP(O421,PR!K:K,PR!L:L,"No Req or Processed",0,1),"-")</f>
        <v>-</v>
      </c>
      <c r="D421" s="12"/>
      <c r="E421" s="32" t="s">
        <v>462</v>
      </c>
      <c r="G421" s="3" t="s">
        <v>191</v>
      </c>
      <c r="H421" s="3" t="s">
        <v>2631</v>
      </c>
      <c r="I421" s="3" t="s">
        <v>2632</v>
      </c>
      <c r="J421" s="3" t="s">
        <v>194</v>
      </c>
      <c r="K421" s="6">
        <v>45293</v>
      </c>
      <c r="L421" s="30">
        <v>45459</v>
      </c>
      <c r="M421" s="6">
        <v>45439</v>
      </c>
      <c r="N421" s="6">
        <v>45490</v>
      </c>
      <c r="O421" s="3" t="s">
        <v>2124</v>
      </c>
      <c r="P421" s="3" t="s">
        <v>2125</v>
      </c>
      <c r="Q421" s="3">
        <v>20</v>
      </c>
      <c r="R421" s="3">
        <v>20</v>
      </c>
      <c r="S421" s="4">
        <v>1</v>
      </c>
      <c r="T421" s="13">
        <v>11</v>
      </c>
      <c r="U421" s="13">
        <v>0</v>
      </c>
      <c r="X421" s="3" t="s">
        <v>274</v>
      </c>
      <c r="AB421" s="3">
        <v>0</v>
      </c>
      <c r="AI421" s="3" t="s">
        <v>206</v>
      </c>
      <c r="AJ421" s="3" t="s">
        <v>462</v>
      </c>
      <c r="AK421" s="3" t="s">
        <v>207</v>
      </c>
      <c r="AL421" s="3" t="s">
        <v>648</v>
      </c>
      <c r="AM421" s="3" t="s">
        <v>649</v>
      </c>
      <c r="AN421" s="3" t="s">
        <v>2633</v>
      </c>
      <c r="AO421" s="3" t="s">
        <v>2420</v>
      </c>
      <c r="AP421" s="3" t="s">
        <v>2634</v>
      </c>
      <c r="AQ421" s="3">
        <v>21</v>
      </c>
      <c r="AT421" s="3" t="s">
        <v>1012</v>
      </c>
      <c r="AX421" s="3">
        <v>0</v>
      </c>
      <c r="AY421" s="14">
        <v>0</v>
      </c>
      <c r="AZ421" s="14">
        <v>0</v>
      </c>
      <c r="BA421" s="14">
        <v>0</v>
      </c>
      <c r="BD421" s="6">
        <v>45459</v>
      </c>
      <c r="BJ421" s="6">
        <v>45491</v>
      </c>
      <c r="BK421" s="13">
        <v>0</v>
      </c>
      <c r="BP421" s="3" t="s">
        <v>726</v>
      </c>
      <c r="BR421" s="15">
        <v>0</v>
      </c>
      <c r="BS421" s="15">
        <v>0</v>
      </c>
      <c r="BT421" s="15">
        <v>0</v>
      </c>
      <c r="BU421" s="13">
        <v>0</v>
      </c>
      <c r="BV421" s="13">
        <v>0</v>
      </c>
      <c r="BW421" s="18">
        <v>0</v>
      </c>
      <c r="BZ421" s="17">
        <v>0</v>
      </c>
      <c r="CB421" s="3" t="s">
        <v>276</v>
      </c>
      <c r="CC421" s="3" t="s">
        <v>225</v>
      </c>
      <c r="CE421" s="3">
        <v>0</v>
      </c>
      <c r="CH421" s="3">
        <v>0</v>
      </c>
      <c r="CM421" s="3" t="s">
        <v>232</v>
      </c>
      <c r="CP421" s="3" t="s">
        <v>233</v>
      </c>
      <c r="CQ421" s="3" t="s">
        <v>233</v>
      </c>
      <c r="CR421" s="3" t="s">
        <v>234</v>
      </c>
      <c r="CS421" s="3" t="s">
        <v>2126</v>
      </c>
      <c r="CY421" s="3" t="s">
        <v>523</v>
      </c>
      <c r="CZ421" s="3" t="s">
        <v>238</v>
      </c>
      <c r="DA421" s="3" t="s">
        <v>2635</v>
      </c>
      <c r="DB421" s="3" t="s">
        <v>2395</v>
      </c>
      <c r="DF421" s="3" t="s">
        <v>2127</v>
      </c>
      <c r="DG421" s="15">
        <v>0</v>
      </c>
      <c r="DH421" s="15">
        <v>0</v>
      </c>
      <c r="DJ421" s="13">
        <v>0</v>
      </c>
      <c r="DP421" s="13">
        <v>0</v>
      </c>
      <c r="DT421" s="3" t="s">
        <v>191</v>
      </c>
      <c r="DX421" s="13">
        <v>1</v>
      </c>
      <c r="DY421" s="3" t="s">
        <v>245</v>
      </c>
      <c r="EA421" s="3">
        <v>0</v>
      </c>
      <c r="EB421" s="17">
        <v>0</v>
      </c>
      <c r="ED421" s="3">
        <v>0</v>
      </c>
      <c r="EG421" s="3">
        <v>0</v>
      </c>
      <c r="EH421" s="13">
        <v>0</v>
      </c>
      <c r="EK421" s="3">
        <v>1000200623</v>
      </c>
      <c r="EN421" s="3" t="s">
        <v>279</v>
      </c>
      <c r="EO421" s="3" t="s">
        <v>279</v>
      </c>
      <c r="EQ421" s="3">
        <v>0</v>
      </c>
      <c r="ET421" s="3">
        <v>0</v>
      </c>
      <c r="EU421" s="13">
        <v>0</v>
      </c>
      <c r="EW421" s="13">
        <v>0</v>
      </c>
      <c r="FB421" s="3" t="s">
        <v>729</v>
      </c>
      <c r="FG421" s="3">
        <v>0</v>
      </c>
      <c r="FL421" s="3" t="s">
        <v>253</v>
      </c>
      <c r="FM421" s="13">
        <v>0</v>
      </c>
      <c r="FP421" s="3" t="s">
        <v>254</v>
      </c>
      <c r="FQ421" s="3" t="s">
        <v>255</v>
      </c>
      <c r="FR421" s="3" t="s">
        <v>256</v>
      </c>
      <c r="FS421" s="6">
        <v>45290</v>
      </c>
      <c r="FT421" s="3">
        <v>0</v>
      </c>
      <c r="FU421" s="3">
        <v>0</v>
      </c>
      <c r="FV421" s="3" t="s">
        <v>257</v>
      </c>
      <c r="FX421" s="3" t="s">
        <v>276</v>
      </c>
      <c r="GA421" s="3" t="s">
        <v>258</v>
      </c>
      <c r="GC421" s="6">
        <v>45490</v>
      </c>
      <c r="GD421" s="6">
        <v>45439</v>
      </c>
      <c r="GE421" s="6">
        <v>45439</v>
      </c>
      <c r="GF421" s="3" t="s">
        <v>632</v>
      </c>
      <c r="GG421" s="3" t="s">
        <v>477</v>
      </c>
    </row>
    <row r="422" spans="1:189" s="2" customFormat="1" ht="11.25" hidden="1" x14ac:dyDescent="0.2">
      <c r="A422" s="11" t="str">
        <f t="shared" si="6"/>
        <v>Remote Stock - Stock Available</v>
      </c>
      <c r="B422" s="11" t="str">
        <f>IF(OR(A422="No Stock at Base",A422="Low Stock at Base",A422="Remote Pick - Low Stock"),_xlfn.XLOOKUP(O422,PO!M:M,PO!N:N,"No PO",0,1),"-")</f>
        <v>-</v>
      </c>
      <c r="C422" s="11" t="str">
        <f>IF(OR(A422="No Stock at Base",A422="Low Stock at Base",A422="Remote Stock - Low Stock"),_xlfn.XLOOKUP(O422,PR!K:K,PR!L:L,"No Req or Processed",0,1),"-")</f>
        <v>-</v>
      </c>
      <c r="D422" s="12"/>
      <c r="E422" s="32" t="s">
        <v>462</v>
      </c>
      <c r="G422" s="3" t="s">
        <v>191</v>
      </c>
      <c r="H422" s="3" t="s">
        <v>2631</v>
      </c>
      <c r="I422" s="3" t="s">
        <v>2632</v>
      </c>
      <c r="J422" s="3" t="s">
        <v>194</v>
      </c>
      <c r="K422" s="6">
        <v>45293</v>
      </c>
      <c r="L422" s="30">
        <v>45459</v>
      </c>
      <c r="M422" s="6">
        <v>45439</v>
      </c>
      <c r="N422" s="6">
        <v>45490</v>
      </c>
      <c r="O422" s="3" t="s">
        <v>2147</v>
      </c>
      <c r="P422" s="3" t="s">
        <v>2148</v>
      </c>
      <c r="Q422" s="3">
        <v>20</v>
      </c>
      <c r="R422" s="3">
        <v>20</v>
      </c>
      <c r="S422" s="4">
        <v>1</v>
      </c>
      <c r="T422" s="13">
        <v>3</v>
      </c>
      <c r="U422" s="13">
        <v>0</v>
      </c>
      <c r="X422" s="3" t="s">
        <v>274</v>
      </c>
      <c r="AB422" s="3">
        <v>0</v>
      </c>
      <c r="AI422" s="3" t="s">
        <v>206</v>
      </c>
      <c r="AJ422" s="3" t="s">
        <v>462</v>
      </c>
      <c r="AK422" s="3" t="s">
        <v>207</v>
      </c>
      <c r="AL422" s="3" t="s">
        <v>648</v>
      </c>
      <c r="AM422" s="3" t="s">
        <v>649</v>
      </c>
      <c r="AN422" s="3" t="s">
        <v>2633</v>
      </c>
      <c r="AO422" s="3" t="s">
        <v>2420</v>
      </c>
      <c r="AP422" s="3" t="s">
        <v>2634</v>
      </c>
      <c r="AQ422" s="3">
        <v>20</v>
      </c>
      <c r="AT422" s="3" t="s">
        <v>1023</v>
      </c>
      <c r="AX422" s="3">
        <v>0</v>
      </c>
      <c r="AY422" s="14">
        <v>0</v>
      </c>
      <c r="AZ422" s="14">
        <v>0</v>
      </c>
      <c r="BA422" s="14">
        <v>0</v>
      </c>
      <c r="BD422" s="6">
        <v>45459</v>
      </c>
      <c r="BJ422" s="6">
        <v>45491</v>
      </c>
      <c r="BK422" s="13">
        <v>0</v>
      </c>
      <c r="BP422" s="3" t="s">
        <v>726</v>
      </c>
      <c r="BR422" s="15">
        <v>0</v>
      </c>
      <c r="BS422" s="15">
        <v>0</v>
      </c>
      <c r="BT422" s="15">
        <v>0</v>
      </c>
      <c r="BU422" s="13">
        <v>0</v>
      </c>
      <c r="BV422" s="13">
        <v>0</v>
      </c>
      <c r="BW422" s="18">
        <v>0</v>
      </c>
      <c r="BZ422" s="17">
        <v>0</v>
      </c>
      <c r="CB422" s="3" t="s">
        <v>276</v>
      </c>
      <c r="CC422" s="3" t="s">
        <v>225</v>
      </c>
      <c r="CE422" s="3">
        <v>0</v>
      </c>
      <c r="CH422" s="3">
        <v>0</v>
      </c>
      <c r="CM422" s="3" t="s">
        <v>232</v>
      </c>
      <c r="CP422" s="3" t="s">
        <v>233</v>
      </c>
      <c r="CQ422" s="3" t="s">
        <v>233</v>
      </c>
      <c r="CR422" s="3" t="s">
        <v>234</v>
      </c>
      <c r="CS422" s="3" t="s">
        <v>2150</v>
      </c>
      <c r="CY422" s="3" t="s">
        <v>523</v>
      </c>
      <c r="CZ422" s="3" t="s">
        <v>238</v>
      </c>
      <c r="DA422" s="3" t="s">
        <v>2635</v>
      </c>
      <c r="DB422" s="3" t="s">
        <v>2395</v>
      </c>
      <c r="DF422" s="3" t="s">
        <v>2151</v>
      </c>
      <c r="DG422" s="15">
        <v>0</v>
      </c>
      <c r="DH422" s="15">
        <v>0</v>
      </c>
      <c r="DJ422" s="13">
        <v>0</v>
      </c>
      <c r="DP422" s="13">
        <v>0</v>
      </c>
      <c r="DT422" s="3" t="s">
        <v>191</v>
      </c>
      <c r="DX422" s="13">
        <v>1</v>
      </c>
      <c r="DY422" s="3" t="s">
        <v>245</v>
      </c>
      <c r="EA422" s="3">
        <v>0</v>
      </c>
      <c r="EB422" s="17">
        <v>0</v>
      </c>
      <c r="ED422" s="3">
        <v>0</v>
      </c>
      <c r="EG422" s="3">
        <v>0</v>
      </c>
      <c r="EH422" s="13">
        <v>0</v>
      </c>
      <c r="EK422" s="3">
        <v>1000200623</v>
      </c>
      <c r="EN422" s="3" t="s">
        <v>279</v>
      </c>
      <c r="EO422" s="3" t="s">
        <v>279</v>
      </c>
      <c r="EQ422" s="3">
        <v>0</v>
      </c>
      <c r="ET422" s="3">
        <v>0</v>
      </c>
      <c r="EU422" s="13">
        <v>0</v>
      </c>
      <c r="EW422" s="13">
        <v>0</v>
      </c>
      <c r="FB422" s="3" t="s">
        <v>729</v>
      </c>
      <c r="FG422" s="3">
        <v>0</v>
      </c>
      <c r="FL422" s="3" t="s">
        <v>253</v>
      </c>
      <c r="FM422" s="13">
        <v>0</v>
      </c>
      <c r="FP422" s="3" t="s">
        <v>254</v>
      </c>
      <c r="FQ422" s="3" t="s">
        <v>255</v>
      </c>
      <c r="FR422" s="3" t="s">
        <v>256</v>
      </c>
      <c r="FS422" s="6">
        <v>45290</v>
      </c>
      <c r="FT422" s="3">
        <v>0</v>
      </c>
      <c r="FU422" s="3">
        <v>0</v>
      </c>
      <c r="FV422" s="3" t="s">
        <v>257</v>
      </c>
      <c r="FX422" s="3" t="s">
        <v>276</v>
      </c>
      <c r="GA422" s="3" t="s">
        <v>258</v>
      </c>
      <c r="GC422" s="6">
        <v>45490</v>
      </c>
      <c r="GD422" s="6">
        <v>45439</v>
      </c>
      <c r="GE422" s="6">
        <v>45439</v>
      </c>
      <c r="GF422" s="3" t="s">
        <v>632</v>
      </c>
      <c r="GG422" s="3" t="s">
        <v>477</v>
      </c>
    </row>
    <row r="423" spans="1:189" s="3" customFormat="1" ht="11.25" hidden="1" x14ac:dyDescent="0.2">
      <c r="A423" s="43" t="str">
        <f t="shared" si="6"/>
        <v>Remote Pick - Low Stock</v>
      </c>
      <c r="B423" s="43" t="str">
        <f>IF(OR(A423="No Stock at Base",A423="Low Stock at Base",A423="Remote Pick - Low Stock"),_xlfn.XLOOKUP(O423,PO!M:M,PO!N:N,"No PO",0,1),"-")</f>
        <v>No PO</v>
      </c>
      <c r="C423" s="43" t="str">
        <f>IF(OR(A423="No Stock at Base",A423="Low Stock at Base",A423="Remote Stock - Low Stock"),_xlfn.XLOOKUP(O423,PR!K:K,PR!L:L,"No Req or Processed",0,1),"-")</f>
        <v>-</v>
      </c>
      <c r="D423" s="63" t="s">
        <v>2671</v>
      </c>
      <c r="E423" s="95" t="s">
        <v>2672</v>
      </c>
      <c r="F423" s="32"/>
      <c r="G423" s="3" t="s">
        <v>191</v>
      </c>
      <c r="H423" s="32" t="s">
        <v>2631</v>
      </c>
      <c r="I423" s="32" t="s">
        <v>2632</v>
      </c>
      <c r="J423" s="3" t="s">
        <v>194</v>
      </c>
      <c r="K423" s="6">
        <v>45293</v>
      </c>
      <c r="L423" s="37">
        <v>45459</v>
      </c>
      <c r="M423" s="6">
        <v>45439</v>
      </c>
      <c r="N423" s="6">
        <v>45490</v>
      </c>
      <c r="O423" s="58" t="s">
        <v>2673</v>
      </c>
      <c r="P423" s="32" t="s">
        <v>2674</v>
      </c>
      <c r="Q423" s="3">
        <v>20</v>
      </c>
      <c r="R423" s="3">
        <v>20</v>
      </c>
      <c r="S423" s="59">
        <v>9</v>
      </c>
      <c r="T423" s="13">
        <v>3</v>
      </c>
      <c r="U423" s="13">
        <v>0</v>
      </c>
      <c r="V423" s="2"/>
      <c r="W423" s="2"/>
      <c r="X423" s="3" t="s">
        <v>274</v>
      </c>
      <c r="Y423" s="2"/>
      <c r="AA423" s="32"/>
      <c r="AB423" s="32">
        <v>0</v>
      </c>
      <c r="AC423" s="32"/>
      <c r="AD423" s="32"/>
      <c r="AE423" s="37"/>
      <c r="AI423" s="3" t="s">
        <v>206</v>
      </c>
      <c r="AJ423" s="3" t="s">
        <v>462</v>
      </c>
      <c r="AK423" s="3" t="s">
        <v>207</v>
      </c>
      <c r="AL423" s="3" t="s">
        <v>648</v>
      </c>
      <c r="AM423" s="3" t="s">
        <v>649</v>
      </c>
      <c r="AN423" s="3" t="s">
        <v>2633</v>
      </c>
      <c r="AO423" s="3" t="s">
        <v>2420</v>
      </c>
      <c r="AP423" s="3" t="s">
        <v>2634</v>
      </c>
      <c r="AQ423" s="3">
        <v>18</v>
      </c>
      <c r="AT423" s="3" t="s">
        <v>424</v>
      </c>
      <c r="AX423" s="3">
        <v>0</v>
      </c>
      <c r="AY423" s="3">
        <v>0</v>
      </c>
      <c r="AZ423" s="3">
        <v>0</v>
      </c>
      <c r="BA423" s="3">
        <v>0</v>
      </c>
      <c r="BD423" s="46">
        <v>45459</v>
      </c>
      <c r="BJ423" s="46">
        <v>45491</v>
      </c>
      <c r="BK423" s="47">
        <v>0</v>
      </c>
      <c r="BP423" s="3" t="s">
        <v>726</v>
      </c>
      <c r="BR423" s="48">
        <v>0</v>
      </c>
      <c r="BS423" s="48">
        <v>0</v>
      </c>
      <c r="BT423" s="48">
        <v>0</v>
      </c>
      <c r="BU423" s="47">
        <v>0</v>
      </c>
      <c r="BV423" s="47">
        <v>0</v>
      </c>
      <c r="BW423" s="49">
        <v>0</v>
      </c>
      <c r="BZ423" s="17">
        <v>0</v>
      </c>
      <c r="CB423" s="3" t="s">
        <v>276</v>
      </c>
      <c r="CC423" s="3" t="s">
        <v>225</v>
      </c>
      <c r="CE423" s="3">
        <v>0</v>
      </c>
      <c r="CH423" s="3">
        <v>0</v>
      </c>
      <c r="CM423" s="3" t="s">
        <v>232</v>
      </c>
      <c r="CP423" s="3" t="s">
        <v>233</v>
      </c>
      <c r="CQ423" s="3" t="s">
        <v>233</v>
      </c>
      <c r="CR423" s="3" t="s">
        <v>234</v>
      </c>
      <c r="CS423" s="3" t="s">
        <v>2675</v>
      </c>
      <c r="CY423" s="3" t="s">
        <v>523</v>
      </c>
      <c r="CZ423" s="3" t="s">
        <v>238</v>
      </c>
      <c r="DA423" s="3" t="s">
        <v>2635</v>
      </c>
      <c r="DB423" s="3" t="s">
        <v>2395</v>
      </c>
      <c r="DF423" s="3" t="s">
        <v>2676</v>
      </c>
      <c r="DG423" s="48">
        <v>0</v>
      </c>
      <c r="DH423" s="48">
        <v>0</v>
      </c>
      <c r="DJ423" s="47">
        <v>0</v>
      </c>
      <c r="DP423" s="47">
        <v>0</v>
      </c>
      <c r="DT423" s="3" t="s">
        <v>191</v>
      </c>
      <c r="DX423" s="47">
        <v>9</v>
      </c>
      <c r="DY423" s="3" t="s">
        <v>245</v>
      </c>
      <c r="EA423" s="3">
        <v>0</v>
      </c>
      <c r="EB423" s="17">
        <v>0</v>
      </c>
      <c r="ED423" s="3">
        <v>0</v>
      </c>
      <c r="EG423" s="3">
        <v>0</v>
      </c>
      <c r="EH423" s="47">
        <v>0</v>
      </c>
      <c r="EK423" s="3">
        <v>1000200623</v>
      </c>
      <c r="EN423" s="3" t="s">
        <v>279</v>
      </c>
      <c r="EO423" s="3" t="s">
        <v>279</v>
      </c>
      <c r="EQ423" s="3">
        <v>0</v>
      </c>
      <c r="ET423" s="3">
        <v>0</v>
      </c>
      <c r="EU423" s="47">
        <v>0</v>
      </c>
      <c r="EW423" s="47">
        <v>0</v>
      </c>
      <c r="FB423" s="3" t="s">
        <v>729</v>
      </c>
      <c r="FG423" s="3">
        <v>0</v>
      </c>
      <c r="FL423" s="3" t="s">
        <v>253</v>
      </c>
      <c r="FM423" s="47">
        <v>0</v>
      </c>
      <c r="FP423" s="3" t="s">
        <v>254</v>
      </c>
      <c r="FQ423" s="3" t="s">
        <v>255</v>
      </c>
      <c r="FR423" s="3" t="s">
        <v>256</v>
      </c>
      <c r="FS423" s="46">
        <v>45290</v>
      </c>
      <c r="FT423" s="3">
        <v>0</v>
      </c>
      <c r="FU423" s="3">
        <v>0</v>
      </c>
      <c r="FV423" s="3" t="s">
        <v>257</v>
      </c>
      <c r="FX423" s="3" t="s">
        <v>276</v>
      </c>
      <c r="GA423" s="3" t="s">
        <v>258</v>
      </c>
      <c r="GC423" s="46">
        <v>45490</v>
      </c>
      <c r="GD423" s="46">
        <v>45439</v>
      </c>
      <c r="GE423" s="46">
        <v>45439</v>
      </c>
      <c r="GF423" s="3" t="s">
        <v>632</v>
      </c>
      <c r="GG423" s="3" t="s">
        <v>477</v>
      </c>
    </row>
    <row r="424" spans="1:189" s="2" customFormat="1" ht="11.25" hidden="1" x14ac:dyDescent="0.2">
      <c r="A424" s="11" t="str">
        <f t="shared" si="6"/>
        <v>Remote Stock - Stock Available</v>
      </c>
      <c r="B424" s="11" t="str">
        <f>IF(OR(A424="No Stock at Base",A424="Low Stock at Base",A424="Remote Pick - Low Stock"),_xlfn.XLOOKUP(O424,PO!M:M,PO!N:N,"No PO",0,1),"-")</f>
        <v>-</v>
      </c>
      <c r="C424" s="11" t="str">
        <f>IF(OR(A424="No Stock at Base",A424="Low Stock at Base",A424="Remote Stock - Low Stock"),_xlfn.XLOOKUP(O424,PR!K:K,PR!L:L,"No Req or Processed",0,1),"-")</f>
        <v>-</v>
      </c>
      <c r="D424" s="12"/>
      <c r="E424" s="32" t="s">
        <v>462</v>
      </c>
      <c r="G424" s="3" t="s">
        <v>191</v>
      </c>
      <c r="H424" s="3" t="s">
        <v>2631</v>
      </c>
      <c r="I424" s="3" t="s">
        <v>2632</v>
      </c>
      <c r="J424" s="3" t="s">
        <v>194</v>
      </c>
      <c r="K424" s="6">
        <v>45293</v>
      </c>
      <c r="L424" s="30">
        <v>45459</v>
      </c>
      <c r="M424" s="6">
        <v>45439</v>
      </c>
      <c r="N424" s="6">
        <v>45490</v>
      </c>
      <c r="O424" s="3" t="s">
        <v>2132</v>
      </c>
      <c r="P424" s="3" t="s">
        <v>2133</v>
      </c>
      <c r="Q424" s="3">
        <v>20</v>
      </c>
      <c r="R424" s="3">
        <v>20</v>
      </c>
      <c r="S424" s="4">
        <v>1</v>
      </c>
      <c r="T424" s="13">
        <v>5</v>
      </c>
      <c r="U424" s="13">
        <v>0</v>
      </c>
      <c r="X424" s="3" t="s">
        <v>274</v>
      </c>
      <c r="AB424" s="3">
        <v>0</v>
      </c>
      <c r="AI424" s="3" t="s">
        <v>206</v>
      </c>
      <c r="AJ424" s="3" t="s">
        <v>462</v>
      </c>
      <c r="AK424" s="3" t="s">
        <v>207</v>
      </c>
      <c r="AL424" s="3" t="s">
        <v>648</v>
      </c>
      <c r="AM424" s="3" t="s">
        <v>649</v>
      </c>
      <c r="AN424" s="3" t="s">
        <v>2633</v>
      </c>
      <c r="AO424" s="3" t="s">
        <v>2420</v>
      </c>
      <c r="AP424" s="3" t="s">
        <v>2634</v>
      </c>
      <c r="AQ424" s="3">
        <v>17</v>
      </c>
      <c r="AT424" s="3" t="s">
        <v>308</v>
      </c>
      <c r="AX424" s="3">
        <v>0</v>
      </c>
      <c r="AY424" s="14">
        <v>0</v>
      </c>
      <c r="AZ424" s="14">
        <v>0</v>
      </c>
      <c r="BA424" s="14">
        <v>0</v>
      </c>
      <c r="BD424" s="6">
        <v>45459</v>
      </c>
      <c r="BJ424" s="6">
        <v>45491</v>
      </c>
      <c r="BK424" s="13">
        <v>0</v>
      </c>
      <c r="BP424" s="3" t="s">
        <v>726</v>
      </c>
      <c r="BR424" s="15">
        <v>0</v>
      </c>
      <c r="BS424" s="15">
        <v>0</v>
      </c>
      <c r="BT424" s="15">
        <v>0</v>
      </c>
      <c r="BU424" s="13">
        <v>0</v>
      </c>
      <c r="BV424" s="13">
        <v>0</v>
      </c>
      <c r="BW424" s="18">
        <v>0</v>
      </c>
      <c r="BZ424" s="17">
        <v>0</v>
      </c>
      <c r="CB424" s="3" t="s">
        <v>276</v>
      </c>
      <c r="CC424" s="3" t="s">
        <v>225</v>
      </c>
      <c r="CE424" s="3">
        <v>0</v>
      </c>
      <c r="CH424" s="3">
        <v>0</v>
      </c>
      <c r="CM424" s="3" t="s">
        <v>232</v>
      </c>
      <c r="CP424" s="3" t="s">
        <v>233</v>
      </c>
      <c r="CQ424" s="3" t="s">
        <v>233</v>
      </c>
      <c r="CR424" s="3" t="s">
        <v>234</v>
      </c>
      <c r="CS424" s="3" t="s">
        <v>2134</v>
      </c>
      <c r="CY424" s="3" t="s">
        <v>523</v>
      </c>
      <c r="CZ424" s="3" t="s">
        <v>238</v>
      </c>
      <c r="DA424" s="3" t="s">
        <v>2635</v>
      </c>
      <c r="DB424" s="3" t="s">
        <v>2395</v>
      </c>
      <c r="DF424" s="3" t="s">
        <v>2111</v>
      </c>
      <c r="DG424" s="15">
        <v>0</v>
      </c>
      <c r="DH424" s="15">
        <v>0</v>
      </c>
      <c r="DJ424" s="13">
        <v>0</v>
      </c>
      <c r="DP424" s="13">
        <v>0</v>
      </c>
      <c r="DT424" s="3" t="s">
        <v>191</v>
      </c>
      <c r="DX424" s="13">
        <v>1</v>
      </c>
      <c r="DY424" s="3" t="s">
        <v>245</v>
      </c>
      <c r="EA424" s="3">
        <v>0</v>
      </c>
      <c r="EB424" s="17">
        <v>0</v>
      </c>
      <c r="ED424" s="3">
        <v>0</v>
      </c>
      <c r="EG424" s="3">
        <v>0</v>
      </c>
      <c r="EH424" s="13">
        <v>0</v>
      </c>
      <c r="EK424" s="3">
        <v>1000200623</v>
      </c>
      <c r="EN424" s="3" t="s">
        <v>279</v>
      </c>
      <c r="EO424" s="3" t="s">
        <v>279</v>
      </c>
      <c r="EQ424" s="3">
        <v>0</v>
      </c>
      <c r="ET424" s="3">
        <v>0</v>
      </c>
      <c r="EU424" s="13">
        <v>0</v>
      </c>
      <c r="EW424" s="13">
        <v>0</v>
      </c>
      <c r="FB424" s="3" t="s">
        <v>729</v>
      </c>
      <c r="FG424" s="3">
        <v>0</v>
      </c>
      <c r="FL424" s="3" t="s">
        <v>253</v>
      </c>
      <c r="FM424" s="13">
        <v>0</v>
      </c>
      <c r="FP424" s="3" t="s">
        <v>254</v>
      </c>
      <c r="FQ424" s="3" t="s">
        <v>255</v>
      </c>
      <c r="FR424" s="3" t="s">
        <v>256</v>
      </c>
      <c r="FS424" s="6">
        <v>45290</v>
      </c>
      <c r="FT424" s="3">
        <v>0</v>
      </c>
      <c r="FU424" s="3">
        <v>0</v>
      </c>
      <c r="FV424" s="3" t="s">
        <v>257</v>
      </c>
      <c r="FX424" s="3" t="s">
        <v>276</v>
      </c>
      <c r="GA424" s="3" t="s">
        <v>258</v>
      </c>
      <c r="GC424" s="6">
        <v>45490</v>
      </c>
      <c r="GD424" s="6">
        <v>45439</v>
      </c>
      <c r="GE424" s="6">
        <v>45439</v>
      </c>
      <c r="GF424" s="3" t="s">
        <v>632</v>
      </c>
      <c r="GG424" s="3" t="s">
        <v>477</v>
      </c>
    </row>
    <row r="425" spans="1:189" s="2" customFormat="1" ht="11.25" hidden="1" x14ac:dyDescent="0.2">
      <c r="A425" s="11" t="str">
        <f t="shared" si="6"/>
        <v>Remote Stock - Stock Available</v>
      </c>
      <c r="B425" s="11" t="str">
        <f>IF(OR(A425="No Stock at Base",A425="Low Stock at Base",A425="Remote Pick - Low Stock"),_xlfn.XLOOKUP(O425,PO!M:M,PO!N:N,"No PO",0,1),"-")</f>
        <v>-</v>
      </c>
      <c r="C425" s="11" t="str">
        <f>IF(OR(A425="No Stock at Base",A425="Low Stock at Base",A425="Remote Stock - Low Stock"),_xlfn.XLOOKUP(O425,PR!K:K,PR!L:L,"No Req or Processed",0,1),"-")</f>
        <v>-</v>
      </c>
      <c r="D425" s="12"/>
      <c r="E425" s="32" t="s">
        <v>462</v>
      </c>
      <c r="G425" s="3" t="s">
        <v>191</v>
      </c>
      <c r="H425" s="3" t="s">
        <v>2631</v>
      </c>
      <c r="I425" s="3" t="s">
        <v>2632</v>
      </c>
      <c r="J425" s="3" t="s">
        <v>194</v>
      </c>
      <c r="K425" s="6">
        <v>45293</v>
      </c>
      <c r="L425" s="30">
        <v>45459</v>
      </c>
      <c r="M425" s="6">
        <v>45439</v>
      </c>
      <c r="N425" s="6">
        <v>45490</v>
      </c>
      <c r="O425" s="3" t="s">
        <v>2520</v>
      </c>
      <c r="P425" s="3" t="s">
        <v>2521</v>
      </c>
      <c r="Q425" s="3">
        <v>20</v>
      </c>
      <c r="R425" s="3">
        <v>20</v>
      </c>
      <c r="S425" s="4">
        <v>2</v>
      </c>
      <c r="T425" s="13">
        <v>7</v>
      </c>
      <c r="U425" s="13">
        <v>0</v>
      </c>
      <c r="X425" s="3" t="s">
        <v>274</v>
      </c>
      <c r="AB425" s="3">
        <v>0</v>
      </c>
      <c r="AI425" s="3" t="s">
        <v>206</v>
      </c>
      <c r="AJ425" s="3" t="s">
        <v>462</v>
      </c>
      <c r="AK425" s="3" t="s">
        <v>207</v>
      </c>
      <c r="AL425" s="3" t="s">
        <v>648</v>
      </c>
      <c r="AM425" s="3" t="s">
        <v>649</v>
      </c>
      <c r="AN425" s="3" t="s">
        <v>2633</v>
      </c>
      <c r="AO425" s="3" t="s">
        <v>2420</v>
      </c>
      <c r="AP425" s="3" t="s">
        <v>2634</v>
      </c>
      <c r="AQ425" s="3">
        <v>16</v>
      </c>
      <c r="AT425" s="3" t="s">
        <v>382</v>
      </c>
      <c r="AX425" s="3">
        <v>0</v>
      </c>
      <c r="AY425" s="14">
        <v>0</v>
      </c>
      <c r="AZ425" s="14">
        <v>0</v>
      </c>
      <c r="BA425" s="14">
        <v>0</v>
      </c>
      <c r="BD425" s="6">
        <v>45459</v>
      </c>
      <c r="BJ425" s="6">
        <v>45491</v>
      </c>
      <c r="BK425" s="13">
        <v>0</v>
      </c>
      <c r="BP425" s="3" t="s">
        <v>726</v>
      </c>
      <c r="BR425" s="15">
        <v>0</v>
      </c>
      <c r="BS425" s="15">
        <v>0</v>
      </c>
      <c r="BT425" s="15">
        <v>0</v>
      </c>
      <c r="BU425" s="13">
        <v>0</v>
      </c>
      <c r="BV425" s="13">
        <v>0</v>
      </c>
      <c r="BW425" s="18">
        <v>0</v>
      </c>
      <c r="BZ425" s="17">
        <v>0</v>
      </c>
      <c r="CB425" s="3" t="s">
        <v>276</v>
      </c>
      <c r="CC425" s="3" t="s">
        <v>225</v>
      </c>
      <c r="CE425" s="3">
        <v>0</v>
      </c>
      <c r="CH425" s="3">
        <v>0</v>
      </c>
      <c r="CM425" s="3" t="s">
        <v>232</v>
      </c>
      <c r="CP425" s="3" t="s">
        <v>233</v>
      </c>
      <c r="CQ425" s="3" t="s">
        <v>233</v>
      </c>
      <c r="CR425" s="3" t="s">
        <v>234</v>
      </c>
      <c r="CS425" s="3" t="s">
        <v>2522</v>
      </c>
      <c r="CY425" s="3" t="s">
        <v>523</v>
      </c>
      <c r="CZ425" s="3" t="s">
        <v>238</v>
      </c>
      <c r="DA425" s="3" t="s">
        <v>2635</v>
      </c>
      <c r="DB425" s="3" t="s">
        <v>2395</v>
      </c>
      <c r="DF425" s="3" t="s">
        <v>2175</v>
      </c>
      <c r="DG425" s="15">
        <v>0</v>
      </c>
      <c r="DH425" s="15">
        <v>0</v>
      </c>
      <c r="DJ425" s="13">
        <v>0</v>
      </c>
      <c r="DP425" s="13">
        <v>0</v>
      </c>
      <c r="DT425" s="3" t="s">
        <v>191</v>
      </c>
      <c r="DX425" s="13">
        <v>2</v>
      </c>
      <c r="DY425" s="3" t="s">
        <v>245</v>
      </c>
      <c r="EA425" s="3">
        <v>0</v>
      </c>
      <c r="EB425" s="17">
        <v>0</v>
      </c>
      <c r="ED425" s="3">
        <v>0</v>
      </c>
      <c r="EG425" s="3">
        <v>0</v>
      </c>
      <c r="EH425" s="13">
        <v>0</v>
      </c>
      <c r="EK425" s="3">
        <v>1000200623</v>
      </c>
      <c r="EN425" s="3" t="s">
        <v>279</v>
      </c>
      <c r="EO425" s="3" t="s">
        <v>279</v>
      </c>
      <c r="EQ425" s="3">
        <v>0</v>
      </c>
      <c r="ET425" s="3">
        <v>0</v>
      </c>
      <c r="EU425" s="13">
        <v>0</v>
      </c>
      <c r="EW425" s="13">
        <v>0</v>
      </c>
      <c r="FB425" s="3" t="s">
        <v>729</v>
      </c>
      <c r="FG425" s="3">
        <v>0</v>
      </c>
      <c r="FL425" s="3" t="s">
        <v>253</v>
      </c>
      <c r="FM425" s="13">
        <v>0</v>
      </c>
      <c r="FP425" s="3" t="s">
        <v>254</v>
      </c>
      <c r="FQ425" s="3" t="s">
        <v>255</v>
      </c>
      <c r="FR425" s="3" t="s">
        <v>256</v>
      </c>
      <c r="FS425" s="6">
        <v>45290</v>
      </c>
      <c r="FT425" s="3">
        <v>0</v>
      </c>
      <c r="FU425" s="3">
        <v>0</v>
      </c>
      <c r="FV425" s="3" t="s">
        <v>257</v>
      </c>
      <c r="FX425" s="3" t="s">
        <v>276</v>
      </c>
      <c r="GA425" s="3" t="s">
        <v>258</v>
      </c>
      <c r="GC425" s="6">
        <v>45490</v>
      </c>
      <c r="GD425" s="6">
        <v>45439</v>
      </c>
      <c r="GE425" s="6">
        <v>45439</v>
      </c>
      <c r="GF425" s="3" t="s">
        <v>632</v>
      </c>
      <c r="GG425" s="3" t="s">
        <v>477</v>
      </c>
    </row>
    <row r="426" spans="1:189" s="2" customFormat="1" ht="11.25" hidden="1" x14ac:dyDescent="0.2">
      <c r="A426" s="11" t="str">
        <f t="shared" si="6"/>
        <v>Remote Stock - Stock Available</v>
      </c>
      <c r="B426" s="11" t="str">
        <f>IF(OR(A426="No Stock at Base",A426="Low Stock at Base",A426="Remote Pick - Low Stock"),_xlfn.XLOOKUP(O426,PO!M:M,PO!N:N,"No PO",0,1),"-")</f>
        <v>-</v>
      </c>
      <c r="C426" s="11" t="str">
        <f>IF(OR(A426="No Stock at Base",A426="Low Stock at Base",A426="Remote Stock - Low Stock"),_xlfn.XLOOKUP(O426,PR!K:K,PR!L:L,"No Req or Processed",0,1),"-")</f>
        <v>-</v>
      </c>
      <c r="D426" s="12"/>
      <c r="E426" s="32" t="s">
        <v>462</v>
      </c>
      <c r="G426" s="3" t="s">
        <v>191</v>
      </c>
      <c r="H426" s="3" t="s">
        <v>2631</v>
      </c>
      <c r="I426" s="3" t="s">
        <v>2632</v>
      </c>
      <c r="J426" s="3" t="s">
        <v>194</v>
      </c>
      <c r="K426" s="6">
        <v>45293</v>
      </c>
      <c r="L426" s="30">
        <v>45459</v>
      </c>
      <c r="M426" s="6">
        <v>45439</v>
      </c>
      <c r="N426" s="6">
        <v>45490</v>
      </c>
      <c r="O426" s="3" t="s">
        <v>2677</v>
      </c>
      <c r="P426" s="3" t="s">
        <v>2678</v>
      </c>
      <c r="Q426" s="3">
        <v>20</v>
      </c>
      <c r="R426" s="3">
        <v>20</v>
      </c>
      <c r="S426" s="4">
        <v>1</v>
      </c>
      <c r="T426" s="13">
        <v>7</v>
      </c>
      <c r="U426" s="13">
        <v>0</v>
      </c>
      <c r="X426" s="3" t="s">
        <v>274</v>
      </c>
      <c r="AB426" s="3">
        <v>0</v>
      </c>
      <c r="AI426" s="3" t="s">
        <v>206</v>
      </c>
      <c r="AJ426" s="3" t="s">
        <v>462</v>
      </c>
      <c r="AK426" s="3" t="s">
        <v>207</v>
      </c>
      <c r="AL426" s="3" t="s">
        <v>648</v>
      </c>
      <c r="AM426" s="3" t="s">
        <v>649</v>
      </c>
      <c r="AN426" s="3" t="s">
        <v>2633</v>
      </c>
      <c r="AO426" s="3" t="s">
        <v>2420</v>
      </c>
      <c r="AP426" s="3" t="s">
        <v>2634</v>
      </c>
      <c r="AQ426" s="3">
        <v>15</v>
      </c>
      <c r="AT426" s="3" t="s">
        <v>392</v>
      </c>
      <c r="AX426" s="3">
        <v>0</v>
      </c>
      <c r="AY426" s="14">
        <v>0</v>
      </c>
      <c r="AZ426" s="14">
        <v>0</v>
      </c>
      <c r="BA426" s="14">
        <v>0</v>
      </c>
      <c r="BD426" s="6">
        <v>45459</v>
      </c>
      <c r="BJ426" s="6">
        <v>45491</v>
      </c>
      <c r="BK426" s="13">
        <v>0</v>
      </c>
      <c r="BP426" s="3" t="s">
        <v>726</v>
      </c>
      <c r="BR426" s="15">
        <v>0</v>
      </c>
      <c r="BS426" s="15">
        <v>0</v>
      </c>
      <c r="BT426" s="15">
        <v>0</v>
      </c>
      <c r="BU426" s="13">
        <v>0</v>
      </c>
      <c r="BV426" s="13">
        <v>0</v>
      </c>
      <c r="BW426" s="18">
        <v>0</v>
      </c>
      <c r="BZ426" s="17">
        <v>0</v>
      </c>
      <c r="CB426" s="3" t="s">
        <v>276</v>
      </c>
      <c r="CC426" s="3" t="s">
        <v>225</v>
      </c>
      <c r="CE426" s="3">
        <v>0</v>
      </c>
      <c r="CH426" s="3">
        <v>0</v>
      </c>
      <c r="CM426" s="3" t="s">
        <v>232</v>
      </c>
      <c r="CP426" s="3" t="s">
        <v>233</v>
      </c>
      <c r="CQ426" s="3" t="s">
        <v>233</v>
      </c>
      <c r="CR426" s="3" t="s">
        <v>234</v>
      </c>
      <c r="CS426" s="3" t="s">
        <v>2679</v>
      </c>
      <c r="CY426" s="3" t="s">
        <v>523</v>
      </c>
      <c r="CZ426" s="3" t="s">
        <v>238</v>
      </c>
      <c r="DA426" s="3" t="s">
        <v>2635</v>
      </c>
      <c r="DB426" s="3" t="s">
        <v>2395</v>
      </c>
      <c r="DF426" s="3" t="s">
        <v>278</v>
      </c>
      <c r="DG426" s="15">
        <v>0</v>
      </c>
      <c r="DH426" s="15">
        <v>0</v>
      </c>
      <c r="DJ426" s="13">
        <v>0</v>
      </c>
      <c r="DP426" s="13">
        <v>0</v>
      </c>
      <c r="DT426" s="3" t="s">
        <v>191</v>
      </c>
      <c r="DX426" s="13">
        <v>1</v>
      </c>
      <c r="DY426" s="3" t="s">
        <v>245</v>
      </c>
      <c r="EA426" s="3">
        <v>0</v>
      </c>
      <c r="EB426" s="17">
        <v>0</v>
      </c>
      <c r="ED426" s="3">
        <v>0</v>
      </c>
      <c r="EG426" s="3">
        <v>0</v>
      </c>
      <c r="EH426" s="13">
        <v>0</v>
      </c>
      <c r="EK426" s="3">
        <v>1000200623</v>
      </c>
      <c r="EN426" s="3" t="s">
        <v>279</v>
      </c>
      <c r="EO426" s="3" t="s">
        <v>279</v>
      </c>
      <c r="EQ426" s="3">
        <v>0</v>
      </c>
      <c r="ET426" s="3">
        <v>0</v>
      </c>
      <c r="EU426" s="13">
        <v>0</v>
      </c>
      <c r="EW426" s="13">
        <v>0</v>
      </c>
      <c r="FB426" s="3" t="s">
        <v>729</v>
      </c>
      <c r="FG426" s="3">
        <v>0</v>
      </c>
      <c r="FL426" s="3" t="s">
        <v>253</v>
      </c>
      <c r="FM426" s="13">
        <v>0</v>
      </c>
      <c r="FP426" s="3" t="s">
        <v>254</v>
      </c>
      <c r="FQ426" s="3" t="s">
        <v>255</v>
      </c>
      <c r="FR426" s="3" t="s">
        <v>256</v>
      </c>
      <c r="FS426" s="6">
        <v>45290</v>
      </c>
      <c r="FT426" s="3">
        <v>0</v>
      </c>
      <c r="FU426" s="3">
        <v>0</v>
      </c>
      <c r="FV426" s="3" t="s">
        <v>257</v>
      </c>
      <c r="FX426" s="3" t="s">
        <v>276</v>
      </c>
      <c r="GA426" s="3" t="s">
        <v>258</v>
      </c>
      <c r="GC426" s="6">
        <v>45490</v>
      </c>
      <c r="GD426" s="6">
        <v>45439</v>
      </c>
      <c r="GE426" s="6">
        <v>45439</v>
      </c>
      <c r="GF426" s="3" t="s">
        <v>632</v>
      </c>
      <c r="GG426" s="3" t="s">
        <v>477</v>
      </c>
    </row>
    <row r="427" spans="1:189" s="2" customFormat="1" ht="11.25" hidden="1" x14ac:dyDescent="0.2">
      <c r="A427" s="11" t="str">
        <f t="shared" si="6"/>
        <v>Remote Stock - Stock Available</v>
      </c>
      <c r="B427" s="11" t="str">
        <f>IF(OR(A427="No Stock at Base",A427="Low Stock at Base",A427="Remote Pick - Low Stock"),_xlfn.XLOOKUP(O427,PO!M:M,PO!N:N,"No PO",0,1),"-")</f>
        <v>-</v>
      </c>
      <c r="C427" s="11" t="str">
        <f>IF(OR(A427="No Stock at Base",A427="Low Stock at Base",A427="Remote Stock - Low Stock"),_xlfn.XLOOKUP(O427,PR!K:K,PR!L:L,"No Req or Processed",0,1),"-")</f>
        <v>-</v>
      </c>
      <c r="D427" s="12"/>
      <c r="E427" s="32" t="s">
        <v>462</v>
      </c>
      <c r="G427" s="3" t="s">
        <v>191</v>
      </c>
      <c r="H427" s="3" t="s">
        <v>2631</v>
      </c>
      <c r="I427" s="3" t="s">
        <v>2632</v>
      </c>
      <c r="J427" s="3" t="s">
        <v>194</v>
      </c>
      <c r="K427" s="6">
        <v>45293</v>
      </c>
      <c r="L427" s="30">
        <v>45459</v>
      </c>
      <c r="M427" s="6">
        <v>45439</v>
      </c>
      <c r="N427" s="6">
        <v>45490</v>
      </c>
      <c r="O427" s="3" t="s">
        <v>2183</v>
      </c>
      <c r="P427" s="3" t="s">
        <v>2184</v>
      </c>
      <c r="Q427" s="3">
        <v>20</v>
      </c>
      <c r="R427" s="3">
        <v>20</v>
      </c>
      <c r="S427" s="4">
        <v>2</v>
      </c>
      <c r="T427" s="13">
        <v>29</v>
      </c>
      <c r="U427" s="13">
        <v>0</v>
      </c>
      <c r="X427" s="3" t="s">
        <v>274</v>
      </c>
      <c r="AB427" s="3">
        <v>0</v>
      </c>
      <c r="AI427" s="3" t="s">
        <v>206</v>
      </c>
      <c r="AJ427" s="3" t="s">
        <v>462</v>
      </c>
      <c r="AK427" s="3" t="s">
        <v>207</v>
      </c>
      <c r="AL427" s="3" t="s">
        <v>648</v>
      </c>
      <c r="AM427" s="3" t="s">
        <v>649</v>
      </c>
      <c r="AN427" s="3" t="s">
        <v>2633</v>
      </c>
      <c r="AO427" s="3" t="s">
        <v>2420</v>
      </c>
      <c r="AP427" s="3" t="s">
        <v>2634</v>
      </c>
      <c r="AQ427" s="3">
        <v>14</v>
      </c>
      <c r="AT427" s="3" t="s">
        <v>523</v>
      </c>
      <c r="AX427" s="3">
        <v>0</v>
      </c>
      <c r="AY427" s="14">
        <v>0</v>
      </c>
      <c r="AZ427" s="14">
        <v>0</v>
      </c>
      <c r="BA427" s="14">
        <v>0</v>
      </c>
      <c r="BD427" s="6">
        <v>45459</v>
      </c>
      <c r="BJ427" s="6">
        <v>45491</v>
      </c>
      <c r="BK427" s="13">
        <v>0</v>
      </c>
      <c r="BP427" s="3" t="s">
        <v>726</v>
      </c>
      <c r="BR427" s="15">
        <v>0</v>
      </c>
      <c r="BS427" s="15">
        <v>0</v>
      </c>
      <c r="BT427" s="15">
        <v>0</v>
      </c>
      <c r="BU427" s="13">
        <v>0</v>
      </c>
      <c r="BV427" s="13">
        <v>0</v>
      </c>
      <c r="BW427" s="18">
        <v>0</v>
      </c>
      <c r="BZ427" s="17">
        <v>0</v>
      </c>
      <c r="CB427" s="3" t="s">
        <v>276</v>
      </c>
      <c r="CC427" s="3" t="s">
        <v>225</v>
      </c>
      <c r="CE427" s="3">
        <v>0</v>
      </c>
      <c r="CH427" s="3">
        <v>0</v>
      </c>
      <c r="CM427" s="3" t="s">
        <v>232</v>
      </c>
      <c r="CP427" s="3" t="s">
        <v>233</v>
      </c>
      <c r="CQ427" s="3" t="s">
        <v>233</v>
      </c>
      <c r="CR427" s="3" t="s">
        <v>234</v>
      </c>
      <c r="CS427" s="3" t="s">
        <v>2185</v>
      </c>
      <c r="CY427" s="3" t="s">
        <v>523</v>
      </c>
      <c r="CZ427" s="3" t="s">
        <v>238</v>
      </c>
      <c r="DA427" s="3" t="s">
        <v>2635</v>
      </c>
      <c r="DB427" s="3" t="s">
        <v>2395</v>
      </c>
      <c r="DF427" s="3" t="s">
        <v>278</v>
      </c>
      <c r="DG427" s="15">
        <v>0</v>
      </c>
      <c r="DH427" s="15">
        <v>0</v>
      </c>
      <c r="DJ427" s="13">
        <v>0</v>
      </c>
      <c r="DP427" s="13">
        <v>0</v>
      </c>
      <c r="DT427" s="3" t="s">
        <v>191</v>
      </c>
      <c r="DX427" s="13">
        <v>2</v>
      </c>
      <c r="DY427" s="3" t="s">
        <v>245</v>
      </c>
      <c r="EA427" s="3">
        <v>0</v>
      </c>
      <c r="EB427" s="17">
        <v>0</v>
      </c>
      <c r="ED427" s="3">
        <v>0</v>
      </c>
      <c r="EG427" s="3">
        <v>0</v>
      </c>
      <c r="EH427" s="13">
        <v>0</v>
      </c>
      <c r="EK427" s="3">
        <v>1000200623</v>
      </c>
      <c r="EN427" s="3" t="s">
        <v>279</v>
      </c>
      <c r="EO427" s="3" t="s">
        <v>279</v>
      </c>
      <c r="EQ427" s="3">
        <v>0</v>
      </c>
      <c r="ET427" s="3">
        <v>0</v>
      </c>
      <c r="EU427" s="13">
        <v>0</v>
      </c>
      <c r="EW427" s="13">
        <v>0</v>
      </c>
      <c r="FB427" s="3" t="s">
        <v>729</v>
      </c>
      <c r="FG427" s="3">
        <v>0</v>
      </c>
      <c r="FL427" s="3" t="s">
        <v>253</v>
      </c>
      <c r="FM427" s="13">
        <v>0</v>
      </c>
      <c r="FP427" s="3" t="s">
        <v>254</v>
      </c>
      <c r="FQ427" s="3" t="s">
        <v>255</v>
      </c>
      <c r="FR427" s="3" t="s">
        <v>256</v>
      </c>
      <c r="FS427" s="6">
        <v>45290</v>
      </c>
      <c r="FT427" s="3">
        <v>0</v>
      </c>
      <c r="FU427" s="3">
        <v>0</v>
      </c>
      <c r="FV427" s="3" t="s">
        <v>257</v>
      </c>
      <c r="FX427" s="3" t="s">
        <v>276</v>
      </c>
      <c r="GA427" s="3" t="s">
        <v>258</v>
      </c>
      <c r="GC427" s="6">
        <v>45490</v>
      </c>
      <c r="GD427" s="6">
        <v>45439</v>
      </c>
      <c r="GE427" s="6">
        <v>45439</v>
      </c>
      <c r="GF427" s="3" t="s">
        <v>632</v>
      </c>
      <c r="GG427" s="3" t="s">
        <v>477</v>
      </c>
    </row>
    <row r="428" spans="1:189" s="2" customFormat="1" ht="11.25" hidden="1" x14ac:dyDescent="0.2">
      <c r="A428" s="11" t="str">
        <f t="shared" si="6"/>
        <v>Remote Stock - Stock Available</v>
      </c>
      <c r="B428" s="11" t="str">
        <f>IF(OR(A428="No Stock at Base",A428="Low Stock at Base",A428="Remote Pick - Low Stock"),_xlfn.XLOOKUP(O428,PO!M:M,PO!N:N,"No PO",0,1),"-")</f>
        <v>-</v>
      </c>
      <c r="C428" s="11" t="str">
        <f>IF(OR(A428="No Stock at Base",A428="Low Stock at Base",A428="Remote Stock - Low Stock"),_xlfn.XLOOKUP(O428,PR!K:K,PR!L:L,"No Req or Processed",0,1),"-")</f>
        <v>-</v>
      </c>
      <c r="D428" s="12"/>
      <c r="E428" s="32" t="s">
        <v>462</v>
      </c>
      <c r="G428" s="3" t="s">
        <v>191</v>
      </c>
      <c r="H428" s="3" t="s">
        <v>2631</v>
      </c>
      <c r="I428" s="3" t="s">
        <v>2632</v>
      </c>
      <c r="J428" s="3" t="s">
        <v>194</v>
      </c>
      <c r="K428" s="6">
        <v>45293</v>
      </c>
      <c r="L428" s="30">
        <v>45459</v>
      </c>
      <c r="M428" s="6">
        <v>45439</v>
      </c>
      <c r="N428" s="6">
        <v>45490</v>
      </c>
      <c r="O428" s="3" t="s">
        <v>2054</v>
      </c>
      <c r="P428" s="3" t="s">
        <v>2055</v>
      </c>
      <c r="Q428" s="3">
        <v>20</v>
      </c>
      <c r="R428" s="3">
        <v>20</v>
      </c>
      <c r="S428" s="4">
        <v>2</v>
      </c>
      <c r="T428" s="13">
        <v>4</v>
      </c>
      <c r="U428" s="13">
        <v>0</v>
      </c>
      <c r="X428" s="3" t="s">
        <v>274</v>
      </c>
      <c r="AB428" s="3">
        <v>0</v>
      </c>
      <c r="AI428" s="3" t="s">
        <v>206</v>
      </c>
      <c r="AJ428" s="3" t="s">
        <v>462</v>
      </c>
      <c r="AK428" s="3" t="s">
        <v>207</v>
      </c>
      <c r="AL428" s="3" t="s">
        <v>648</v>
      </c>
      <c r="AM428" s="3" t="s">
        <v>649</v>
      </c>
      <c r="AN428" s="3" t="s">
        <v>2633</v>
      </c>
      <c r="AO428" s="3" t="s">
        <v>2420</v>
      </c>
      <c r="AP428" s="3" t="s">
        <v>2634</v>
      </c>
      <c r="AQ428" s="3">
        <v>13</v>
      </c>
      <c r="AT428" s="3" t="s">
        <v>268</v>
      </c>
      <c r="AX428" s="3">
        <v>0</v>
      </c>
      <c r="AY428" s="14">
        <v>0</v>
      </c>
      <c r="AZ428" s="14">
        <v>0</v>
      </c>
      <c r="BA428" s="14">
        <v>0</v>
      </c>
      <c r="BD428" s="6">
        <v>45459</v>
      </c>
      <c r="BJ428" s="6">
        <v>45491</v>
      </c>
      <c r="BK428" s="13">
        <v>0</v>
      </c>
      <c r="BP428" s="3" t="s">
        <v>726</v>
      </c>
      <c r="BR428" s="15">
        <v>0</v>
      </c>
      <c r="BS428" s="15">
        <v>0</v>
      </c>
      <c r="BT428" s="15">
        <v>0</v>
      </c>
      <c r="BU428" s="13">
        <v>0</v>
      </c>
      <c r="BV428" s="13">
        <v>0</v>
      </c>
      <c r="BW428" s="18">
        <v>0</v>
      </c>
      <c r="BZ428" s="17">
        <v>0</v>
      </c>
      <c r="CB428" s="3" t="s">
        <v>276</v>
      </c>
      <c r="CC428" s="3" t="s">
        <v>225</v>
      </c>
      <c r="CE428" s="3">
        <v>0</v>
      </c>
      <c r="CH428" s="3">
        <v>0</v>
      </c>
      <c r="CM428" s="3" t="s">
        <v>232</v>
      </c>
      <c r="CP428" s="3" t="s">
        <v>233</v>
      </c>
      <c r="CQ428" s="3" t="s">
        <v>233</v>
      </c>
      <c r="CR428" s="3" t="s">
        <v>234</v>
      </c>
      <c r="CS428" s="3" t="s">
        <v>2056</v>
      </c>
      <c r="CY428" s="3" t="s">
        <v>523</v>
      </c>
      <c r="CZ428" s="3" t="s">
        <v>238</v>
      </c>
      <c r="DA428" s="3" t="s">
        <v>2635</v>
      </c>
      <c r="DB428" s="3" t="s">
        <v>2395</v>
      </c>
      <c r="DF428" s="3" t="s">
        <v>2057</v>
      </c>
      <c r="DG428" s="15">
        <v>0</v>
      </c>
      <c r="DH428" s="15">
        <v>0</v>
      </c>
      <c r="DJ428" s="13">
        <v>0</v>
      </c>
      <c r="DP428" s="13">
        <v>0</v>
      </c>
      <c r="DT428" s="3" t="s">
        <v>191</v>
      </c>
      <c r="DX428" s="13">
        <v>2</v>
      </c>
      <c r="DY428" s="3" t="s">
        <v>245</v>
      </c>
      <c r="EA428" s="3">
        <v>0</v>
      </c>
      <c r="EB428" s="17">
        <v>0</v>
      </c>
      <c r="ED428" s="3">
        <v>0</v>
      </c>
      <c r="EG428" s="3">
        <v>0</v>
      </c>
      <c r="EH428" s="13">
        <v>0</v>
      </c>
      <c r="EK428" s="3">
        <v>1000200623</v>
      </c>
      <c r="EN428" s="3" t="s">
        <v>279</v>
      </c>
      <c r="EO428" s="3" t="s">
        <v>279</v>
      </c>
      <c r="EQ428" s="3">
        <v>0</v>
      </c>
      <c r="ET428" s="3">
        <v>0</v>
      </c>
      <c r="EU428" s="13">
        <v>0</v>
      </c>
      <c r="EW428" s="13">
        <v>0</v>
      </c>
      <c r="FB428" s="3" t="s">
        <v>729</v>
      </c>
      <c r="FG428" s="3">
        <v>0</v>
      </c>
      <c r="FL428" s="3" t="s">
        <v>253</v>
      </c>
      <c r="FM428" s="13">
        <v>0</v>
      </c>
      <c r="FP428" s="3" t="s">
        <v>254</v>
      </c>
      <c r="FQ428" s="3" t="s">
        <v>255</v>
      </c>
      <c r="FR428" s="3" t="s">
        <v>256</v>
      </c>
      <c r="FS428" s="6">
        <v>45290</v>
      </c>
      <c r="FT428" s="3">
        <v>0</v>
      </c>
      <c r="FU428" s="3">
        <v>0</v>
      </c>
      <c r="FV428" s="3" t="s">
        <v>257</v>
      </c>
      <c r="FX428" s="3" t="s">
        <v>276</v>
      </c>
      <c r="GA428" s="3" t="s">
        <v>258</v>
      </c>
      <c r="GC428" s="6">
        <v>45490</v>
      </c>
      <c r="GD428" s="6">
        <v>45439</v>
      </c>
      <c r="GE428" s="6">
        <v>45439</v>
      </c>
      <c r="GF428" s="3" t="s">
        <v>632</v>
      </c>
      <c r="GG428" s="3" t="s">
        <v>477</v>
      </c>
    </row>
    <row r="429" spans="1:189" s="2" customFormat="1" ht="11.25" hidden="1" x14ac:dyDescent="0.2">
      <c r="A429" s="11" t="str">
        <f t="shared" si="6"/>
        <v>Remote Stock - Stock Available</v>
      </c>
      <c r="B429" s="11" t="str">
        <f>IF(OR(A429="No Stock at Base",A429="Low Stock at Base",A429="Remote Pick - Low Stock"),_xlfn.XLOOKUP(O429,PO!M:M,PO!N:N,"No PO",0,1),"-")</f>
        <v>-</v>
      </c>
      <c r="C429" s="11" t="str">
        <f>IF(OR(A429="No Stock at Base",A429="Low Stock at Base",A429="Remote Stock - Low Stock"),_xlfn.XLOOKUP(O429,PR!K:K,PR!L:L,"No Req or Processed",0,1),"-")</f>
        <v>-</v>
      </c>
      <c r="D429" s="12"/>
      <c r="E429" s="32" t="s">
        <v>462</v>
      </c>
      <c r="G429" s="3" t="s">
        <v>191</v>
      </c>
      <c r="H429" s="3" t="s">
        <v>2631</v>
      </c>
      <c r="I429" s="3" t="s">
        <v>2632</v>
      </c>
      <c r="J429" s="3" t="s">
        <v>194</v>
      </c>
      <c r="K429" s="6">
        <v>45293</v>
      </c>
      <c r="L429" s="30">
        <v>45459</v>
      </c>
      <c r="M429" s="6">
        <v>45439</v>
      </c>
      <c r="N429" s="6">
        <v>45490</v>
      </c>
      <c r="O429" s="3" t="s">
        <v>2680</v>
      </c>
      <c r="P429" s="3" t="s">
        <v>2681</v>
      </c>
      <c r="Q429" s="3">
        <v>20</v>
      </c>
      <c r="R429" s="3">
        <v>20</v>
      </c>
      <c r="S429" s="4">
        <v>1</v>
      </c>
      <c r="T429" s="13">
        <v>4</v>
      </c>
      <c r="U429" s="13">
        <v>0</v>
      </c>
      <c r="X429" s="3" t="s">
        <v>274</v>
      </c>
      <c r="AB429" s="3">
        <v>0</v>
      </c>
      <c r="AI429" s="3" t="s">
        <v>206</v>
      </c>
      <c r="AJ429" s="3" t="s">
        <v>462</v>
      </c>
      <c r="AK429" s="3" t="s">
        <v>207</v>
      </c>
      <c r="AL429" s="3" t="s">
        <v>648</v>
      </c>
      <c r="AM429" s="3" t="s">
        <v>649</v>
      </c>
      <c r="AN429" s="3" t="s">
        <v>2633</v>
      </c>
      <c r="AO429" s="3" t="s">
        <v>2420</v>
      </c>
      <c r="AP429" s="3" t="s">
        <v>2634</v>
      </c>
      <c r="AQ429" s="3">
        <v>12</v>
      </c>
      <c r="AT429" s="3" t="s">
        <v>454</v>
      </c>
      <c r="AX429" s="3">
        <v>0</v>
      </c>
      <c r="AY429" s="14">
        <v>0</v>
      </c>
      <c r="AZ429" s="14">
        <v>0</v>
      </c>
      <c r="BA429" s="14">
        <v>0</v>
      </c>
      <c r="BD429" s="6">
        <v>45459</v>
      </c>
      <c r="BJ429" s="6">
        <v>45491</v>
      </c>
      <c r="BK429" s="13">
        <v>0</v>
      </c>
      <c r="BP429" s="3" t="s">
        <v>726</v>
      </c>
      <c r="BR429" s="15">
        <v>0</v>
      </c>
      <c r="BS429" s="15">
        <v>0</v>
      </c>
      <c r="BT429" s="15">
        <v>0</v>
      </c>
      <c r="BU429" s="13">
        <v>0</v>
      </c>
      <c r="BV429" s="13">
        <v>0</v>
      </c>
      <c r="BW429" s="18">
        <v>0</v>
      </c>
      <c r="BZ429" s="17">
        <v>0</v>
      </c>
      <c r="CB429" s="3" t="s">
        <v>276</v>
      </c>
      <c r="CC429" s="3" t="s">
        <v>225</v>
      </c>
      <c r="CE429" s="3">
        <v>0</v>
      </c>
      <c r="CH429" s="3">
        <v>0</v>
      </c>
      <c r="CM429" s="3" t="s">
        <v>232</v>
      </c>
      <c r="CP429" s="3" t="s">
        <v>233</v>
      </c>
      <c r="CQ429" s="3" t="s">
        <v>233</v>
      </c>
      <c r="CR429" s="3" t="s">
        <v>234</v>
      </c>
      <c r="CS429" s="3" t="s">
        <v>2682</v>
      </c>
      <c r="CY429" s="3" t="s">
        <v>523</v>
      </c>
      <c r="CZ429" s="3" t="s">
        <v>238</v>
      </c>
      <c r="DA429" s="3" t="s">
        <v>2635</v>
      </c>
      <c r="DB429" s="3" t="s">
        <v>2395</v>
      </c>
      <c r="DF429" s="3" t="s">
        <v>568</v>
      </c>
      <c r="DG429" s="15">
        <v>0</v>
      </c>
      <c r="DH429" s="15">
        <v>0</v>
      </c>
      <c r="DJ429" s="13">
        <v>0</v>
      </c>
      <c r="DP429" s="13">
        <v>0</v>
      </c>
      <c r="DT429" s="3" t="s">
        <v>191</v>
      </c>
      <c r="DX429" s="13">
        <v>1</v>
      </c>
      <c r="DY429" s="3" t="s">
        <v>245</v>
      </c>
      <c r="EA429" s="3">
        <v>0</v>
      </c>
      <c r="EB429" s="17">
        <v>0</v>
      </c>
      <c r="ED429" s="3">
        <v>0</v>
      </c>
      <c r="EG429" s="3">
        <v>0</v>
      </c>
      <c r="EH429" s="13">
        <v>0</v>
      </c>
      <c r="EK429" s="3">
        <v>1000200623</v>
      </c>
      <c r="EN429" s="3" t="s">
        <v>279</v>
      </c>
      <c r="EO429" s="3" t="s">
        <v>279</v>
      </c>
      <c r="EQ429" s="3">
        <v>0</v>
      </c>
      <c r="ET429" s="3">
        <v>0</v>
      </c>
      <c r="EU429" s="13">
        <v>0</v>
      </c>
      <c r="EW429" s="13">
        <v>0</v>
      </c>
      <c r="FB429" s="3" t="s">
        <v>729</v>
      </c>
      <c r="FG429" s="3">
        <v>0</v>
      </c>
      <c r="FL429" s="3" t="s">
        <v>253</v>
      </c>
      <c r="FM429" s="13">
        <v>0</v>
      </c>
      <c r="FP429" s="3" t="s">
        <v>254</v>
      </c>
      <c r="FQ429" s="3" t="s">
        <v>255</v>
      </c>
      <c r="FR429" s="3" t="s">
        <v>256</v>
      </c>
      <c r="FS429" s="6">
        <v>45290</v>
      </c>
      <c r="FT429" s="3">
        <v>0</v>
      </c>
      <c r="FU429" s="3">
        <v>0</v>
      </c>
      <c r="FV429" s="3" t="s">
        <v>257</v>
      </c>
      <c r="FX429" s="3" t="s">
        <v>276</v>
      </c>
      <c r="GA429" s="3" t="s">
        <v>258</v>
      </c>
      <c r="GC429" s="6">
        <v>45490</v>
      </c>
      <c r="GD429" s="6">
        <v>45439</v>
      </c>
      <c r="GE429" s="6">
        <v>45439</v>
      </c>
      <c r="GF429" s="3" t="s">
        <v>632</v>
      </c>
      <c r="GG429" s="3" t="s">
        <v>477</v>
      </c>
    </row>
    <row r="430" spans="1:189" s="2" customFormat="1" ht="11.25" hidden="1" x14ac:dyDescent="0.2">
      <c r="A430" s="11" t="str">
        <f t="shared" si="6"/>
        <v>Remote Stock - Stock Available</v>
      </c>
      <c r="B430" s="11" t="str">
        <f>IF(OR(A430="No Stock at Base",A430="Low Stock at Base",A430="Remote Pick - Low Stock"),_xlfn.XLOOKUP(O430,PO!M:M,PO!N:N,"No PO",0,1),"-")</f>
        <v>-</v>
      </c>
      <c r="C430" s="11" t="str">
        <f>IF(OR(A430="No Stock at Base",A430="Low Stock at Base",A430="Remote Stock - Low Stock"),_xlfn.XLOOKUP(O430,PR!K:K,PR!L:L,"No Req or Processed",0,1),"-")</f>
        <v>-</v>
      </c>
      <c r="D430" s="12"/>
      <c r="E430" s="32" t="s">
        <v>462</v>
      </c>
      <c r="G430" s="3" t="s">
        <v>191</v>
      </c>
      <c r="H430" s="3" t="s">
        <v>2631</v>
      </c>
      <c r="I430" s="3" t="s">
        <v>2632</v>
      </c>
      <c r="J430" s="3" t="s">
        <v>194</v>
      </c>
      <c r="K430" s="6">
        <v>45293</v>
      </c>
      <c r="L430" s="30">
        <v>45459</v>
      </c>
      <c r="M430" s="6">
        <v>45439</v>
      </c>
      <c r="N430" s="6">
        <v>45490</v>
      </c>
      <c r="O430" s="3" t="s">
        <v>2683</v>
      </c>
      <c r="P430" s="3" t="s">
        <v>2684</v>
      </c>
      <c r="Q430" s="3">
        <v>20</v>
      </c>
      <c r="R430" s="3">
        <v>20</v>
      </c>
      <c r="S430" s="4">
        <v>4</v>
      </c>
      <c r="T430" s="13">
        <v>4</v>
      </c>
      <c r="U430" s="13">
        <v>0</v>
      </c>
      <c r="X430" s="3" t="s">
        <v>274</v>
      </c>
      <c r="AB430" s="3">
        <v>0</v>
      </c>
      <c r="AI430" s="3" t="s">
        <v>206</v>
      </c>
      <c r="AJ430" s="3" t="s">
        <v>462</v>
      </c>
      <c r="AK430" s="3" t="s">
        <v>207</v>
      </c>
      <c r="AL430" s="3" t="s">
        <v>648</v>
      </c>
      <c r="AM430" s="3" t="s">
        <v>649</v>
      </c>
      <c r="AN430" s="3" t="s">
        <v>2633</v>
      </c>
      <c r="AO430" s="3" t="s">
        <v>2420</v>
      </c>
      <c r="AP430" s="3" t="s">
        <v>2634</v>
      </c>
      <c r="AQ430" s="3">
        <v>11</v>
      </c>
      <c r="AT430" s="3" t="s">
        <v>446</v>
      </c>
      <c r="AX430" s="3">
        <v>0</v>
      </c>
      <c r="AY430" s="14">
        <v>0</v>
      </c>
      <c r="AZ430" s="14">
        <v>0</v>
      </c>
      <c r="BA430" s="14">
        <v>0</v>
      </c>
      <c r="BD430" s="6">
        <v>45459</v>
      </c>
      <c r="BJ430" s="6">
        <v>45491</v>
      </c>
      <c r="BK430" s="13">
        <v>0</v>
      </c>
      <c r="BP430" s="3" t="s">
        <v>726</v>
      </c>
      <c r="BR430" s="15">
        <v>0</v>
      </c>
      <c r="BS430" s="15">
        <v>0</v>
      </c>
      <c r="BT430" s="15">
        <v>0</v>
      </c>
      <c r="BU430" s="13">
        <v>0</v>
      </c>
      <c r="BV430" s="13">
        <v>0</v>
      </c>
      <c r="BW430" s="18">
        <v>0</v>
      </c>
      <c r="BZ430" s="17">
        <v>0</v>
      </c>
      <c r="CB430" s="3" t="s">
        <v>276</v>
      </c>
      <c r="CC430" s="3" t="s">
        <v>225</v>
      </c>
      <c r="CE430" s="3">
        <v>0</v>
      </c>
      <c r="CH430" s="3">
        <v>0</v>
      </c>
      <c r="CM430" s="3" t="s">
        <v>232</v>
      </c>
      <c r="CP430" s="3" t="s">
        <v>233</v>
      </c>
      <c r="CQ430" s="3" t="s">
        <v>233</v>
      </c>
      <c r="CR430" s="3" t="s">
        <v>234</v>
      </c>
      <c r="CS430" s="3" t="s">
        <v>2685</v>
      </c>
      <c r="CY430" s="3" t="s">
        <v>523</v>
      </c>
      <c r="CZ430" s="3" t="s">
        <v>238</v>
      </c>
      <c r="DA430" s="3" t="s">
        <v>2635</v>
      </c>
      <c r="DB430" s="3" t="s">
        <v>2395</v>
      </c>
      <c r="DF430" s="3" t="s">
        <v>2686</v>
      </c>
      <c r="DG430" s="15">
        <v>0</v>
      </c>
      <c r="DH430" s="15">
        <v>0</v>
      </c>
      <c r="DJ430" s="13">
        <v>0</v>
      </c>
      <c r="DP430" s="13">
        <v>0</v>
      </c>
      <c r="DT430" s="3" t="s">
        <v>191</v>
      </c>
      <c r="DX430" s="13">
        <v>4</v>
      </c>
      <c r="DY430" s="3" t="s">
        <v>245</v>
      </c>
      <c r="EA430" s="3">
        <v>0</v>
      </c>
      <c r="EB430" s="17">
        <v>0</v>
      </c>
      <c r="ED430" s="3">
        <v>0</v>
      </c>
      <c r="EG430" s="3">
        <v>0</v>
      </c>
      <c r="EH430" s="13">
        <v>0</v>
      </c>
      <c r="EK430" s="3">
        <v>1000200623</v>
      </c>
      <c r="EN430" s="3" t="s">
        <v>279</v>
      </c>
      <c r="EO430" s="3" t="s">
        <v>279</v>
      </c>
      <c r="EQ430" s="3">
        <v>0</v>
      </c>
      <c r="ET430" s="3">
        <v>0</v>
      </c>
      <c r="EU430" s="13">
        <v>0</v>
      </c>
      <c r="EW430" s="13">
        <v>0</v>
      </c>
      <c r="FB430" s="3" t="s">
        <v>729</v>
      </c>
      <c r="FG430" s="3">
        <v>0</v>
      </c>
      <c r="FL430" s="3" t="s">
        <v>253</v>
      </c>
      <c r="FM430" s="13">
        <v>0</v>
      </c>
      <c r="FP430" s="3" t="s">
        <v>254</v>
      </c>
      <c r="FQ430" s="3" t="s">
        <v>255</v>
      </c>
      <c r="FR430" s="3" t="s">
        <v>256</v>
      </c>
      <c r="FS430" s="6">
        <v>45290</v>
      </c>
      <c r="FT430" s="3">
        <v>0</v>
      </c>
      <c r="FU430" s="3">
        <v>0</v>
      </c>
      <c r="FV430" s="3" t="s">
        <v>257</v>
      </c>
      <c r="FX430" s="3" t="s">
        <v>276</v>
      </c>
      <c r="GA430" s="3" t="s">
        <v>258</v>
      </c>
      <c r="GC430" s="6">
        <v>45490</v>
      </c>
      <c r="GD430" s="6">
        <v>45439</v>
      </c>
      <c r="GE430" s="6">
        <v>45439</v>
      </c>
      <c r="GF430" s="3" t="s">
        <v>632</v>
      </c>
      <c r="GG430" s="3" t="s">
        <v>477</v>
      </c>
    </row>
    <row r="431" spans="1:189" s="2" customFormat="1" ht="11.25" hidden="1" x14ac:dyDescent="0.2">
      <c r="A431" s="11" t="str">
        <f t="shared" si="6"/>
        <v>Remote Stock - Stock Available</v>
      </c>
      <c r="B431" s="11" t="str">
        <f>IF(OR(A431="No Stock at Base",A431="Low Stock at Base",A431="Remote Pick - Low Stock"),_xlfn.XLOOKUP(O431,PO!M:M,PO!N:N,"No PO",0,1),"-")</f>
        <v>-</v>
      </c>
      <c r="C431" s="11" t="str">
        <f>IF(OR(A431="No Stock at Base",A431="Low Stock at Base",A431="Remote Stock - Low Stock"),_xlfn.XLOOKUP(O431,PR!K:K,PR!L:L,"No Req or Processed",0,1),"-")</f>
        <v>-</v>
      </c>
      <c r="D431" s="12"/>
      <c r="E431" s="32" t="s">
        <v>462</v>
      </c>
      <c r="G431" s="3" t="s">
        <v>191</v>
      </c>
      <c r="H431" s="3" t="s">
        <v>2631</v>
      </c>
      <c r="I431" s="3" t="s">
        <v>2632</v>
      </c>
      <c r="J431" s="3" t="s">
        <v>194</v>
      </c>
      <c r="K431" s="6">
        <v>45293</v>
      </c>
      <c r="L431" s="30">
        <v>45459</v>
      </c>
      <c r="M431" s="6">
        <v>45439</v>
      </c>
      <c r="N431" s="6">
        <v>45490</v>
      </c>
      <c r="O431" s="3" t="s">
        <v>2687</v>
      </c>
      <c r="P431" s="3" t="s">
        <v>2688</v>
      </c>
      <c r="Q431" s="3">
        <v>20</v>
      </c>
      <c r="R431" s="3">
        <v>20</v>
      </c>
      <c r="S431" s="4">
        <v>4</v>
      </c>
      <c r="T431" s="13">
        <v>4</v>
      </c>
      <c r="U431" s="13">
        <v>0</v>
      </c>
      <c r="X431" s="3" t="s">
        <v>274</v>
      </c>
      <c r="AB431" s="3">
        <v>0</v>
      </c>
      <c r="AI431" s="3" t="s">
        <v>206</v>
      </c>
      <c r="AJ431" s="3" t="s">
        <v>462</v>
      </c>
      <c r="AK431" s="3" t="s">
        <v>207</v>
      </c>
      <c r="AL431" s="3" t="s">
        <v>648</v>
      </c>
      <c r="AM431" s="3" t="s">
        <v>649</v>
      </c>
      <c r="AN431" s="3" t="s">
        <v>2633</v>
      </c>
      <c r="AO431" s="3" t="s">
        <v>2420</v>
      </c>
      <c r="AP431" s="3" t="s">
        <v>2634</v>
      </c>
      <c r="AQ431" s="3">
        <v>10</v>
      </c>
      <c r="AT431" s="3" t="s">
        <v>335</v>
      </c>
      <c r="AX431" s="3">
        <v>0</v>
      </c>
      <c r="AY431" s="14">
        <v>0</v>
      </c>
      <c r="AZ431" s="14">
        <v>0</v>
      </c>
      <c r="BA431" s="14">
        <v>0</v>
      </c>
      <c r="BD431" s="6">
        <v>45459</v>
      </c>
      <c r="BJ431" s="6">
        <v>45491</v>
      </c>
      <c r="BK431" s="13">
        <v>0</v>
      </c>
      <c r="BP431" s="3" t="s">
        <v>726</v>
      </c>
      <c r="BR431" s="15">
        <v>0</v>
      </c>
      <c r="BS431" s="15">
        <v>0</v>
      </c>
      <c r="BT431" s="15">
        <v>0</v>
      </c>
      <c r="BU431" s="13">
        <v>0</v>
      </c>
      <c r="BV431" s="13">
        <v>0</v>
      </c>
      <c r="BW431" s="18">
        <v>0</v>
      </c>
      <c r="BZ431" s="17">
        <v>0</v>
      </c>
      <c r="CB431" s="3" t="s">
        <v>276</v>
      </c>
      <c r="CC431" s="3" t="s">
        <v>225</v>
      </c>
      <c r="CE431" s="3">
        <v>0</v>
      </c>
      <c r="CH431" s="3">
        <v>0</v>
      </c>
      <c r="CM431" s="3" t="s">
        <v>232</v>
      </c>
      <c r="CP431" s="3" t="s">
        <v>233</v>
      </c>
      <c r="CQ431" s="3" t="s">
        <v>233</v>
      </c>
      <c r="CR431" s="3" t="s">
        <v>234</v>
      </c>
      <c r="CS431" s="3" t="s">
        <v>2689</v>
      </c>
      <c r="CY431" s="3" t="s">
        <v>523</v>
      </c>
      <c r="CZ431" s="3" t="s">
        <v>238</v>
      </c>
      <c r="DA431" s="3" t="s">
        <v>2635</v>
      </c>
      <c r="DB431" s="3" t="s">
        <v>2395</v>
      </c>
      <c r="DF431" s="3" t="s">
        <v>2111</v>
      </c>
      <c r="DG431" s="15">
        <v>0</v>
      </c>
      <c r="DH431" s="15">
        <v>0</v>
      </c>
      <c r="DJ431" s="13">
        <v>0</v>
      </c>
      <c r="DP431" s="13">
        <v>0</v>
      </c>
      <c r="DT431" s="3" t="s">
        <v>191</v>
      </c>
      <c r="DX431" s="13">
        <v>4</v>
      </c>
      <c r="DY431" s="3" t="s">
        <v>245</v>
      </c>
      <c r="EA431" s="3">
        <v>0</v>
      </c>
      <c r="EB431" s="17">
        <v>0</v>
      </c>
      <c r="ED431" s="3">
        <v>0</v>
      </c>
      <c r="EG431" s="3">
        <v>0</v>
      </c>
      <c r="EH431" s="13">
        <v>0</v>
      </c>
      <c r="EK431" s="3">
        <v>1000200623</v>
      </c>
      <c r="EN431" s="3" t="s">
        <v>279</v>
      </c>
      <c r="EO431" s="3" t="s">
        <v>279</v>
      </c>
      <c r="EQ431" s="3">
        <v>0</v>
      </c>
      <c r="ET431" s="3">
        <v>0</v>
      </c>
      <c r="EU431" s="13">
        <v>0</v>
      </c>
      <c r="EW431" s="13">
        <v>0</v>
      </c>
      <c r="FB431" s="3" t="s">
        <v>729</v>
      </c>
      <c r="FG431" s="3">
        <v>0</v>
      </c>
      <c r="FL431" s="3" t="s">
        <v>253</v>
      </c>
      <c r="FM431" s="13">
        <v>0</v>
      </c>
      <c r="FP431" s="3" t="s">
        <v>254</v>
      </c>
      <c r="FQ431" s="3" t="s">
        <v>255</v>
      </c>
      <c r="FR431" s="3" t="s">
        <v>256</v>
      </c>
      <c r="FS431" s="6">
        <v>45290</v>
      </c>
      <c r="FT431" s="3">
        <v>0</v>
      </c>
      <c r="FU431" s="3">
        <v>0</v>
      </c>
      <c r="FV431" s="3" t="s">
        <v>257</v>
      </c>
      <c r="FX431" s="3" t="s">
        <v>276</v>
      </c>
      <c r="GA431" s="3" t="s">
        <v>258</v>
      </c>
      <c r="GC431" s="6">
        <v>45490</v>
      </c>
      <c r="GD431" s="6">
        <v>45439</v>
      </c>
      <c r="GE431" s="6">
        <v>45439</v>
      </c>
      <c r="GF431" s="3" t="s">
        <v>632</v>
      </c>
      <c r="GG431" s="3" t="s">
        <v>477</v>
      </c>
    </row>
    <row r="432" spans="1:189" s="2" customFormat="1" ht="11.25" hidden="1" x14ac:dyDescent="0.2">
      <c r="A432" s="11" t="str">
        <f t="shared" si="6"/>
        <v>Remote Stock - Stock Available</v>
      </c>
      <c r="B432" s="11" t="str">
        <f>IF(OR(A432="No Stock at Base",A432="Low Stock at Base",A432="Remote Pick - Low Stock"),_xlfn.XLOOKUP(O432,PO!M:M,PO!N:N,"No PO",0,1),"-")</f>
        <v>-</v>
      </c>
      <c r="C432" s="11" t="str">
        <f>IF(OR(A432="No Stock at Base",A432="Low Stock at Base",A432="Remote Stock - Low Stock"),_xlfn.XLOOKUP(O432,PR!K:K,PR!L:L,"No Req or Processed",0,1),"-")</f>
        <v>-</v>
      </c>
      <c r="D432" s="12"/>
      <c r="E432" s="32" t="s">
        <v>462</v>
      </c>
      <c r="G432" s="3" t="s">
        <v>191</v>
      </c>
      <c r="H432" s="3" t="s">
        <v>2631</v>
      </c>
      <c r="I432" s="3" t="s">
        <v>2632</v>
      </c>
      <c r="J432" s="3" t="s">
        <v>194</v>
      </c>
      <c r="K432" s="6">
        <v>45293</v>
      </c>
      <c r="L432" s="30">
        <v>45459</v>
      </c>
      <c r="M432" s="6">
        <v>45439</v>
      </c>
      <c r="N432" s="6">
        <v>45490</v>
      </c>
      <c r="O432" s="3" t="s">
        <v>2690</v>
      </c>
      <c r="P432" s="3" t="s">
        <v>2691</v>
      </c>
      <c r="Q432" s="3">
        <v>20</v>
      </c>
      <c r="R432" s="3">
        <v>20</v>
      </c>
      <c r="S432" s="4">
        <v>4</v>
      </c>
      <c r="T432" s="13">
        <v>4</v>
      </c>
      <c r="U432" s="13">
        <v>0</v>
      </c>
      <c r="X432" s="3" t="s">
        <v>274</v>
      </c>
      <c r="AB432" s="3">
        <v>0</v>
      </c>
      <c r="AI432" s="3" t="s">
        <v>206</v>
      </c>
      <c r="AJ432" s="3" t="s">
        <v>462</v>
      </c>
      <c r="AK432" s="3" t="s">
        <v>207</v>
      </c>
      <c r="AL432" s="3" t="s">
        <v>648</v>
      </c>
      <c r="AM432" s="3" t="s">
        <v>649</v>
      </c>
      <c r="AN432" s="3" t="s">
        <v>2633</v>
      </c>
      <c r="AO432" s="3" t="s">
        <v>2420</v>
      </c>
      <c r="AP432" s="3" t="s">
        <v>2634</v>
      </c>
      <c r="AQ432" s="3">
        <v>9</v>
      </c>
      <c r="AT432" s="3" t="s">
        <v>368</v>
      </c>
      <c r="AX432" s="3">
        <v>0</v>
      </c>
      <c r="AY432" s="14">
        <v>0</v>
      </c>
      <c r="AZ432" s="14">
        <v>0</v>
      </c>
      <c r="BA432" s="14">
        <v>0</v>
      </c>
      <c r="BD432" s="6">
        <v>45459</v>
      </c>
      <c r="BJ432" s="6">
        <v>45491</v>
      </c>
      <c r="BK432" s="13">
        <v>0</v>
      </c>
      <c r="BP432" s="3" t="s">
        <v>726</v>
      </c>
      <c r="BR432" s="15">
        <v>0</v>
      </c>
      <c r="BS432" s="15">
        <v>0</v>
      </c>
      <c r="BT432" s="15">
        <v>0</v>
      </c>
      <c r="BU432" s="13">
        <v>0</v>
      </c>
      <c r="BV432" s="13">
        <v>0</v>
      </c>
      <c r="BW432" s="18">
        <v>0</v>
      </c>
      <c r="BZ432" s="17">
        <v>0</v>
      </c>
      <c r="CB432" s="3" t="s">
        <v>276</v>
      </c>
      <c r="CC432" s="3" t="s">
        <v>225</v>
      </c>
      <c r="CE432" s="3">
        <v>0</v>
      </c>
      <c r="CH432" s="3">
        <v>0</v>
      </c>
      <c r="CM432" s="3" t="s">
        <v>232</v>
      </c>
      <c r="CP432" s="3" t="s">
        <v>233</v>
      </c>
      <c r="CQ432" s="3" t="s">
        <v>233</v>
      </c>
      <c r="CR432" s="3" t="s">
        <v>234</v>
      </c>
      <c r="CS432" s="3" t="s">
        <v>2692</v>
      </c>
      <c r="CY432" s="3" t="s">
        <v>523</v>
      </c>
      <c r="CZ432" s="3" t="s">
        <v>238</v>
      </c>
      <c r="DA432" s="3" t="s">
        <v>2635</v>
      </c>
      <c r="DB432" s="3" t="s">
        <v>2395</v>
      </c>
      <c r="DF432" s="3" t="s">
        <v>2111</v>
      </c>
      <c r="DG432" s="15">
        <v>0</v>
      </c>
      <c r="DH432" s="15">
        <v>0</v>
      </c>
      <c r="DJ432" s="13">
        <v>0</v>
      </c>
      <c r="DP432" s="13">
        <v>0</v>
      </c>
      <c r="DT432" s="3" t="s">
        <v>191</v>
      </c>
      <c r="DX432" s="13">
        <v>4</v>
      </c>
      <c r="DY432" s="3" t="s">
        <v>245</v>
      </c>
      <c r="EA432" s="3">
        <v>0</v>
      </c>
      <c r="EB432" s="17">
        <v>0</v>
      </c>
      <c r="ED432" s="3">
        <v>0</v>
      </c>
      <c r="EG432" s="3">
        <v>0</v>
      </c>
      <c r="EH432" s="13">
        <v>0</v>
      </c>
      <c r="EK432" s="3">
        <v>1000200623</v>
      </c>
      <c r="EN432" s="3" t="s">
        <v>279</v>
      </c>
      <c r="EO432" s="3" t="s">
        <v>279</v>
      </c>
      <c r="EQ432" s="3">
        <v>0</v>
      </c>
      <c r="ET432" s="3">
        <v>0</v>
      </c>
      <c r="EU432" s="13">
        <v>0</v>
      </c>
      <c r="EW432" s="13">
        <v>0</v>
      </c>
      <c r="FB432" s="3" t="s">
        <v>729</v>
      </c>
      <c r="FG432" s="3">
        <v>0</v>
      </c>
      <c r="FL432" s="3" t="s">
        <v>253</v>
      </c>
      <c r="FM432" s="13">
        <v>0</v>
      </c>
      <c r="FP432" s="3" t="s">
        <v>254</v>
      </c>
      <c r="FQ432" s="3" t="s">
        <v>255</v>
      </c>
      <c r="FR432" s="3" t="s">
        <v>256</v>
      </c>
      <c r="FS432" s="6">
        <v>45290</v>
      </c>
      <c r="FT432" s="3">
        <v>0</v>
      </c>
      <c r="FU432" s="3">
        <v>0</v>
      </c>
      <c r="FV432" s="3" t="s">
        <v>257</v>
      </c>
      <c r="FX432" s="3" t="s">
        <v>276</v>
      </c>
      <c r="GA432" s="3" t="s">
        <v>258</v>
      </c>
      <c r="GC432" s="6">
        <v>45490</v>
      </c>
      <c r="GD432" s="6">
        <v>45439</v>
      </c>
      <c r="GE432" s="6">
        <v>45439</v>
      </c>
      <c r="GF432" s="3" t="s">
        <v>632</v>
      </c>
      <c r="GG432" s="3" t="s">
        <v>477</v>
      </c>
    </row>
    <row r="433" spans="1:189" s="2" customFormat="1" ht="11.25" hidden="1" x14ac:dyDescent="0.2">
      <c r="A433" s="11" t="str">
        <f t="shared" si="6"/>
        <v>Remote Stock - Stock Available</v>
      </c>
      <c r="B433" s="11" t="str">
        <f>IF(OR(A433="No Stock at Base",A433="Low Stock at Base",A433="Remote Pick - Low Stock"),_xlfn.XLOOKUP(O433,PO!M:M,PO!N:N,"No PO",0,1),"-")</f>
        <v>-</v>
      </c>
      <c r="C433" s="11" t="str">
        <f>IF(OR(A433="No Stock at Base",A433="Low Stock at Base",A433="Remote Stock - Low Stock"),_xlfn.XLOOKUP(O433,PR!K:K,PR!L:L,"No Req or Processed",0,1),"-")</f>
        <v>-</v>
      </c>
      <c r="D433" s="12"/>
      <c r="E433" s="32" t="s">
        <v>462</v>
      </c>
      <c r="G433" s="3" t="s">
        <v>191</v>
      </c>
      <c r="H433" s="3" t="s">
        <v>2631</v>
      </c>
      <c r="I433" s="3" t="s">
        <v>2632</v>
      </c>
      <c r="J433" s="3" t="s">
        <v>194</v>
      </c>
      <c r="K433" s="6">
        <v>45293</v>
      </c>
      <c r="L433" s="30">
        <v>45459</v>
      </c>
      <c r="M433" s="6">
        <v>45439</v>
      </c>
      <c r="N433" s="6">
        <v>45490</v>
      </c>
      <c r="O433" s="3" t="s">
        <v>2693</v>
      </c>
      <c r="P433" s="3" t="s">
        <v>2694</v>
      </c>
      <c r="Q433" s="3">
        <v>20</v>
      </c>
      <c r="R433" s="3">
        <v>20</v>
      </c>
      <c r="S433" s="4">
        <v>1</v>
      </c>
      <c r="T433" s="13">
        <v>10</v>
      </c>
      <c r="U433" s="13">
        <v>0</v>
      </c>
      <c r="X433" s="3" t="s">
        <v>274</v>
      </c>
      <c r="AB433" s="3">
        <v>0</v>
      </c>
      <c r="AI433" s="3" t="s">
        <v>206</v>
      </c>
      <c r="AJ433" s="3" t="s">
        <v>462</v>
      </c>
      <c r="AK433" s="3" t="s">
        <v>207</v>
      </c>
      <c r="AL433" s="3" t="s">
        <v>648</v>
      </c>
      <c r="AM433" s="3" t="s">
        <v>649</v>
      </c>
      <c r="AN433" s="3" t="s">
        <v>2633</v>
      </c>
      <c r="AO433" s="3" t="s">
        <v>2420</v>
      </c>
      <c r="AP433" s="3" t="s">
        <v>2634</v>
      </c>
      <c r="AQ433" s="3">
        <v>8</v>
      </c>
      <c r="AT433" s="3" t="s">
        <v>275</v>
      </c>
      <c r="AX433" s="3">
        <v>0</v>
      </c>
      <c r="AY433" s="14">
        <v>0</v>
      </c>
      <c r="AZ433" s="14">
        <v>0</v>
      </c>
      <c r="BA433" s="14">
        <v>0</v>
      </c>
      <c r="BD433" s="6">
        <v>45459</v>
      </c>
      <c r="BJ433" s="6">
        <v>45491</v>
      </c>
      <c r="BK433" s="13">
        <v>0</v>
      </c>
      <c r="BP433" s="3" t="s">
        <v>726</v>
      </c>
      <c r="BR433" s="15">
        <v>0</v>
      </c>
      <c r="BS433" s="15">
        <v>0</v>
      </c>
      <c r="BT433" s="15">
        <v>0</v>
      </c>
      <c r="BU433" s="13">
        <v>0</v>
      </c>
      <c r="BV433" s="13">
        <v>0</v>
      </c>
      <c r="BW433" s="18">
        <v>0</v>
      </c>
      <c r="BZ433" s="17">
        <v>0</v>
      </c>
      <c r="CB433" s="3" t="s">
        <v>276</v>
      </c>
      <c r="CC433" s="3" t="s">
        <v>225</v>
      </c>
      <c r="CE433" s="3">
        <v>0</v>
      </c>
      <c r="CH433" s="3">
        <v>0</v>
      </c>
      <c r="CM433" s="3" t="s">
        <v>232</v>
      </c>
      <c r="CP433" s="3" t="s">
        <v>233</v>
      </c>
      <c r="CQ433" s="3" t="s">
        <v>233</v>
      </c>
      <c r="CR433" s="3" t="s">
        <v>234</v>
      </c>
      <c r="CS433" s="3" t="s">
        <v>2695</v>
      </c>
      <c r="CY433" s="3" t="s">
        <v>523</v>
      </c>
      <c r="CZ433" s="3" t="s">
        <v>238</v>
      </c>
      <c r="DA433" s="3" t="s">
        <v>2635</v>
      </c>
      <c r="DB433" s="3" t="s">
        <v>2395</v>
      </c>
      <c r="DF433" s="3" t="s">
        <v>2115</v>
      </c>
      <c r="DG433" s="15">
        <v>0</v>
      </c>
      <c r="DH433" s="15">
        <v>0</v>
      </c>
      <c r="DJ433" s="13">
        <v>0</v>
      </c>
      <c r="DP433" s="13">
        <v>0</v>
      </c>
      <c r="DT433" s="3" t="s">
        <v>191</v>
      </c>
      <c r="DX433" s="13">
        <v>1</v>
      </c>
      <c r="DY433" s="3" t="s">
        <v>245</v>
      </c>
      <c r="EA433" s="3">
        <v>0</v>
      </c>
      <c r="EB433" s="17">
        <v>0</v>
      </c>
      <c r="ED433" s="3">
        <v>0</v>
      </c>
      <c r="EG433" s="3">
        <v>0</v>
      </c>
      <c r="EH433" s="13">
        <v>0</v>
      </c>
      <c r="EK433" s="3">
        <v>1000200623</v>
      </c>
      <c r="EN433" s="3" t="s">
        <v>279</v>
      </c>
      <c r="EO433" s="3" t="s">
        <v>279</v>
      </c>
      <c r="EQ433" s="3">
        <v>0</v>
      </c>
      <c r="ET433" s="3">
        <v>0</v>
      </c>
      <c r="EU433" s="13">
        <v>0</v>
      </c>
      <c r="EW433" s="13">
        <v>0</v>
      </c>
      <c r="FB433" s="3" t="s">
        <v>729</v>
      </c>
      <c r="FG433" s="3">
        <v>0</v>
      </c>
      <c r="FL433" s="3" t="s">
        <v>253</v>
      </c>
      <c r="FM433" s="13">
        <v>0</v>
      </c>
      <c r="FP433" s="3" t="s">
        <v>254</v>
      </c>
      <c r="FQ433" s="3" t="s">
        <v>255</v>
      </c>
      <c r="FR433" s="3" t="s">
        <v>256</v>
      </c>
      <c r="FS433" s="6">
        <v>45290</v>
      </c>
      <c r="FT433" s="3">
        <v>0</v>
      </c>
      <c r="FU433" s="3">
        <v>0</v>
      </c>
      <c r="FV433" s="3" t="s">
        <v>257</v>
      </c>
      <c r="FX433" s="3" t="s">
        <v>276</v>
      </c>
      <c r="GA433" s="3" t="s">
        <v>258</v>
      </c>
      <c r="GC433" s="6">
        <v>45490</v>
      </c>
      <c r="GD433" s="6">
        <v>45439</v>
      </c>
      <c r="GE433" s="6">
        <v>45439</v>
      </c>
      <c r="GF433" s="3" t="s">
        <v>632</v>
      </c>
      <c r="GG433" s="3" t="s">
        <v>477</v>
      </c>
    </row>
    <row r="434" spans="1:189" s="2" customFormat="1" ht="11.25" hidden="1" x14ac:dyDescent="0.2">
      <c r="A434" s="11" t="str">
        <f t="shared" si="6"/>
        <v>Remote Stock - Stock Available</v>
      </c>
      <c r="B434" s="11" t="str">
        <f>IF(OR(A434="No Stock at Base",A434="Low Stock at Base",A434="Remote Pick - Low Stock"),_xlfn.XLOOKUP(O434,PO!M:M,PO!N:N,"No PO",0,1),"-")</f>
        <v>-</v>
      </c>
      <c r="C434" s="11" t="str">
        <f>IF(OR(A434="No Stock at Base",A434="Low Stock at Base",A434="Remote Stock - Low Stock"),_xlfn.XLOOKUP(O434,PR!K:K,PR!L:L,"No Req or Processed",0,1),"-")</f>
        <v>-</v>
      </c>
      <c r="D434" s="12"/>
      <c r="E434" s="32" t="s">
        <v>462</v>
      </c>
      <c r="G434" s="3" t="s">
        <v>191</v>
      </c>
      <c r="H434" s="3" t="s">
        <v>2631</v>
      </c>
      <c r="I434" s="3" t="s">
        <v>2632</v>
      </c>
      <c r="J434" s="3" t="s">
        <v>194</v>
      </c>
      <c r="K434" s="6">
        <v>45293</v>
      </c>
      <c r="L434" s="30">
        <v>45459</v>
      </c>
      <c r="M434" s="6">
        <v>45439</v>
      </c>
      <c r="N434" s="6">
        <v>45490</v>
      </c>
      <c r="O434" s="3" t="s">
        <v>2696</v>
      </c>
      <c r="P434" s="3" t="s">
        <v>2697</v>
      </c>
      <c r="Q434" s="3">
        <v>20</v>
      </c>
      <c r="R434" s="3">
        <v>20</v>
      </c>
      <c r="S434" s="4">
        <v>1</v>
      </c>
      <c r="T434" s="13">
        <v>2</v>
      </c>
      <c r="U434" s="13">
        <v>0</v>
      </c>
      <c r="X434" s="3" t="s">
        <v>274</v>
      </c>
      <c r="AB434" s="3">
        <v>0</v>
      </c>
      <c r="AI434" s="3" t="s">
        <v>206</v>
      </c>
      <c r="AJ434" s="3" t="s">
        <v>462</v>
      </c>
      <c r="AK434" s="3" t="s">
        <v>207</v>
      </c>
      <c r="AL434" s="3" t="s">
        <v>648</v>
      </c>
      <c r="AM434" s="3" t="s">
        <v>649</v>
      </c>
      <c r="AN434" s="3" t="s">
        <v>2633</v>
      </c>
      <c r="AO434" s="3" t="s">
        <v>2420</v>
      </c>
      <c r="AP434" s="3" t="s">
        <v>2634</v>
      </c>
      <c r="AQ434" s="3">
        <v>7</v>
      </c>
      <c r="AT434" s="3" t="s">
        <v>282</v>
      </c>
      <c r="AX434" s="3">
        <v>0</v>
      </c>
      <c r="AY434" s="14">
        <v>0</v>
      </c>
      <c r="AZ434" s="14">
        <v>0</v>
      </c>
      <c r="BA434" s="14">
        <v>0</v>
      </c>
      <c r="BD434" s="6">
        <v>45459</v>
      </c>
      <c r="BJ434" s="6">
        <v>45491</v>
      </c>
      <c r="BK434" s="13">
        <v>0</v>
      </c>
      <c r="BP434" s="3" t="s">
        <v>726</v>
      </c>
      <c r="BR434" s="15">
        <v>0</v>
      </c>
      <c r="BS434" s="15">
        <v>0</v>
      </c>
      <c r="BT434" s="15">
        <v>0</v>
      </c>
      <c r="BU434" s="13">
        <v>0</v>
      </c>
      <c r="BV434" s="13">
        <v>0</v>
      </c>
      <c r="BW434" s="18">
        <v>0</v>
      </c>
      <c r="BZ434" s="17">
        <v>0</v>
      </c>
      <c r="CB434" s="3" t="s">
        <v>276</v>
      </c>
      <c r="CC434" s="3" t="s">
        <v>225</v>
      </c>
      <c r="CE434" s="3">
        <v>0</v>
      </c>
      <c r="CH434" s="3">
        <v>0</v>
      </c>
      <c r="CM434" s="3" t="s">
        <v>232</v>
      </c>
      <c r="CP434" s="3" t="s">
        <v>233</v>
      </c>
      <c r="CQ434" s="3" t="s">
        <v>233</v>
      </c>
      <c r="CR434" s="3" t="s">
        <v>234</v>
      </c>
      <c r="CS434" s="3" t="s">
        <v>2698</v>
      </c>
      <c r="CY434" s="3" t="s">
        <v>523</v>
      </c>
      <c r="CZ434" s="3" t="s">
        <v>238</v>
      </c>
      <c r="DA434" s="3" t="s">
        <v>2635</v>
      </c>
      <c r="DB434" s="3" t="s">
        <v>2395</v>
      </c>
      <c r="DF434" s="3" t="s">
        <v>2699</v>
      </c>
      <c r="DG434" s="15">
        <v>0</v>
      </c>
      <c r="DH434" s="15">
        <v>0</v>
      </c>
      <c r="DJ434" s="13">
        <v>0</v>
      </c>
      <c r="DP434" s="13">
        <v>0</v>
      </c>
      <c r="DT434" s="3" t="s">
        <v>191</v>
      </c>
      <c r="DX434" s="13">
        <v>1</v>
      </c>
      <c r="DY434" s="3" t="s">
        <v>245</v>
      </c>
      <c r="EA434" s="3">
        <v>0</v>
      </c>
      <c r="EB434" s="17">
        <v>0</v>
      </c>
      <c r="ED434" s="3">
        <v>0</v>
      </c>
      <c r="EG434" s="3">
        <v>0</v>
      </c>
      <c r="EH434" s="13">
        <v>0</v>
      </c>
      <c r="EK434" s="3">
        <v>1000200623</v>
      </c>
      <c r="EN434" s="3" t="s">
        <v>279</v>
      </c>
      <c r="EO434" s="3" t="s">
        <v>279</v>
      </c>
      <c r="EQ434" s="3">
        <v>0</v>
      </c>
      <c r="ET434" s="3">
        <v>0</v>
      </c>
      <c r="EU434" s="13">
        <v>0</v>
      </c>
      <c r="EW434" s="13">
        <v>0</v>
      </c>
      <c r="FB434" s="3" t="s">
        <v>729</v>
      </c>
      <c r="FG434" s="3">
        <v>0</v>
      </c>
      <c r="FL434" s="3" t="s">
        <v>253</v>
      </c>
      <c r="FM434" s="13">
        <v>0</v>
      </c>
      <c r="FP434" s="3" t="s">
        <v>254</v>
      </c>
      <c r="FQ434" s="3" t="s">
        <v>255</v>
      </c>
      <c r="FR434" s="3" t="s">
        <v>256</v>
      </c>
      <c r="FS434" s="6">
        <v>45290</v>
      </c>
      <c r="FT434" s="3">
        <v>0</v>
      </c>
      <c r="FU434" s="3">
        <v>0</v>
      </c>
      <c r="FV434" s="3" t="s">
        <v>257</v>
      </c>
      <c r="FX434" s="3" t="s">
        <v>276</v>
      </c>
      <c r="GA434" s="3" t="s">
        <v>258</v>
      </c>
      <c r="GC434" s="6">
        <v>45490</v>
      </c>
      <c r="GD434" s="6">
        <v>45439</v>
      </c>
      <c r="GE434" s="6">
        <v>45439</v>
      </c>
      <c r="GF434" s="3" t="s">
        <v>632</v>
      </c>
      <c r="GG434" s="3" t="s">
        <v>477</v>
      </c>
    </row>
    <row r="435" spans="1:189" s="2" customFormat="1" ht="11.25" hidden="1" x14ac:dyDescent="0.2">
      <c r="A435" s="11" t="str">
        <f t="shared" si="6"/>
        <v>Remote Stock - Stock Available</v>
      </c>
      <c r="B435" s="11" t="str">
        <f>IF(OR(A435="No Stock at Base",A435="Low Stock at Base",A435="Remote Pick - Low Stock"),_xlfn.XLOOKUP(O435,PO!M:M,PO!N:N,"No PO",0,1),"-")</f>
        <v>-</v>
      </c>
      <c r="C435" s="11" t="str">
        <f>IF(OR(A435="No Stock at Base",A435="Low Stock at Base",A435="Remote Stock - Low Stock"),_xlfn.XLOOKUP(O435,PR!K:K,PR!L:L,"No Req or Processed",0,1),"-")</f>
        <v>-</v>
      </c>
      <c r="D435" s="12"/>
      <c r="E435" s="32" t="s">
        <v>462</v>
      </c>
      <c r="G435" s="3" t="s">
        <v>191</v>
      </c>
      <c r="H435" s="3" t="s">
        <v>2631</v>
      </c>
      <c r="I435" s="3" t="s">
        <v>2632</v>
      </c>
      <c r="J435" s="3" t="s">
        <v>194</v>
      </c>
      <c r="K435" s="6">
        <v>45293</v>
      </c>
      <c r="L435" s="30">
        <v>45459</v>
      </c>
      <c r="M435" s="6">
        <v>45439</v>
      </c>
      <c r="N435" s="6">
        <v>45490</v>
      </c>
      <c r="O435" s="3" t="s">
        <v>2700</v>
      </c>
      <c r="P435" s="3" t="s">
        <v>2701</v>
      </c>
      <c r="Q435" s="3">
        <v>20</v>
      </c>
      <c r="R435" s="3">
        <v>20</v>
      </c>
      <c r="S435" s="4">
        <v>1</v>
      </c>
      <c r="T435" s="13">
        <v>4</v>
      </c>
      <c r="U435" s="13">
        <v>0</v>
      </c>
      <c r="X435" s="3" t="s">
        <v>274</v>
      </c>
      <c r="AB435" s="3">
        <v>0</v>
      </c>
      <c r="AI435" s="3" t="s">
        <v>206</v>
      </c>
      <c r="AJ435" s="3" t="s">
        <v>462</v>
      </c>
      <c r="AK435" s="3" t="s">
        <v>207</v>
      </c>
      <c r="AL435" s="3" t="s">
        <v>648</v>
      </c>
      <c r="AM435" s="3" t="s">
        <v>649</v>
      </c>
      <c r="AN435" s="3" t="s">
        <v>2633</v>
      </c>
      <c r="AO435" s="3" t="s">
        <v>2420</v>
      </c>
      <c r="AP435" s="3" t="s">
        <v>2634</v>
      </c>
      <c r="AQ435" s="3">
        <v>5</v>
      </c>
      <c r="AT435" s="3" t="s">
        <v>292</v>
      </c>
      <c r="AX435" s="3">
        <v>0</v>
      </c>
      <c r="AY435" s="14">
        <v>0</v>
      </c>
      <c r="AZ435" s="14">
        <v>0</v>
      </c>
      <c r="BA435" s="14">
        <v>0</v>
      </c>
      <c r="BD435" s="6">
        <v>45459</v>
      </c>
      <c r="BJ435" s="6">
        <v>45491</v>
      </c>
      <c r="BK435" s="13">
        <v>0</v>
      </c>
      <c r="BP435" s="3" t="s">
        <v>726</v>
      </c>
      <c r="BR435" s="15">
        <v>0</v>
      </c>
      <c r="BS435" s="15">
        <v>0</v>
      </c>
      <c r="BT435" s="15">
        <v>0</v>
      </c>
      <c r="BU435" s="13">
        <v>0</v>
      </c>
      <c r="BV435" s="13">
        <v>0</v>
      </c>
      <c r="BW435" s="18">
        <v>0</v>
      </c>
      <c r="BZ435" s="17">
        <v>0</v>
      </c>
      <c r="CB435" s="3" t="s">
        <v>276</v>
      </c>
      <c r="CC435" s="3" t="s">
        <v>225</v>
      </c>
      <c r="CE435" s="3">
        <v>0</v>
      </c>
      <c r="CH435" s="3">
        <v>0</v>
      </c>
      <c r="CM435" s="3" t="s">
        <v>232</v>
      </c>
      <c r="CP435" s="3" t="s">
        <v>233</v>
      </c>
      <c r="CQ435" s="3" t="s">
        <v>233</v>
      </c>
      <c r="CR435" s="3" t="s">
        <v>234</v>
      </c>
      <c r="CS435" s="3" t="s">
        <v>2702</v>
      </c>
      <c r="CY435" s="3" t="s">
        <v>523</v>
      </c>
      <c r="CZ435" s="3" t="s">
        <v>238</v>
      </c>
      <c r="DA435" s="3" t="s">
        <v>2635</v>
      </c>
      <c r="DB435" s="3" t="s">
        <v>2395</v>
      </c>
      <c r="DF435" s="3" t="s">
        <v>2703</v>
      </c>
      <c r="DG435" s="15">
        <v>0</v>
      </c>
      <c r="DH435" s="15">
        <v>0</v>
      </c>
      <c r="DJ435" s="13">
        <v>0</v>
      </c>
      <c r="DP435" s="13">
        <v>0</v>
      </c>
      <c r="DT435" s="3" t="s">
        <v>191</v>
      </c>
      <c r="DX435" s="13">
        <v>1</v>
      </c>
      <c r="DY435" s="3" t="s">
        <v>245</v>
      </c>
      <c r="EA435" s="3">
        <v>0</v>
      </c>
      <c r="EB435" s="17">
        <v>0</v>
      </c>
      <c r="ED435" s="3">
        <v>0</v>
      </c>
      <c r="EG435" s="3">
        <v>0</v>
      </c>
      <c r="EH435" s="13">
        <v>0</v>
      </c>
      <c r="EK435" s="3">
        <v>1000200623</v>
      </c>
      <c r="EN435" s="3" t="s">
        <v>279</v>
      </c>
      <c r="EO435" s="3" t="s">
        <v>279</v>
      </c>
      <c r="EQ435" s="3">
        <v>0</v>
      </c>
      <c r="ET435" s="3">
        <v>0</v>
      </c>
      <c r="EU435" s="13">
        <v>0</v>
      </c>
      <c r="EW435" s="13">
        <v>0</v>
      </c>
      <c r="FB435" s="3" t="s">
        <v>729</v>
      </c>
      <c r="FG435" s="3">
        <v>0</v>
      </c>
      <c r="FL435" s="3" t="s">
        <v>253</v>
      </c>
      <c r="FM435" s="13">
        <v>0</v>
      </c>
      <c r="FP435" s="3" t="s">
        <v>254</v>
      </c>
      <c r="FQ435" s="3" t="s">
        <v>255</v>
      </c>
      <c r="FR435" s="3" t="s">
        <v>256</v>
      </c>
      <c r="FS435" s="6">
        <v>45290</v>
      </c>
      <c r="FT435" s="3">
        <v>0</v>
      </c>
      <c r="FU435" s="3">
        <v>0</v>
      </c>
      <c r="FV435" s="3" t="s">
        <v>257</v>
      </c>
      <c r="FX435" s="3" t="s">
        <v>276</v>
      </c>
      <c r="GA435" s="3" t="s">
        <v>258</v>
      </c>
      <c r="GC435" s="6">
        <v>45490</v>
      </c>
      <c r="GD435" s="6">
        <v>45439</v>
      </c>
      <c r="GE435" s="6">
        <v>45439</v>
      </c>
      <c r="GF435" s="3" t="s">
        <v>632</v>
      </c>
      <c r="GG435" s="3" t="s">
        <v>477</v>
      </c>
    </row>
    <row r="436" spans="1:189" s="2" customFormat="1" ht="11.25" hidden="1" x14ac:dyDescent="0.2">
      <c r="A436" s="11" t="str">
        <f t="shared" si="6"/>
        <v>Remote Stock - Stock Available</v>
      </c>
      <c r="B436" s="11" t="str">
        <f>IF(OR(A436="No Stock at Base",A436="Low Stock at Base",A436="Remote Pick - Low Stock"),_xlfn.XLOOKUP(O436,PO!M:M,PO!N:N,"No PO",0,1),"-")</f>
        <v>-</v>
      </c>
      <c r="C436" s="11" t="str">
        <f>IF(OR(A436="No Stock at Base",A436="Low Stock at Base",A436="Remote Stock - Low Stock"),_xlfn.XLOOKUP(O436,PR!K:K,PR!L:L,"No Req or Processed",0,1),"-")</f>
        <v>-</v>
      </c>
      <c r="D436" s="12"/>
      <c r="E436" s="32" t="s">
        <v>462</v>
      </c>
      <c r="G436" s="3" t="s">
        <v>191</v>
      </c>
      <c r="H436" s="3" t="s">
        <v>2631</v>
      </c>
      <c r="I436" s="3" t="s">
        <v>2632</v>
      </c>
      <c r="J436" s="3" t="s">
        <v>194</v>
      </c>
      <c r="K436" s="6">
        <v>45293</v>
      </c>
      <c r="L436" s="30">
        <v>45459</v>
      </c>
      <c r="M436" s="6">
        <v>45439</v>
      </c>
      <c r="N436" s="6">
        <v>45490</v>
      </c>
      <c r="O436" s="3" t="s">
        <v>2704</v>
      </c>
      <c r="P436" s="3" t="s">
        <v>2705</v>
      </c>
      <c r="Q436" s="3">
        <v>20</v>
      </c>
      <c r="R436" s="3">
        <v>20</v>
      </c>
      <c r="S436" s="4">
        <v>2</v>
      </c>
      <c r="T436" s="13">
        <v>2</v>
      </c>
      <c r="U436" s="13">
        <v>0</v>
      </c>
      <c r="X436" s="3" t="s">
        <v>274</v>
      </c>
      <c r="AB436" s="3">
        <v>0</v>
      </c>
      <c r="AI436" s="3" t="s">
        <v>206</v>
      </c>
      <c r="AJ436" s="3" t="s">
        <v>462</v>
      </c>
      <c r="AK436" s="3" t="s">
        <v>207</v>
      </c>
      <c r="AL436" s="3" t="s">
        <v>648</v>
      </c>
      <c r="AM436" s="3" t="s">
        <v>649</v>
      </c>
      <c r="AN436" s="3" t="s">
        <v>2633</v>
      </c>
      <c r="AO436" s="3" t="s">
        <v>2420</v>
      </c>
      <c r="AP436" s="3" t="s">
        <v>2634</v>
      </c>
      <c r="AQ436" s="3">
        <v>4</v>
      </c>
      <c r="AT436" s="3" t="s">
        <v>372</v>
      </c>
      <c r="AX436" s="3">
        <v>0</v>
      </c>
      <c r="AY436" s="14">
        <v>0</v>
      </c>
      <c r="AZ436" s="14">
        <v>0</v>
      </c>
      <c r="BA436" s="14">
        <v>0</v>
      </c>
      <c r="BD436" s="6">
        <v>45459</v>
      </c>
      <c r="BJ436" s="6">
        <v>45491</v>
      </c>
      <c r="BK436" s="13">
        <v>0</v>
      </c>
      <c r="BP436" s="3" t="s">
        <v>726</v>
      </c>
      <c r="BR436" s="15">
        <v>0</v>
      </c>
      <c r="BS436" s="15">
        <v>0</v>
      </c>
      <c r="BT436" s="15">
        <v>0</v>
      </c>
      <c r="BU436" s="13">
        <v>0</v>
      </c>
      <c r="BV436" s="13">
        <v>0</v>
      </c>
      <c r="BW436" s="18">
        <v>0</v>
      </c>
      <c r="BZ436" s="17">
        <v>0</v>
      </c>
      <c r="CB436" s="3" t="s">
        <v>276</v>
      </c>
      <c r="CC436" s="3" t="s">
        <v>225</v>
      </c>
      <c r="CE436" s="3">
        <v>0</v>
      </c>
      <c r="CH436" s="3">
        <v>0</v>
      </c>
      <c r="CM436" s="3" t="s">
        <v>232</v>
      </c>
      <c r="CP436" s="3" t="s">
        <v>233</v>
      </c>
      <c r="CQ436" s="3" t="s">
        <v>233</v>
      </c>
      <c r="CR436" s="3" t="s">
        <v>234</v>
      </c>
      <c r="CS436" s="3" t="s">
        <v>2706</v>
      </c>
      <c r="CY436" s="3" t="s">
        <v>523</v>
      </c>
      <c r="CZ436" s="3" t="s">
        <v>238</v>
      </c>
      <c r="DA436" s="3" t="s">
        <v>2635</v>
      </c>
      <c r="DB436" s="3" t="s">
        <v>2395</v>
      </c>
      <c r="DF436" s="3" t="s">
        <v>2707</v>
      </c>
      <c r="DG436" s="15">
        <v>0</v>
      </c>
      <c r="DH436" s="15">
        <v>0</v>
      </c>
      <c r="DJ436" s="13">
        <v>0</v>
      </c>
      <c r="DP436" s="13">
        <v>0</v>
      </c>
      <c r="DT436" s="3" t="s">
        <v>191</v>
      </c>
      <c r="DX436" s="13">
        <v>2</v>
      </c>
      <c r="DY436" s="3" t="s">
        <v>245</v>
      </c>
      <c r="EA436" s="3">
        <v>0</v>
      </c>
      <c r="EB436" s="17">
        <v>0</v>
      </c>
      <c r="ED436" s="3">
        <v>0</v>
      </c>
      <c r="EG436" s="3">
        <v>0</v>
      </c>
      <c r="EH436" s="13">
        <v>0</v>
      </c>
      <c r="EK436" s="3">
        <v>1000200623</v>
      </c>
      <c r="EN436" s="3" t="s">
        <v>279</v>
      </c>
      <c r="EO436" s="3" t="s">
        <v>279</v>
      </c>
      <c r="EQ436" s="3">
        <v>0</v>
      </c>
      <c r="ET436" s="3">
        <v>0</v>
      </c>
      <c r="EU436" s="13">
        <v>0</v>
      </c>
      <c r="EW436" s="13">
        <v>0</v>
      </c>
      <c r="FB436" s="3" t="s">
        <v>729</v>
      </c>
      <c r="FG436" s="3">
        <v>0</v>
      </c>
      <c r="FL436" s="3" t="s">
        <v>253</v>
      </c>
      <c r="FM436" s="13">
        <v>0</v>
      </c>
      <c r="FP436" s="3" t="s">
        <v>254</v>
      </c>
      <c r="FQ436" s="3" t="s">
        <v>255</v>
      </c>
      <c r="FR436" s="3" t="s">
        <v>256</v>
      </c>
      <c r="FS436" s="6">
        <v>45290</v>
      </c>
      <c r="FT436" s="3">
        <v>0</v>
      </c>
      <c r="FU436" s="3">
        <v>0</v>
      </c>
      <c r="FV436" s="3" t="s">
        <v>257</v>
      </c>
      <c r="FX436" s="3" t="s">
        <v>276</v>
      </c>
      <c r="GA436" s="3" t="s">
        <v>258</v>
      </c>
      <c r="GC436" s="6">
        <v>45490</v>
      </c>
      <c r="GD436" s="6">
        <v>45439</v>
      </c>
      <c r="GE436" s="6">
        <v>45439</v>
      </c>
      <c r="GF436" s="3" t="s">
        <v>632</v>
      </c>
      <c r="GG436" s="3" t="s">
        <v>477</v>
      </c>
    </row>
    <row r="437" spans="1:189" s="2" customFormat="1" ht="11.25" hidden="1" x14ac:dyDescent="0.2">
      <c r="A437" s="11" t="str">
        <f t="shared" si="6"/>
        <v>Remote Stock - Stock Available</v>
      </c>
      <c r="B437" s="11" t="str">
        <f>IF(OR(A437="No Stock at Base",A437="Low Stock at Base",A437="Remote Pick - Low Stock"),_xlfn.XLOOKUP(O437,PO!M:M,PO!N:N,"No PO",0,1),"-")</f>
        <v>-</v>
      </c>
      <c r="C437" s="11" t="str">
        <f>IF(OR(A437="No Stock at Base",A437="Low Stock at Base",A437="Remote Stock - Low Stock"),_xlfn.XLOOKUP(O437,PR!K:K,PR!L:L,"No Req or Processed",0,1),"-")</f>
        <v>-</v>
      </c>
      <c r="D437" s="12"/>
      <c r="E437" s="32" t="s">
        <v>462</v>
      </c>
      <c r="G437" s="3" t="s">
        <v>191</v>
      </c>
      <c r="H437" s="3" t="s">
        <v>2631</v>
      </c>
      <c r="I437" s="3" t="s">
        <v>2632</v>
      </c>
      <c r="J437" s="3" t="s">
        <v>194</v>
      </c>
      <c r="K437" s="6">
        <v>45293</v>
      </c>
      <c r="L437" s="30">
        <v>45459</v>
      </c>
      <c r="M437" s="6">
        <v>45439</v>
      </c>
      <c r="N437" s="6">
        <v>45490</v>
      </c>
      <c r="O437" s="3" t="s">
        <v>2708</v>
      </c>
      <c r="P437" s="3" t="s">
        <v>2709</v>
      </c>
      <c r="Q437" s="3">
        <v>20</v>
      </c>
      <c r="R437" s="3">
        <v>20</v>
      </c>
      <c r="S437" s="4">
        <v>2</v>
      </c>
      <c r="T437" s="13">
        <v>4</v>
      </c>
      <c r="U437" s="13">
        <v>0</v>
      </c>
      <c r="X437" s="3" t="s">
        <v>274</v>
      </c>
      <c r="AB437" s="3">
        <v>0</v>
      </c>
      <c r="AI437" s="3" t="s">
        <v>206</v>
      </c>
      <c r="AJ437" s="3" t="s">
        <v>462</v>
      </c>
      <c r="AK437" s="3" t="s">
        <v>207</v>
      </c>
      <c r="AL437" s="3" t="s">
        <v>648</v>
      </c>
      <c r="AM437" s="3" t="s">
        <v>649</v>
      </c>
      <c r="AN437" s="3" t="s">
        <v>2633</v>
      </c>
      <c r="AO437" s="3" t="s">
        <v>2420</v>
      </c>
      <c r="AP437" s="3" t="s">
        <v>2634</v>
      </c>
      <c r="AQ437" s="3">
        <v>3</v>
      </c>
      <c r="AT437" s="3" t="s">
        <v>213</v>
      </c>
      <c r="AX437" s="3">
        <v>0</v>
      </c>
      <c r="AY437" s="14">
        <v>0</v>
      </c>
      <c r="AZ437" s="14">
        <v>0</v>
      </c>
      <c r="BA437" s="14">
        <v>0</v>
      </c>
      <c r="BD437" s="6">
        <v>45459</v>
      </c>
      <c r="BJ437" s="6">
        <v>45491</v>
      </c>
      <c r="BK437" s="13">
        <v>0</v>
      </c>
      <c r="BP437" s="3" t="s">
        <v>726</v>
      </c>
      <c r="BR437" s="15">
        <v>0</v>
      </c>
      <c r="BS437" s="15">
        <v>0</v>
      </c>
      <c r="BT437" s="15">
        <v>0</v>
      </c>
      <c r="BU437" s="13">
        <v>0</v>
      </c>
      <c r="BV437" s="13">
        <v>0</v>
      </c>
      <c r="BW437" s="18">
        <v>0</v>
      </c>
      <c r="BZ437" s="17">
        <v>0</v>
      </c>
      <c r="CB437" s="3" t="s">
        <v>276</v>
      </c>
      <c r="CC437" s="3" t="s">
        <v>225</v>
      </c>
      <c r="CE437" s="3">
        <v>0</v>
      </c>
      <c r="CH437" s="3">
        <v>0</v>
      </c>
      <c r="CM437" s="3" t="s">
        <v>232</v>
      </c>
      <c r="CP437" s="3" t="s">
        <v>233</v>
      </c>
      <c r="CQ437" s="3" t="s">
        <v>233</v>
      </c>
      <c r="CR437" s="3" t="s">
        <v>234</v>
      </c>
      <c r="CS437" s="3" t="s">
        <v>2710</v>
      </c>
      <c r="CY437" s="3" t="s">
        <v>523</v>
      </c>
      <c r="CZ437" s="3" t="s">
        <v>238</v>
      </c>
      <c r="DA437" s="3" t="s">
        <v>2635</v>
      </c>
      <c r="DB437" s="3" t="s">
        <v>2395</v>
      </c>
      <c r="DF437" s="3" t="s">
        <v>2711</v>
      </c>
      <c r="DG437" s="15">
        <v>0</v>
      </c>
      <c r="DH437" s="15">
        <v>0</v>
      </c>
      <c r="DJ437" s="13">
        <v>0</v>
      </c>
      <c r="DP437" s="13">
        <v>0</v>
      </c>
      <c r="DT437" s="3" t="s">
        <v>191</v>
      </c>
      <c r="DX437" s="13">
        <v>2</v>
      </c>
      <c r="DY437" s="3" t="s">
        <v>245</v>
      </c>
      <c r="EA437" s="3">
        <v>0</v>
      </c>
      <c r="EB437" s="17">
        <v>0</v>
      </c>
      <c r="ED437" s="3">
        <v>0</v>
      </c>
      <c r="EG437" s="3">
        <v>0</v>
      </c>
      <c r="EH437" s="13">
        <v>0</v>
      </c>
      <c r="EK437" s="3">
        <v>1000200623</v>
      </c>
      <c r="EN437" s="3" t="s">
        <v>279</v>
      </c>
      <c r="EO437" s="3" t="s">
        <v>279</v>
      </c>
      <c r="EQ437" s="3">
        <v>0</v>
      </c>
      <c r="ET437" s="3">
        <v>0</v>
      </c>
      <c r="EU437" s="13">
        <v>0</v>
      </c>
      <c r="EW437" s="13">
        <v>0</v>
      </c>
      <c r="FB437" s="3" t="s">
        <v>729</v>
      </c>
      <c r="FG437" s="3">
        <v>0</v>
      </c>
      <c r="FL437" s="3" t="s">
        <v>253</v>
      </c>
      <c r="FM437" s="13">
        <v>0</v>
      </c>
      <c r="FP437" s="3" t="s">
        <v>254</v>
      </c>
      <c r="FQ437" s="3" t="s">
        <v>255</v>
      </c>
      <c r="FR437" s="3" t="s">
        <v>256</v>
      </c>
      <c r="FS437" s="6">
        <v>45290</v>
      </c>
      <c r="FT437" s="3">
        <v>0</v>
      </c>
      <c r="FU437" s="3">
        <v>0</v>
      </c>
      <c r="FV437" s="3" t="s">
        <v>257</v>
      </c>
      <c r="FX437" s="3" t="s">
        <v>276</v>
      </c>
      <c r="GA437" s="3" t="s">
        <v>258</v>
      </c>
      <c r="GC437" s="6">
        <v>45490</v>
      </c>
      <c r="GD437" s="6">
        <v>45439</v>
      </c>
      <c r="GE437" s="6">
        <v>45439</v>
      </c>
      <c r="GF437" s="3" t="s">
        <v>632</v>
      </c>
      <c r="GG437" s="3" t="s">
        <v>477</v>
      </c>
    </row>
    <row r="438" spans="1:189" s="2" customFormat="1" ht="11.25" hidden="1" x14ac:dyDescent="0.2">
      <c r="A438" s="11" t="str">
        <f t="shared" si="6"/>
        <v>Remote Stock - Stock Available</v>
      </c>
      <c r="B438" s="11" t="str">
        <f>IF(OR(A438="No Stock at Base",A438="Low Stock at Base",A438="Remote Pick - Low Stock"),_xlfn.XLOOKUP(O438,PO!M:M,PO!N:N,"No PO",0,1),"-")</f>
        <v>-</v>
      </c>
      <c r="C438" s="11" t="str">
        <f>IF(OR(A438="No Stock at Base",A438="Low Stock at Base",A438="Remote Stock - Low Stock"),_xlfn.XLOOKUP(O438,PR!K:K,PR!L:L,"No Req or Processed",0,1),"-")</f>
        <v>-</v>
      </c>
      <c r="D438" s="12"/>
      <c r="E438" s="32" t="s">
        <v>462</v>
      </c>
      <c r="G438" s="3" t="s">
        <v>191</v>
      </c>
      <c r="H438" s="3" t="s">
        <v>2631</v>
      </c>
      <c r="I438" s="3" t="s">
        <v>2632</v>
      </c>
      <c r="J438" s="3" t="s">
        <v>194</v>
      </c>
      <c r="K438" s="6">
        <v>45293</v>
      </c>
      <c r="L438" s="30">
        <v>45459</v>
      </c>
      <c r="M438" s="6">
        <v>45439</v>
      </c>
      <c r="N438" s="6">
        <v>45490</v>
      </c>
      <c r="O438" s="3" t="s">
        <v>2044</v>
      </c>
      <c r="P438" s="3" t="s">
        <v>2045</v>
      </c>
      <c r="Q438" s="3">
        <v>20</v>
      </c>
      <c r="R438" s="3">
        <v>20</v>
      </c>
      <c r="S438" s="4">
        <v>1</v>
      </c>
      <c r="T438" s="13">
        <v>56</v>
      </c>
      <c r="U438" s="13">
        <v>0</v>
      </c>
      <c r="X438" s="3" t="s">
        <v>274</v>
      </c>
      <c r="AB438" s="3">
        <v>0</v>
      </c>
      <c r="AI438" s="3" t="s">
        <v>206</v>
      </c>
      <c r="AJ438" s="3" t="s">
        <v>462</v>
      </c>
      <c r="AK438" s="3" t="s">
        <v>207</v>
      </c>
      <c r="AL438" s="3" t="s">
        <v>648</v>
      </c>
      <c r="AM438" s="3" t="s">
        <v>649</v>
      </c>
      <c r="AN438" s="3" t="s">
        <v>2633</v>
      </c>
      <c r="AO438" s="3" t="s">
        <v>2420</v>
      </c>
      <c r="AP438" s="3" t="s">
        <v>2634</v>
      </c>
      <c r="AQ438" s="3">
        <v>2</v>
      </c>
      <c r="AT438" s="3" t="s">
        <v>434</v>
      </c>
      <c r="AX438" s="3">
        <v>0</v>
      </c>
      <c r="AY438" s="14">
        <v>0</v>
      </c>
      <c r="AZ438" s="14">
        <v>0</v>
      </c>
      <c r="BA438" s="14">
        <v>0</v>
      </c>
      <c r="BD438" s="6">
        <v>45459</v>
      </c>
      <c r="BJ438" s="6">
        <v>45491</v>
      </c>
      <c r="BK438" s="13">
        <v>0</v>
      </c>
      <c r="BP438" s="3" t="s">
        <v>726</v>
      </c>
      <c r="BR438" s="15">
        <v>0</v>
      </c>
      <c r="BS438" s="15">
        <v>0</v>
      </c>
      <c r="BT438" s="15">
        <v>0</v>
      </c>
      <c r="BU438" s="13">
        <v>0</v>
      </c>
      <c r="BV438" s="13">
        <v>0</v>
      </c>
      <c r="BW438" s="18">
        <v>0</v>
      </c>
      <c r="BZ438" s="17">
        <v>0</v>
      </c>
      <c r="CB438" s="3" t="s">
        <v>276</v>
      </c>
      <c r="CC438" s="3" t="s">
        <v>225</v>
      </c>
      <c r="CE438" s="3">
        <v>0</v>
      </c>
      <c r="CH438" s="3">
        <v>0</v>
      </c>
      <c r="CM438" s="3" t="s">
        <v>232</v>
      </c>
      <c r="CP438" s="3" t="s">
        <v>233</v>
      </c>
      <c r="CQ438" s="3" t="s">
        <v>233</v>
      </c>
      <c r="CR438" s="3" t="s">
        <v>234</v>
      </c>
      <c r="CS438" s="3" t="s">
        <v>2046</v>
      </c>
      <c r="CY438" s="3" t="s">
        <v>523</v>
      </c>
      <c r="CZ438" s="3" t="s">
        <v>238</v>
      </c>
      <c r="DA438" s="3" t="s">
        <v>2635</v>
      </c>
      <c r="DB438" s="3" t="s">
        <v>2395</v>
      </c>
      <c r="DF438" s="3" t="s">
        <v>2047</v>
      </c>
      <c r="DG438" s="15">
        <v>0</v>
      </c>
      <c r="DH438" s="15">
        <v>0</v>
      </c>
      <c r="DJ438" s="13">
        <v>0</v>
      </c>
      <c r="DP438" s="13">
        <v>0</v>
      </c>
      <c r="DT438" s="3" t="s">
        <v>191</v>
      </c>
      <c r="DX438" s="13">
        <v>1</v>
      </c>
      <c r="DY438" s="3" t="s">
        <v>245</v>
      </c>
      <c r="EA438" s="3">
        <v>0</v>
      </c>
      <c r="EB438" s="17">
        <v>0</v>
      </c>
      <c r="ED438" s="3">
        <v>0</v>
      </c>
      <c r="EG438" s="3">
        <v>0</v>
      </c>
      <c r="EH438" s="13">
        <v>0</v>
      </c>
      <c r="EK438" s="3">
        <v>1000200623</v>
      </c>
      <c r="EN438" s="3" t="s">
        <v>279</v>
      </c>
      <c r="EO438" s="3" t="s">
        <v>279</v>
      </c>
      <c r="EQ438" s="3">
        <v>0</v>
      </c>
      <c r="ET438" s="3">
        <v>0</v>
      </c>
      <c r="EU438" s="13">
        <v>0</v>
      </c>
      <c r="EW438" s="13">
        <v>0</v>
      </c>
      <c r="FB438" s="3" t="s">
        <v>729</v>
      </c>
      <c r="FG438" s="3">
        <v>0</v>
      </c>
      <c r="FL438" s="3" t="s">
        <v>253</v>
      </c>
      <c r="FM438" s="13">
        <v>0</v>
      </c>
      <c r="FP438" s="3" t="s">
        <v>254</v>
      </c>
      <c r="FQ438" s="3" t="s">
        <v>255</v>
      </c>
      <c r="FR438" s="3" t="s">
        <v>256</v>
      </c>
      <c r="FS438" s="6">
        <v>45290</v>
      </c>
      <c r="FT438" s="3">
        <v>0</v>
      </c>
      <c r="FU438" s="3">
        <v>0</v>
      </c>
      <c r="FV438" s="3" t="s">
        <v>257</v>
      </c>
      <c r="FX438" s="3" t="s">
        <v>276</v>
      </c>
      <c r="GA438" s="3" t="s">
        <v>258</v>
      </c>
      <c r="GC438" s="6">
        <v>45490</v>
      </c>
      <c r="GD438" s="6">
        <v>45439</v>
      </c>
      <c r="GE438" s="6">
        <v>45439</v>
      </c>
      <c r="GF438" s="3" t="s">
        <v>632</v>
      </c>
      <c r="GG438" s="3" t="s">
        <v>477</v>
      </c>
    </row>
    <row r="439" spans="1:189" s="2" customFormat="1" ht="11.25" hidden="1" x14ac:dyDescent="0.2">
      <c r="A439" s="11" t="str">
        <f t="shared" si="6"/>
        <v>Remote Stock - Stock Available</v>
      </c>
      <c r="B439" s="11" t="str">
        <f>IF(OR(A439="No Stock at Base",A439="Low Stock at Base",A439="Remote Pick - Low Stock"),_xlfn.XLOOKUP(O439,PO!M:M,PO!N:N,"No PO",0,1),"-")</f>
        <v>-</v>
      </c>
      <c r="C439" s="11" t="str">
        <f>IF(OR(A439="No Stock at Base",A439="Low Stock at Base",A439="Remote Stock - Low Stock"),_xlfn.XLOOKUP(O439,PR!K:K,PR!L:L,"No Req or Processed",0,1),"-")</f>
        <v>-</v>
      </c>
      <c r="D439" s="12"/>
      <c r="E439" s="32" t="s">
        <v>462</v>
      </c>
      <c r="G439" s="3" t="s">
        <v>191</v>
      </c>
      <c r="H439" s="3" t="s">
        <v>2631</v>
      </c>
      <c r="I439" s="3" t="s">
        <v>2632</v>
      </c>
      <c r="J439" s="3" t="s">
        <v>194</v>
      </c>
      <c r="K439" s="6">
        <v>45293</v>
      </c>
      <c r="L439" s="30">
        <v>45459</v>
      </c>
      <c r="M439" s="6">
        <v>45439</v>
      </c>
      <c r="N439" s="6">
        <v>45490</v>
      </c>
      <c r="O439" s="3" t="s">
        <v>2712</v>
      </c>
      <c r="P439" s="3" t="s">
        <v>2713</v>
      </c>
      <c r="Q439" s="3">
        <v>20</v>
      </c>
      <c r="R439" s="3">
        <v>20</v>
      </c>
      <c r="S439" s="4">
        <v>6</v>
      </c>
      <c r="T439" s="13">
        <v>44</v>
      </c>
      <c r="U439" s="13">
        <v>0</v>
      </c>
      <c r="X439" s="3" t="s">
        <v>274</v>
      </c>
      <c r="AB439" s="3">
        <v>0</v>
      </c>
      <c r="AI439" s="3" t="s">
        <v>206</v>
      </c>
      <c r="AJ439" s="3" t="s">
        <v>462</v>
      </c>
      <c r="AK439" s="3" t="s">
        <v>207</v>
      </c>
      <c r="AL439" s="3" t="s">
        <v>648</v>
      </c>
      <c r="AM439" s="3" t="s">
        <v>649</v>
      </c>
      <c r="AN439" s="3" t="s">
        <v>2633</v>
      </c>
      <c r="AO439" s="3" t="s">
        <v>2420</v>
      </c>
      <c r="AP439" s="3" t="s">
        <v>2634</v>
      </c>
      <c r="AQ439" s="3">
        <v>1</v>
      </c>
      <c r="AT439" s="3" t="s">
        <v>237</v>
      </c>
      <c r="AX439" s="3">
        <v>0</v>
      </c>
      <c r="AY439" s="14">
        <v>0</v>
      </c>
      <c r="AZ439" s="14">
        <v>0</v>
      </c>
      <c r="BA439" s="14">
        <v>0</v>
      </c>
      <c r="BD439" s="6">
        <v>45459</v>
      </c>
      <c r="BJ439" s="6">
        <v>45491</v>
      </c>
      <c r="BK439" s="13">
        <v>0</v>
      </c>
      <c r="BP439" s="3" t="s">
        <v>726</v>
      </c>
      <c r="BR439" s="15">
        <v>0</v>
      </c>
      <c r="BS439" s="15">
        <v>0</v>
      </c>
      <c r="BT439" s="15">
        <v>0</v>
      </c>
      <c r="BU439" s="13">
        <v>0</v>
      </c>
      <c r="BV439" s="13">
        <v>0</v>
      </c>
      <c r="BW439" s="18">
        <v>0</v>
      </c>
      <c r="BZ439" s="17">
        <v>0</v>
      </c>
      <c r="CB439" s="3" t="s">
        <v>276</v>
      </c>
      <c r="CC439" s="3" t="s">
        <v>225</v>
      </c>
      <c r="CE439" s="3">
        <v>0</v>
      </c>
      <c r="CH439" s="3">
        <v>0</v>
      </c>
      <c r="CM439" s="3" t="s">
        <v>232</v>
      </c>
      <c r="CP439" s="3" t="s">
        <v>233</v>
      </c>
      <c r="CQ439" s="3" t="s">
        <v>233</v>
      </c>
      <c r="CR439" s="3" t="s">
        <v>234</v>
      </c>
      <c r="CS439" s="3" t="s">
        <v>2714</v>
      </c>
      <c r="CY439" s="3" t="s">
        <v>523</v>
      </c>
      <c r="CZ439" s="3" t="s">
        <v>238</v>
      </c>
      <c r="DA439" s="3" t="s">
        <v>2635</v>
      </c>
      <c r="DB439" s="3" t="s">
        <v>2395</v>
      </c>
      <c r="DF439" s="3" t="s">
        <v>2715</v>
      </c>
      <c r="DG439" s="15">
        <v>0</v>
      </c>
      <c r="DH439" s="15">
        <v>0</v>
      </c>
      <c r="DJ439" s="13">
        <v>0</v>
      </c>
      <c r="DP439" s="13">
        <v>0</v>
      </c>
      <c r="DT439" s="3" t="s">
        <v>191</v>
      </c>
      <c r="DX439" s="13">
        <v>6</v>
      </c>
      <c r="DY439" s="3" t="s">
        <v>245</v>
      </c>
      <c r="EA439" s="3">
        <v>0</v>
      </c>
      <c r="EB439" s="17">
        <v>0</v>
      </c>
      <c r="ED439" s="3">
        <v>0</v>
      </c>
      <c r="EG439" s="3">
        <v>0</v>
      </c>
      <c r="EH439" s="13">
        <v>0</v>
      </c>
      <c r="EK439" s="3">
        <v>1000200623</v>
      </c>
      <c r="EN439" s="3" t="s">
        <v>279</v>
      </c>
      <c r="EO439" s="3" t="s">
        <v>279</v>
      </c>
      <c r="EQ439" s="3">
        <v>0</v>
      </c>
      <c r="ET439" s="3">
        <v>0</v>
      </c>
      <c r="EU439" s="13">
        <v>0</v>
      </c>
      <c r="EW439" s="13">
        <v>0</v>
      </c>
      <c r="FB439" s="3" t="s">
        <v>729</v>
      </c>
      <c r="FG439" s="3">
        <v>0</v>
      </c>
      <c r="FL439" s="3" t="s">
        <v>253</v>
      </c>
      <c r="FM439" s="13">
        <v>0</v>
      </c>
      <c r="FP439" s="3" t="s">
        <v>254</v>
      </c>
      <c r="FQ439" s="3" t="s">
        <v>255</v>
      </c>
      <c r="FR439" s="3" t="s">
        <v>256</v>
      </c>
      <c r="FS439" s="6">
        <v>45290</v>
      </c>
      <c r="FT439" s="3">
        <v>0</v>
      </c>
      <c r="FU439" s="3">
        <v>0</v>
      </c>
      <c r="FV439" s="3" t="s">
        <v>257</v>
      </c>
      <c r="FX439" s="3" t="s">
        <v>276</v>
      </c>
      <c r="GA439" s="3" t="s">
        <v>258</v>
      </c>
      <c r="GC439" s="6">
        <v>45490</v>
      </c>
      <c r="GD439" s="6">
        <v>45439</v>
      </c>
      <c r="GE439" s="6">
        <v>45439</v>
      </c>
      <c r="GF439" s="3" t="s">
        <v>632</v>
      </c>
      <c r="GG439" s="3" t="s">
        <v>477</v>
      </c>
    </row>
    <row r="440" spans="1:189" s="2" customFormat="1" ht="11.25" hidden="1" x14ac:dyDescent="0.2">
      <c r="A440" s="11" t="str">
        <f t="shared" si="6"/>
        <v>Remote Stock - Stock Available</v>
      </c>
      <c r="B440" s="11" t="str">
        <f>IF(OR(A440="No Stock at Base",A440="Low Stock at Base",A440="Remote Pick - Low Stock"),_xlfn.XLOOKUP(O440,PO!M:M,PO!N:N,"No PO",0,1),"-")</f>
        <v>-</v>
      </c>
      <c r="C440" s="11" t="str">
        <f>IF(OR(A440="No Stock at Base",A440="Low Stock at Base",A440="Remote Stock - Low Stock"),_xlfn.XLOOKUP(O440,PR!K:K,PR!L:L,"No Req or Processed",0,1),"-")</f>
        <v>-</v>
      </c>
      <c r="D440" s="12"/>
      <c r="E440" s="32" t="s">
        <v>462</v>
      </c>
      <c r="G440" s="3" t="s">
        <v>191</v>
      </c>
      <c r="H440" s="3" t="s">
        <v>2631</v>
      </c>
      <c r="I440" s="3" t="s">
        <v>2632</v>
      </c>
      <c r="J440" s="3" t="s">
        <v>194</v>
      </c>
      <c r="K440" s="6">
        <v>45293</v>
      </c>
      <c r="L440" s="30">
        <v>45459</v>
      </c>
      <c r="M440" s="6">
        <v>45439</v>
      </c>
      <c r="N440" s="6">
        <v>45490</v>
      </c>
      <c r="O440" s="3" t="s">
        <v>2716</v>
      </c>
      <c r="P440" s="3" t="s">
        <v>2717</v>
      </c>
      <c r="Q440" s="3">
        <v>20</v>
      </c>
      <c r="R440" s="3">
        <v>20</v>
      </c>
      <c r="S440" s="4">
        <v>1</v>
      </c>
      <c r="T440" s="13">
        <v>18</v>
      </c>
      <c r="U440" s="13">
        <v>0</v>
      </c>
      <c r="X440" s="3" t="s">
        <v>274</v>
      </c>
      <c r="AB440" s="3">
        <v>0</v>
      </c>
      <c r="AI440" s="3" t="s">
        <v>206</v>
      </c>
      <c r="AJ440" s="3" t="s">
        <v>462</v>
      </c>
      <c r="AK440" s="3" t="s">
        <v>207</v>
      </c>
      <c r="AL440" s="3" t="s">
        <v>648</v>
      </c>
      <c r="AM440" s="3" t="s">
        <v>649</v>
      </c>
      <c r="AN440" s="3" t="s">
        <v>2633</v>
      </c>
      <c r="AO440" s="3" t="s">
        <v>2420</v>
      </c>
      <c r="AP440" s="3" t="s">
        <v>2634</v>
      </c>
      <c r="AQ440" s="3">
        <v>34</v>
      </c>
      <c r="AT440" s="3" t="s">
        <v>1067</v>
      </c>
      <c r="AX440" s="3">
        <v>0</v>
      </c>
      <c r="AY440" s="14">
        <v>0</v>
      </c>
      <c r="AZ440" s="14">
        <v>0</v>
      </c>
      <c r="BA440" s="14">
        <v>0</v>
      </c>
      <c r="BD440" s="6">
        <v>45459</v>
      </c>
      <c r="BJ440" s="6">
        <v>45491</v>
      </c>
      <c r="BK440" s="13">
        <v>0</v>
      </c>
      <c r="BP440" s="3" t="s">
        <v>726</v>
      </c>
      <c r="BR440" s="15">
        <v>0</v>
      </c>
      <c r="BS440" s="15">
        <v>0</v>
      </c>
      <c r="BT440" s="15">
        <v>0</v>
      </c>
      <c r="BU440" s="13">
        <v>0</v>
      </c>
      <c r="BV440" s="13">
        <v>0</v>
      </c>
      <c r="BW440" s="18">
        <v>0</v>
      </c>
      <c r="BZ440" s="17">
        <v>0</v>
      </c>
      <c r="CB440" s="3" t="s">
        <v>276</v>
      </c>
      <c r="CC440" s="3" t="s">
        <v>225</v>
      </c>
      <c r="CE440" s="3">
        <v>0</v>
      </c>
      <c r="CH440" s="3">
        <v>0</v>
      </c>
      <c r="CM440" s="3" t="s">
        <v>232</v>
      </c>
      <c r="CP440" s="3" t="s">
        <v>233</v>
      </c>
      <c r="CQ440" s="3" t="s">
        <v>233</v>
      </c>
      <c r="CR440" s="3" t="s">
        <v>234</v>
      </c>
      <c r="CS440" s="3" t="s">
        <v>2718</v>
      </c>
      <c r="CY440" s="3" t="s">
        <v>523</v>
      </c>
      <c r="CZ440" s="3" t="s">
        <v>238</v>
      </c>
      <c r="DA440" s="3" t="s">
        <v>2635</v>
      </c>
      <c r="DB440" s="3" t="s">
        <v>2395</v>
      </c>
      <c r="DF440" s="3" t="s">
        <v>2719</v>
      </c>
      <c r="DG440" s="15">
        <v>0</v>
      </c>
      <c r="DH440" s="15">
        <v>0</v>
      </c>
      <c r="DJ440" s="13">
        <v>0</v>
      </c>
      <c r="DP440" s="13">
        <v>0</v>
      </c>
      <c r="DT440" s="3" t="s">
        <v>191</v>
      </c>
      <c r="DX440" s="13">
        <v>1</v>
      </c>
      <c r="DY440" s="3" t="s">
        <v>245</v>
      </c>
      <c r="EA440" s="3">
        <v>0</v>
      </c>
      <c r="EB440" s="17">
        <v>0</v>
      </c>
      <c r="ED440" s="3">
        <v>0</v>
      </c>
      <c r="EG440" s="3">
        <v>0</v>
      </c>
      <c r="EH440" s="13">
        <v>0</v>
      </c>
      <c r="EK440" s="3">
        <v>1000200623</v>
      </c>
      <c r="EN440" s="3" t="s">
        <v>279</v>
      </c>
      <c r="EO440" s="3" t="s">
        <v>279</v>
      </c>
      <c r="EQ440" s="3">
        <v>0</v>
      </c>
      <c r="ET440" s="3">
        <v>0</v>
      </c>
      <c r="EU440" s="13">
        <v>0</v>
      </c>
      <c r="EW440" s="13">
        <v>0</v>
      </c>
      <c r="FB440" s="3" t="s">
        <v>729</v>
      </c>
      <c r="FG440" s="3">
        <v>0</v>
      </c>
      <c r="FL440" s="3" t="s">
        <v>253</v>
      </c>
      <c r="FM440" s="13">
        <v>0</v>
      </c>
      <c r="FP440" s="3" t="s">
        <v>254</v>
      </c>
      <c r="FQ440" s="3" t="s">
        <v>255</v>
      </c>
      <c r="FR440" s="3" t="s">
        <v>256</v>
      </c>
      <c r="FS440" s="6">
        <v>45290</v>
      </c>
      <c r="FT440" s="3">
        <v>0</v>
      </c>
      <c r="FU440" s="3">
        <v>0</v>
      </c>
      <c r="FV440" s="3" t="s">
        <v>257</v>
      </c>
      <c r="FX440" s="3" t="s">
        <v>276</v>
      </c>
      <c r="GA440" s="3" t="s">
        <v>258</v>
      </c>
      <c r="GC440" s="6">
        <v>45490</v>
      </c>
      <c r="GD440" s="6">
        <v>45439</v>
      </c>
      <c r="GE440" s="6">
        <v>45439</v>
      </c>
      <c r="GF440" s="3" t="s">
        <v>632</v>
      </c>
      <c r="GG440" s="3" t="s">
        <v>477</v>
      </c>
    </row>
    <row r="441" spans="1:189" s="2" customFormat="1" ht="11.25" hidden="1" x14ac:dyDescent="0.2">
      <c r="A441" s="11" t="str">
        <f t="shared" si="6"/>
        <v>Remote Stock - Stock Available</v>
      </c>
      <c r="B441" s="11" t="str">
        <f>IF(OR(A441="No Stock at Base",A441="Low Stock at Base",A441="Remote Pick - Low Stock"),_xlfn.XLOOKUP(O441,PO!M:M,PO!N:N,"No PO",0,1),"-")</f>
        <v>-</v>
      </c>
      <c r="C441" s="11" t="str">
        <f>IF(OR(A441="No Stock at Base",A441="Low Stock at Base",A441="Remote Stock - Low Stock"),_xlfn.XLOOKUP(O441,PR!K:K,PR!L:L,"No Req or Processed",0,1),"-")</f>
        <v>-</v>
      </c>
      <c r="D441" s="12"/>
      <c r="E441" s="32" t="s">
        <v>462</v>
      </c>
      <c r="G441" s="3" t="s">
        <v>191</v>
      </c>
      <c r="H441" s="3" t="s">
        <v>2631</v>
      </c>
      <c r="I441" s="3" t="s">
        <v>2632</v>
      </c>
      <c r="J441" s="3" t="s">
        <v>194</v>
      </c>
      <c r="K441" s="6">
        <v>45293</v>
      </c>
      <c r="L441" s="30">
        <v>45459</v>
      </c>
      <c r="M441" s="6">
        <v>45439</v>
      </c>
      <c r="N441" s="6">
        <v>45490</v>
      </c>
      <c r="O441" s="3" t="s">
        <v>2176</v>
      </c>
      <c r="P441" s="3" t="s">
        <v>2177</v>
      </c>
      <c r="Q441" s="3">
        <v>20</v>
      </c>
      <c r="R441" s="3">
        <v>20</v>
      </c>
      <c r="S441" s="4">
        <v>1</v>
      </c>
      <c r="T441" s="13">
        <v>8</v>
      </c>
      <c r="U441" s="13">
        <v>0</v>
      </c>
      <c r="X441" s="3" t="s">
        <v>274</v>
      </c>
      <c r="AB441" s="3">
        <v>0</v>
      </c>
      <c r="AI441" s="3" t="s">
        <v>206</v>
      </c>
      <c r="AJ441" s="3" t="s">
        <v>462</v>
      </c>
      <c r="AK441" s="3" t="s">
        <v>207</v>
      </c>
      <c r="AL441" s="3" t="s">
        <v>648</v>
      </c>
      <c r="AM441" s="3" t="s">
        <v>649</v>
      </c>
      <c r="AN441" s="3" t="s">
        <v>2633</v>
      </c>
      <c r="AO441" s="3" t="s">
        <v>2420</v>
      </c>
      <c r="AP441" s="3" t="s">
        <v>2634</v>
      </c>
      <c r="AQ441" s="3">
        <v>35</v>
      </c>
      <c r="AT441" s="3" t="s">
        <v>865</v>
      </c>
      <c r="AX441" s="3">
        <v>0</v>
      </c>
      <c r="AY441" s="14">
        <v>0</v>
      </c>
      <c r="AZ441" s="14">
        <v>0</v>
      </c>
      <c r="BA441" s="14">
        <v>0</v>
      </c>
      <c r="BD441" s="6">
        <v>45459</v>
      </c>
      <c r="BJ441" s="6">
        <v>45491</v>
      </c>
      <c r="BK441" s="13">
        <v>0</v>
      </c>
      <c r="BP441" s="3" t="s">
        <v>726</v>
      </c>
      <c r="BR441" s="15">
        <v>0</v>
      </c>
      <c r="BS441" s="15">
        <v>0</v>
      </c>
      <c r="BT441" s="15">
        <v>0</v>
      </c>
      <c r="BU441" s="13">
        <v>0</v>
      </c>
      <c r="BV441" s="13">
        <v>0</v>
      </c>
      <c r="BW441" s="18">
        <v>0</v>
      </c>
      <c r="BZ441" s="17">
        <v>0</v>
      </c>
      <c r="CB441" s="3" t="s">
        <v>276</v>
      </c>
      <c r="CC441" s="3" t="s">
        <v>225</v>
      </c>
      <c r="CE441" s="3">
        <v>0</v>
      </c>
      <c r="CH441" s="3">
        <v>0</v>
      </c>
      <c r="CM441" s="3" t="s">
        <v>232</v>
      </c>
      <c r="CP441" s="3" t="s">
        <v>233</v>
      </c>
      <c r="CQ441" s="3" t="s">
        <v>233</v>
      </c>
      <c r="CR441" s="3" t="s">
        <v>234</v>
      </c>
      <c r="CS441" s="3" t="s">
        <v>2178</v>
      </c>
      <c r="CY441" s="3" t="s">
        <v>523</v>
      </c>
      <c r="CZ441" s="3" t="s">
        <v>238</v>
      </c>
      <c r="DA441" s="3" t="s">
        <v>2635</v>
      </c>
      <c r="DB441" s="3" t="s">
        <v>2395</v>
      </c>
      <c r="DF441" s="3" t="s">
        <v>2179</v>
      </c>
      <c r="DG441" s="15">
        <v>0</v>
      </c>
      <c r="DH441" s="15">
        <v>0</v>
      </c>
      <c r="DJ441" s="13">
        <v>0</v>
      </c>
      <c r="DP441" s="13">
        <v>0</v>
      </c>
      <c r="DT441" s="3" t="s">
        <v>191</v>
      </c>
      <c r="DX441" s="13">
        <v>1</v>
      </c>
      <c r="DY441" s="3" t="s">
        <v>245</v>
      </c>
      <c r="EA441" s="3">
        <v>0</v>
      </c>
      <c r="EB441" s="17">
        <v>0</v>
      </c>
      <c r="ED441" s="3">
        <v>0</v>
      </c>
      <c r="EG441" s="3">
        <v>0</v>
      </c>
      <c r="EH441" s="13">
        <v>0</v>
      </c>
      <c r="EK441" s="3">
        <v>1000200623</v>
      </c>
      <c r="EN441" s="3" t="s">
        <v>279</v>
      </c>
      <c r="EO441" s="3" t="s">
        <v>279</v>
      </c>
      <c r="EQ441" s="3">
        <v>0</v>
      </c>
      <c r="ET441" s="3">
        <v>0</v>
      </c>
      <c r="EU441" s="13">
        <v>0</v>
      </c>
      <c r="EW441" s="13">
        <v>0</v>
      </c>
      <c r="FB441" s="3" t="s">
        <v>729</v>
      </c>
      <c r="FG441" s="3">
        <v>0</v>
      </c>
      <c r="FL441" s="3" t="s">
        <v>253</v>
      </c>
      <c r="FM441" s="13">
        <v>0</v>
      </c>
      <c r="FP441" s="3" t="s">
        <v>254</v>
      </c>
      <c r="FQ441" s="3" t="s">
        <v>255</v>
      </c>
      <c r="FR441" s="3" t="s">
        <v>256</v>
      </c>
      <c r="FS441" s="6">
        <v>45290</v>
      </c>
      <c r="FT441" s="3">
        <v>0</v>
      </c>
      <c r="FU441" s="3">
        <v>0</v>
      </c>
      <c r="FV441" s="3" t="s">
        <v>257</v>
      </c>
      <c r="FX441" s="3" t="s">
        <v>276</v>
      </c>
      <c r="GA441" s="3" t="s">
        <v>258</v>
      </c>
      <c r="GC441" s="6">
        <v>45490</v>
      </c>
      <c r="GD441" s="6">
        <v>45439</v>
      </c>
      <c r="GE441" s="6">
        <v>45439</v>
      </c>
      <c r="GF441" s="3" t="s">
        <v>632</v>
      </c>
      <c r="GG441" s="3" t="s">
        <v>477</v>
      </c>
    </row>
    <row r="442" spans="1:189" s="2" customFormat="1" ht="11.25" hidden="1" x14ac:dyDescent="0.2">
      <c r="A442" s="11" t="str">
        <f t="shared" si="6"/>
        <v>Remote Stock - Stock Available</v>
      </c>
      <c r="B442" s="11" t="str">
        <f>IF(OR(A442="No Stock at Base",A442="Low Stock at Base",A442="Remote Pick - Low Stock"),_xlfn.XLOOKUP(O442,PO!M:M,PO!N:N,"No PO",0,1),"-")</f>
        <v>-</v>
      </c>
      <c r="C442" s="11" t="str">
        <f>IF(OR(A442="No Stock at Base",A442="Low Stock at Base",A442="Remote Stock - Low Stock"),_xlfn.XLOOKUP(O442,PR!K:K,PR!L:L,"No Req or Processed",0,1),"-")</f>
        <v>-</v>
      </c>
      <c r="D442" s="12"/>
      <c r="E442" s="32" t="s">
        <v>462</v>
      </c>
      <c r="G442" s="3" t="s">
        <v>191</v>
      </c>
      <c r="H442" s="3" t="s">
        <v>2631</v>
      </c>
      <c r="I442" s="3" t="s">
        <v>2632</v>
      </c>
      <c r="J442" s="3" t="s">
        <v>194</v>
      </c>
      <c r="K442" s="6">
        <v>45293</v>
      </c>
      <c r="L442" s="30">
        <v>45459</v>
      </c>
      <c r="M442" s="6">
        <v>45439</v>
      </c>
      <c r="N442" s="6">
        <v>45490</v>
      </c>
      <c r="O442" s="3" t="s">
        <v>2041</v>
      </c>
      <c r="P442" s="3" t="s">
        <v>2042</v>
      </c>
      <c r="Q442" s="3">
        <v>20</v>
      </c>
      <c r="R442" s="3">
        <v>20</v>
      </c>
      <c r="S442" s="4">
        <v>1</v>
      </c>
      <c r="T442" s="13">
        <v>3</v>
      </c>
      <c r="U442" s="13">
        <v>0</v>
      </c>
      <c r="X442" s="3" t="s">
        <v>274</v>
      </c>
      <c r="AB442" s="3">
        <v>0</v>
      </c>
      <c r="AI442" s="3" t="s">
        <v>206</v>
      </c>
      <c r="AJ442" s="3" t="s">
        <v>462</v>
      </c>
      <c r="AK442" s="3" t="s">
        <v>207</v>
      </c>
      <c r="AL442" s="3" t="s">
        <v>648</v>
      </c>
      <c r="AM442" s="3" t="s">
        <v>649</v>
      </c>
      <c r="AN442" s="3" t="s">
        <v>2633</v>
      </c>
      <c r="AO442" s="3" t="s">
        <v>2420</v>
      </c>
      <c r="AP442" s="3" t="s">
        <v>2634</v>
      </c>
      <c r="AQ442" s="3">
        <v>36</v>
      </c>
      <c r="AT442" s="3" t="s">
        <v>1049</v>
      </c>
      <c r="AX442" s="3">
        <v>0</v>
      </c>
      <c r="AY442" s="14">
        <v>0</v>
      </c>
      <c r="AZ442" s="14">
        <v>0</v>
      </c>
      <c r="BA442" s="14">
        <v>0</v>
      </c>
      <c r="BD442" s="6">
        <v>45459</v>
      </c>
      <c r="BJ442" s="6">
        <v>45491</v>
      </c>
      <c r="BK442" s="13">
        <v>0</v>
      </c>
      <c r="BP442" s="3" t="s">
        <v>726</v>
      </c>
      <c r="BR442" s="15">
        <v>0</v>
      </c>
      <c r="BS442" s="15">
        <v>0</v>
      </c>
      <c r="BT442" s="15">
        <v>0</v>
      </c>
      <c r="BU442" s="13">
        <v>0</v>
      </c>
      <c r="BV442" s="13">
        <v>0</v>
      </c>
      <c r="BW442" s="18">
        <v>0</v>
      </c>
      <c r="BZ442" s="17">
        <v>0</v>
      </c>
      <c r="CB442" s="3" t="s">
        <v>276</v>
      </c>
      <c r="CC442" s="3" t="s">
        <v>225</v>
      </c>
      <c r="CE442" s="3">
        <v>0</v>
      </c>
      <c r="CH442" s="3">
        <v>0</v>
      </c>
      <c r="CM442" s="3" t="s">
        <v>232</v>
      </c>
      <c r="CP442" s="3" t="s">
        <v>233</v>
      </c>
      <c r="CQ442" s="3" t="s">
        <v>233</v>
      </c>
      <c r="CR442" s="3" t="s">
        <v>234</v>
      </c>
      <c r="CS442" s="3" t="s">
        <v>2043</v>
      </c>
      <c r="CY442" s="3" t="s">
        <v>523</v>
      </c>
      <c r="CZ442" s="3" t="s">
        <v>238</v>
      </c>
      <c r="DA442" s="3" t="s">
        <v>2635</v>
      </c>
      <c r="DB442" s="3" t="s">
        <v>2395</v>
      </c>
      <c r="DF442" s="3" t="s">
        <v>568</v>
      </c>
      <c r="DG442" s="15">
        <v>0</v>
      </c>
      <c r="DH442" s="15">
        <v>0</v>
      </c>
      <c r="DJ442" s="13">
        <v>0</v>
      </c>
      <c r="DP442" s="13">
        <v>0</v>
      </c>
      <c r="DT442" s="3" t="s">
        <v>191</v>
      </c>
      <c r="DX442" s="13">
        <v>1</v>
      </c>
      <c r="DY442" s="3" t="s">
        <v>245</v>
      </c>
      <c r="EA442" s="3">
        <v>0</v>
      </c>
      <c r="EB442" s="17">
        <v>0</v>
      </c>
      <c r="ED442" s="3">
        <v>0</v>
      </c>
      <c r="EG442" s="3">
        <v>0</v>
      </c>
      <c r="EH442" s="13">
        <v>0</v>
      </c>
      <c r="EK442" s="3">
        <v>1000200623</v>
      </c>
      <c r="EN442" s="3" t="s">
        <v>279</v>
      </c>
      <c r="EO442" s="3" t="s">
        <v>279</v>
      </c>
      <c r="EQ442" s="3">
        <v>0</v>
      </c>
      <c r="ET442" s="3">
        <v>0</v>
      </c>
      <c r="EU442" s="13">
        <v>0</v>
      </c>
      <c r="EW442" s="13">
        <v>0</v>
      </c>
      <c r="FB442" s="3" t="s">
        <v>729</v>
      </c>
      <c r="FG442" s="3">
        <v>0</v>
      </c>
      <c r="FL442" s="3" t="s">
        <v>253</v>
      </c>
      <c r="FM442" s="13">
        <v>0</v>
      </c>
      <c r="FP442" s="3" t="s">
        <v>254</v>
      </c>
      <c r="FQ442" s="3" t="s">
        <v>255</v>
      </c>
      <c r="FR442" s="3" t="s">
        <v>256</v>
      </c>
      <c r="FS442" s="6">
        <v>45290</v>
      </c>
      <c r="FT442" s="3">
        <v>0</v>
      </c>
      <c r="FU442" s="3">
        <v>0</v>
      </c>
      <c r="FV442" s="3" t="s">
        <v>257</v>
      </c>
      <c r="FX442" s="3" t="s">
        <v>276</v>
      </c>
      <c r="GA442" s="3" t="s">
        <v>258</v>
      </c>
      <c r="GC442" s="6">
        <v>45490</v>
      </c>
      <c r="GD442" s="6">
        <v>45439</v>
      </c>
      <c r="GE442" s="6">
        <v>45439</v>
      </c>
      <c r="GF442" s="3" t="s">
        <v>632</v>
      </c>
      <c r="GG442" s="3" t="s">
        <v>477</v>
      </c>
    </row>
    <row r="443" spans="1:189" s="2" customFormat="1" ht="11.25" hidden="1" x14ac:dyDescent="0.2">
      <c r="A443" s="11" t="str">
        <f t="shared" si="6"/>
        <v>Remote Stock - Stock Available</v>
      </c>
      <c r="B443" s="11" t="str">
        <f>IF(OR(A443="No Stock at Base",A443="Low Stock at Base",A443="Remote Pick - Low Stock"),_xlfn.XLOOKUP(O443,PO!M:M,PO!N:N,"No PO",0,1),"-")</f>
        <v>-</v>
      </c>
      <c r="C443" s="11" t="str">
        <f>IF(OR(A443="No Stock at Base",A443="Low Stock at Base",A443="Remote Stock - Low Stock"),_xlfn.XLOOKUP(O443,PR!K:K,PR!L:L,"No Req or Processed",0,1),"-")</f>
        <v>-</v>
      </c>
      <c r="D443" s="12"/>
      <c r="E443" s="32" t="s">
        <v>462</v>
      </c>
      <c r="G443" s="3" t="s">
        <v>191</v>
      </c>
      <c r="H443" s="3" t="s">
        <v>2631</v>
      </c>
      <c r="I443" s="3" t="s">
        <v>2632</v>
      </c>
      <c r="J443" s="3" t="s">
        <v>194</v>
      </c>
      <c r="K443" s="6">
        <v>45293</v>
      </c>
      <c r="L443" s="30">
        <v>45459</v>
      </c>
      <c r="M443" s="6">
        <v>45439</v>
      </c>
      <c r="N443" s="6">
        <v>45490</v>
      </c>
      <c r="O443" s="3" t="s">
        <v>2720</v>
      </c>
      <c r="P443" s="3" t="s">
        <v>2721</v>
      </c>
      <c r="Q443" s="3">
        <v>20</v>
      </c>
      <c r="R443" s="3">
        <v>20</v>
      </c>
      <c r="S443" s="4">
        <v>2</v>
      </c>
      <c r="T443" s="13">
        <v>48</v>
      </c>
      <c r="U443" s="13">
        <v>0</v>
      </c>
      <c r="X443" s="3" t="s">
        <v>274</v>
      </c>
      <c r="AB443" s="3">
        <v>0</v>
      </c>
      <c r="AI443" s="3" t="s">
        <v>206</v>
      </c>
      <c r="AJ443" s="3" t="s">
        <v>462</v>
      </c>
      <c r="AK443" s="3" t="s">
        <v>207</v>
      </c>
      <c r="AL443" s="3" t="s">
        <v>648</v>
      </c>
      <c r="AM443" s="3" t="s">
        <v>649</v>
      </c>
      <c r="AN443" s="3" t="s">
        <v>2633</v>
      </c>
      <c r="AO443" s="3" t="s">
        <v>2420</v>
      </c>
      <c r="AP443" s="3" t="s">
        <v>2634</v>
      </c>
      <c r="AQ443" s="3">
        <v>37</v>
      </c>
      <c r="AT443" s="3" t="s">
        <v>1296</v>
      </c>
      <c r="AX443" s="3">
        <v>0</v>
      </c>
      <c r="AY443" s="14">
        <v>0</v>
      </c>
      <c r="AZ443" s="14">
        <v>0</v>
      </c>
      <c r="BA443" s="14">
        <v>0</v>
      </c>
      <c r="BD443" s="6">
        <v>45459</v>
      </c>
      <c r="BJ443" s="6">
        <v>45491</v>
      </c>
      <c r="BK443" s="13">
        <v>0</v>
      </c>
      <c r="BP443" s="3" t="s">
        <v>726</v>
      </c>
      <c r="BR443" s="15">
        <v>0</v>
      </c>
      <c r="BS443" s="15">
        <v>0</v>
      </c>
      <c r="BT443" s="15">
        <v>0</v>
      </c>
      <c r="BU443" s="13">
        <v>0</v>
      </c>
      <c r="BV443" s="13">
        <v>0</v>
      </c>
      <c r="BW443" s="18">
        <v>0</v>
      </c>
      <c r="BZ443" s="17">
        <v>0</v>
      </c>
      <c r="CB443" s="3" t="s">
        <v>276</v>
      </c>
      <c r="CC443" s="3" t="s">
        <v>225</v>
      </c>
      <c r="CE443" s="3">
        <v>0</v>
      </c>
      <c r="CH443" s="3">
        <v>0</v>
      </c>
      <c r="CM443" s="3" t="s">
        <v>232</v>
      </c>
      <c r="CP443" s="3" t="s">
        <v>233</v>
      </c>
      <c r="CQ443" s="3" t="s">
        <v>233</v>
      </c>
      <c r="CR443" s="3" t="s">
        <v>234</v>
      </c>
      <c r="CS443" s="3" t="s">
        <v>2722</v>
      </c>
      <c r="CY443" s="3" t="s">
        <v>523</v>
      </c>
      <c r="CZ443" s="3" t="s">
        <v>238</v>
      </c>
      <c r="DA443" s="3" t="s">
        <v>2635</v>
      </c>
      <c r="DB443" s="3" t="s">
        <v>2395</v>
      </c>
      <c r="DF443" s="3" t="s">
        <v>2723</v>
      </c>
      <c r="DG443" s="15">
        <v>0</v>
      </c>
      <c r="DH443" s="15">
        <v>0</v>
      </c>
      <c r="DJ443" s="13">
        <v>0</v>
      </c>
      <c r="DP443" s="13">
        <v>0</v>
      </c>
      <c r="DT443" s="3" t="s">
        <v>191</v>
      </c>
      <c r="DX443" s="13">
        <v>2</v>
      </c>
      <c r="DY443" s="3" t="s">
        <v>245</v>
      </c>
      <c r="EA443" s="3">
        <v>0</v>
      </c>
      <c r="EB443" s="17">
        <v>0</v>
      </c>
      <c r="ED443" s="3">
        <v>0</v>
      </c>
      <c r="EG443" s="3">
        <v>0</v>
      </c>
      <c r="EH443" s="13">
        <v>0</v>
      </c>
      <c r="EK443" s="3">
        <v>1000200623</v>
      </c>
      <c r="EN443" s="3" t="s">
        <v>279</v>
      </c>
      <c r="EO443" s="3" t="s">
        <v>279</v>
      </c>
      <c r="EQ443" s="3">
        <v>0</v>
      </c>
      <c r="ET443" s="3">
        <v>0</v>
      </c>
      <c r="EU443" s="13">
        <v>0</v>
      </c>
      <c r="EW443" s="13">
        <v>0</v>
      </c>
      <c r="FB443" s="3" t="s">
        <v>729</v>
      </c>
      <c r="FG443" s="3">
        <v>0</v>
      </c>
      <c r="FL443" s="3" t="s">
        <v>253</v>
      </c>
      <c r="FM443" s="13">
        <v>0</v>
      </c>
      <c r="FP443" s="3" t="s">
        <v>254</v>
      </c>
      <c r="FQ443" s="3" t="s">
        <v>255</v>
      </c>
      <c r="FR443" s="3" t="s">
        <v>256</v>
      </c>
      <c r="FS443" s="6">
        <v>45290</v>
      </c>
      <c r="FT443" s="3">
        <v>0</v>
      </c>
      <c r="FU443" s="3">
        <v>0</v>
      </c>
      <c r="FV443" s="3" t="s">
        <v>257</v>
      </c>
      <c r="FX443" s="3" t="s">
        <v>276</v>
      </c>
      <c r="GA443" s="3" t="s">
        <v>258</v>
      </c>
      <c r="GC443" s="6">
        <v>45490</v>
      </c>
      <c r="GD443" s="6">
        <v>45439</v>
      </c>
      <c r="GE443" s="6">
        <v>45439</v>
      </c>
      <c r="GF443" s="3" t="s">
        <v>632</v>
      </c>
      <c r="GG443" s="3" t="s">
        <v>477</v>
      </c>
    </row>
    <row r="444" spans="1:189" s="2" customFormat="1" ht="11.25" hidden="1" x14ac:dyDescent="0.2">
      <c r="A444" s="11" t="str">
        <f t="shared" si="6"/>
        <v>Remote Stock - Stock Available</v>
      </c>
      <c r="B444" s="11" t="str">
        <f>IF(OR(A444="No Stock at Base",A444="Low Stock at Base",A444="Remote Pick - Low Stock"),_xlfn.XLOOKUP(O444,PO!M:M,PO!N:N,"No PO",0,1),"-")</f>
        <v>-</v>
      </c>
      <c r="C444" s="11" t="str">
        <f>IF(OR(A444="No Stock at Base",A444="Low Stock at Base",A444="Remote Stock - Low Stock"),_xlfn.XLOOKUP(O444,PR!K:K,PR!L:L,"No Req or Processed",0,1),"-")</f>
        <v>-</v>
      </c>
      <c r="D444" s="12"/>
      <c r="E444" s="32" t="s">
        <v>462</v>
      </c>
      <c r="G444" s="3" t="s">
        <v>191</v>
      </c>
      <c r="H444" s="3" t="s">
        <v>2631</v>
      </c>
      <c r="I444" s="3" t="s">
        <v>2632</v>
      </c>
      <c r="J444" s="3" t="s">
        <v>194</v>
      </c>
      <c r="K444" s="6">
        <v>45293</v>
      </c>
      <c r="L444" s="30">
        <v>45459</v>
      </c>
      <c r="M444" s="6">
        <v>45439</v>
      </c>
      <c r="N444" s="6">
        <v>45490</v>
      </c>
      <c r="O444" s="3" t="s">
        <v>2724</v>
      </c>
      <c r="P444" s="3" t="s">
        <v>2725</v>
      </c>
      <c r="Q444" s="3">
        <v>20</v>
      </c>
      <c r="R444" s="3">
        <v>20</v>
      </c>
      <c r="S444" s="4">
        <v>4</v>
      </c>
      <c r="T444" s="13">
        <v>11</v>
      </c>
      <c r="U444" s="13">
        <v>0</v>
      </c>
      <c r="X444" s="3" t="s">
        <v>274</v>
      </c>
      <c r="AB444" s="3">
        <v>0</v>
      </c>
      <c r="AI444" s="3" t="s">
        <v>206</v>
      </c>
      <c r="AJ444" s="3" t="s">
        <v>462</v>
      </c>
      <c r="AK444" s="3" t="s">
        <v>207</v>
      </c>
      <c r="AL444" s="3" t="s">
        <v>648</v>
      </c>
      <c r="AM444" s="3" t="s">
        <v>649</v>
      </c>
      <c r="AN444" s="3" t="s">
        <v>2633</v>
      </c>
      <c r="AO444" s="3" t="s">
        <v>2420</v>
      </c>
      <c r="AP444" s="3" t="s">
        <v>2634</v>
      </c>
      <c r="AQ444" s="3">
        <v>38</v>
      </c>
      <c r="AT444" s="3" t="s">
        <v>1189</v>
      </c>
      <c r="AX444" s="3">
        <v>0</v>
      </c>
      <c r="AY444" s="14">
        <v>0</v>
      </c>
      <c r="AZ444" s="14">
        <v>0</v>
      </c>
      <c r="BA444" s="14">
        <v>0</v>
      </c>
      <c r="BD444" s="6">
        <v>45459</v>
      </c>
      <c r="BJ444" s="6">
        <v>45491</v>
      </c>
      <c r="BK444" s="13">
        <v>0</v>
      </c>
      <c r="BP444" s="3" t="s">
        <v>726</v>
      </c>
      <c r="BR444" s="15">
        <v>0</v>
      </c>
      <c r="BS444" s="15">
        <v>0</v>
      </c>
      <c r="BT444" s="15">
        <v>0</v>
      </c>
      <c r="BU444" s="13">
        <v>0</v>
      </c>
      <c r="BV444" s="13">
        <v>0</v>
      </c>
      <c r="BW444" s="18">
        <v>0</v>
      </c>
      <c r="BZ444" s="17">
        <v>0</v>
      </c>
      <c r="CB444" s="3" t="s">
        <v>276</v>
      </c>
      <c r="CC444" s="3" t="s">
        <v>225</v>
      </c>
      <c r="CE444" s="3">
        <v>0</v>
      </c>
      <c r="CH444" s="3">
        <v>0</v>
      </c>
      <c r="CM444" s="3" t="s">
        <v>232</v>
      </c>
      <c r="CP444" s="3" t="s">
        <v>233</v>
      </c>
      <c r="CQ444" s="3" t="s">
        <v>233</v>
      </c>
      <c r="CR444" s="3" t="s">
        <v>234</v>
      </c>
      <c r="CS444" s="3" t="s">
        <v>2726</v>
      </c>
      <c r="CY444" s="3" t="s">
        <v>523</v>
      </c>
      <c r="CZ444" s="3" t="s">
        <v>238</v>
      </c>
      <c r="DA444" s="3" t="s">
        <v>2635</v>
      </c>
      <c r="DB444" s="3" t="s">
        <v>2395</v>
      </c>
      <c r="DF444" s="3" t="s">
        <v>2715</v>
      </c>
      <c r="DG444" s="15">
        <v>0</v>
      </c>
      <c r="DH444" s="15">
        <v>0</v>
      </c>
      <c r="DJ444" s="13">
        <v>0</v>
      </c>
      <c r="DP444" s="13">
        <v>0</v>
      </c>
      <c r="DT444" s="3" t="s">
        <v>191</v>
      </c>
      <c r="DX444" s="13">
        <v>4</v>
      </c>
      <c r="DY444" s="3" t="s">
        <v>245</v>
      </c>
      <c r="EA444" s="3">
        <v>0</v>
      </c>
      <c r="EB444" s="17">
        <v>0</v>
      </c>
      <c r="ED444" s="3">
        <v>0</v>
      </c>
      <c r="EG444" s="3">
        <v>0</v>
      </c>
      <c r="EH444" s="13">
        <v>0</v>
      </c>
      <c r="EK444" s="3">
        <v>1000200623</v>
      </c>
      <c r="EN444" s="3" t="s">
        <v>279</v>
      </c>
      <c r="EO444" s="3" t="s">
        <v>279</v>
      </c>
      <c r="EQ444" s="3">
        <v>0</v>
      </c>
      <c r="ET444" s="3">
        <v>0</v>
      </c>
      <c r="EU444" s="13">
        <v>0</v>
      </c>
      <c r="EW444" s="13">
        <v>0</v>
      </c>
      <c r="FB444" s="3" t="s">
        <v>729</v>
      </c>
      <c r="FG444" s="3">
        <v>0</v>
      </c>
      <c r="FL444" s="3" t="s">
        <v>253</v>
      </c>
      <c r="FM444" s="13">
        <v>0</v>
      </c>
      <c r="FP444" s="3" t="s">
        <v>254</v>
      </c>
      <c r="FQ444" s="3" t="s">
        <v>255</v>
      </c>
      <c r="FR444" s="3" t="s">
        <v>256</v>
      </c>
      <c r="FS444" s="6">
        <v>45290</v>
      </c>
      <c r="FT444" s="3">
        <v>0</v>
      </c>
      <c r="FU444" s="3">
        <v>0</v>
      </c>
      <c r="FV444" s="3" t="s">
        <v>257</v>
      </c>
      <c r="FX444" s="3" t="s">
        <v>276</v>
      </c>
      <c r="GA444" s="3" t="s">
        <v>258</v>
      </c>
      <c r="GC444" s="6">
        <v>45490</v>
      </c>
      <c r="GD444" s="6">
        <v>45439</v>
      </c>
      <c r="GE444" s="6">
        <v>45439</v>
      </c>
      <c r="GF444" s="3" t="s">
        <v>632</v>
      </c>
      <c r="GG444" s="3" t="s">
        <v>477</v>
      </c>
    </row>
    <row r="445" spans="1:189" s="3" customFormat="1" ht="11.25" hidden="1" x14ac:dyDescent="0.2">
      <c r="A445" s="43" t="str">
        <f t="shared" si="6"/>
        <v>Remote Pick - Low Stock</v>
      </c>
      <c r="B445" s="43" t="str">
        <f>IF(OR(A445="No Stock at Base",A445="Low Stock at Base",A445="Remote Pick - Low Stock"),_xlfn.XLOOKUP(O445,PO!M:M,PO!N:N,"No PO",0,1),"-")</f>
        <v>4500007088/00020 - Due Date 45426</v>
      </c>
      <c r="C445" s="43" t="str">
        <f>IF(OR(A445="No Stock at Base",A445="Low Stock at Base",A445="Remote Stock - Low Stock"),_xlfn.XLOOKUP(O445,PR!K:K,PR!L:L,"No Req or Processed",0,1),"-")</f>
        <v>-</v>
      </c>
      <c r="D445" s="44"/>
      <c r="E445" s="58" t="s">
        <v>2727</v>
      </c>
      <c r="F445" s="32"/>
      <c r="G445" s="3" t="s">
        <v>191</v>
      </c>
      <c r="H445" s="32" t="s">
        <v>2631</v>
      </c>
      <c r="I445" s="32" t="s">
        <v>2632</v>
      </c>
      <c r="J445" s="3" t="s">
        <v>194</v>
      </c>
      <c r="K445" s="6">
        <v>45293</v>
      </c>
      <c r="L445" s="37">
        <v>45459</v>
      </c>
      <c r="M445" s="6">
        <v>45439</v>
      </c>
      <c r="N445" s="6">
        <v>45490</v>
      </c>
      <c r="O445" s="58" t="s">
        <v>2728</v>
      </c>
      <c r="P445" s="32" t="s">
        <v>2729</v>
      </c>
      <c r="Q445" s="3">
        <v>20</v>
      </c>
      <c r="R445" s="3">
        <v>20</v>
      </c>
      <c r="S445" s="59">
        <v>1</v>
      </c>
      <c r="T445" s="13">
        <v>0</v>
      </c>
      <c r="U445" s="13">
        <v>0</v>
      </c>
      <c r="V445" s="2"/>
      <c r="W445" s="2"/>
      <c r="X445" s="3" t="s">
        <v>274</v>
      </c>
      <c r="Y445" s="2"/>
      <c r="AA445" s="32"/>
      <c r="AB445" s="32">
        <v>0</v>
      </c>
      <c r="AC445" s="32"/>
      <c r="AD445" s="32"/>
      <c r="AE445" s="37"/>
      <c r="AI445" s="3" t="s">
        <v>206</v>
      </c>
      <c r="AJ445" s="3" t="s">
        <v>2727</v>
      </c>
      <c r="AK445" s="3" t="s">
        <v>207</v>
      </c>
      <c r="AL445" s="3" t="s">
        <v>648</v>
      </c>
      <c r="AM445" s="3" t="s">
        <v>649</v>
      </c>
      <c r="AN445" s="3" t="s">
        <v>2633</v>
      </c>
      <c r="AO445" s="3" t="s">
        <v>2420</v>
      </c>
      <c r="AP445" s="3" t="s">
        <v>2634</v>
      </c>
      <c r="AQ445" s="3">
        <v>6</v>
      </c>
      <c r="AT445" s="3" t="s">
        <v>356</v>
      </c>
      <c r="AX445" s="3">
        <v>0</v>
      </c>
      <c r="AY445" s="3">
        <v>0</v>
      </c>
      <c r="AZ445" s="3">
        <v>0</v>
      </c>
      <c r="BA445" s="3">
        <v>0</v>
      </c>
      <c r="BD445" s="46">
        <v>45459</v>
      </c>
      <c r="BJ445" s="46">
        <v>45491</v>
      </c>
      <c r="BK445" s="47">
        <v>0</v>
      </c>
      <c r="BP445" s="3" t="s">
        <v>726</v>
      </c>
      <c r="BR445" s="48">
        <v>0</v>
      </c>
      <c r="BS445" s="48">
        <v>0</v>
      </c>
      <c r="BT445" s="48">
        <v>0</v>
      </c>
      <c r="BU445" s="47">
        <v>0</v>
      </c>
      <c r="BV445" s="47">
        <v>0</v>
      </c>
      <c r="BW445" s="49">
        <v>0</v>
      </c>
      <c r="BZ445" s="17">
        <v>0</v>
      </c>
      <c r="CB445" s="3" t="s">
        <v>276</v>
      </c>
      <c r="CC445" s="3" t="s">
        <v>225</v>
      </c>
      <c r="CE445" s="3">
        <v>0</v>
      </c>
      <c r="CH445" s="3">
        <v>0</v>
      </c>
      <c r="CM445" s="3" t="s">
        <v>232</v>
      </c>
      <c r="CP445" s="3" t="s">
        <v>233</v>
      </c>
      <c r="CQ445" s="3" t="s">
        <v>233</v>
      </c>
      <c r="CR445" s="3" t="s">
        <v>234</v>
      </c>
      <c r="CS445" s="3" t="s">
        <v>2730</v>
      </c>
      <c r="CY445" s="3" t="s">
        <v>523</v>
      </c>
      <c r="CZ445" s="3" t="s">
        <v>238</v>
      </c>
      <c r="DA445" s="3" t="s">
        <v>2635</v>
      </c>
      <c r="DB445" s="3" t="s">
        <v>2395</v>
      </c>
      <c r="DG445" s="48">
        <v>0</v>
      </c>
      <c r="DH445" s="48">
        <v>0</v>
      </c>
      <c r="DJ445" s="47">
        <v>0</v>
      </c>
      <c r="DP445" s="47">
        <v>0</v>
      </c>
      <c r="DT445" s="3" t="s">
        <v>191</v>
      </c>
      <c r="DX445" s="47">
        <v>1</v>
      </c>
      <c r="DY445" s="3" t="s">
        <v>245</v>
      </c>
      <c r="EA445" s="3">
        <v>0</v>
      </c>
      <c r="EB445" s="17">
        <v>0</v>
      </c>
      <c r="ED445" s="3">
        <v>0</v>
      </c>
      <c r="EG445" s="3">
        <v>0</v>
      </c>
      <c r="EH445" s="47">
        <v>0</v>
      </c>
      <c r="EK445" s="3">
        <v>1000200623</v>
      </c>
      <c r="EN445" s="3" t="s">
        <v>279</v>
      </c>
      <c r="EO445" s="3" t="s">
        <v>279</v>
      </c>
      <c r="EQ445" s="3">
        <v>0</v>
      </c>
      <c r="ET445" s="3">
        <v>0</v>
      </c>
      <c r="EU445" s="47">
        <v>0</v>
      </c>
      <c r="EW445" s="47">
        <v>0</v>
      </c>
      <c r="FB445" s="3" t="s">
        <v>729</v>
      </c>
      <c r="FG445" s="3">
        <v>0</v>
      </c>
      <c r="FL445" s="3" t="s">
        <v>253</v>
      </c>
      <c r="FM445" s="47">
        <v>0</v>
      </c>
      <c r="FP445" s="3" t="s">
        <v>254</v>
      </c>
      <c r="FQ445" s="3" t="s">
        <v>255</v>
      </c>
      <c r="FR445" s="3" t="s">
        <v>256</v>
      </c>
      <c r="FS445" s="46">
        <v>45290</v>
      </c>
      <c r="FT445" s="3">
        <v>0</v>
      </c>
      <c r="FU445" s="3">
        <v>0</v>
      </c>
      <c r="FV445" s="3" t="s">
        <v>257</v>
      </c>
      <c r="FX445" s="3" t="s">
        <v>276</v>
      </c>
      <c r="GA445" s="3" t="s">
        <v>258</v>
      </c>
      <c r="GC445" s="46">
        <v>45490</v>
      </c>
      <c r="GD445" s="46">
        <v>45439</v>
      </c>
      <c r="GE445" s="46">
        <v>45439</v>
      </c>
      <c r="GF445" s="3" t="s">
        <v>632</v>
      </c>
      <c r="GG445" s="3" t="s">
        <v>477</v>
      </c>
    </row>
    <row r="446" spans="1:189" s="3" customFormat="1" ht="11.25" hidden="1" x14ac:dyDescent="0.2">
      <c r="A446" s="43" t="str">
        <f t="shared" si="6"/>
        <v>Remote Pick - Low Stock</v>
      </c>
      <c r="B446" s="43" t="str">
        <f>IF(OR(A446="No Stock at Base",A446="Low Stock at Base",A446="Remote Pick - Low Stock"),_xlfn.XLOOKUP(O446,PO!M:M,PO!N:N,"No PO",0,1),"-")</f>
        <v>4500001712/00030 - Due Date 45436</v>
      </c>
      <c r="C446" s="43" t="str">
        <f>IF(OR(A446="No Stock at Base",A446="Low Stock at Base",A446="Remote Stock - Low Stock"),_xlfn.XLOOKUP(O446,PR!K:K,PR!L:L,"No Req or Processed",0,1),"-")</f>
        <v>-</v>
      </c>
      <c r="D446" s="44"/>
      <c r="E446" s="58" t="s">
        <v>2731</v>
      </c>
      <c r="F446" s="32"/>
      <c r="G446" s="3" t="s">
        <v>191</v>
      </c>
      <c r="H446" s="32" t="s">
        <v>2631</v>
      </c>
      <c r="I446" s="32" t="s">
        <v>2632</v>
      </c>
      <c r="J446" s="3" t="s">
        <v>194</v>
      </c>
      <c r="K446" s="6">
        <v>45293</v>
      </c>
      <c r="L446" s="37">
        <v>45459</v>
      </c>
      <c r="M446" s="6">
        <v>45439</v>
      </c>
      <c r="N446" s="6">
        <v>45490</v>
      </c>
      <c r="O446" s="58" t="s">
        <v>2732</v>
      </c>
      <c r="P446" s="32" t="s">
        <v>2733</v>
      </c>
      <c r="Q446" s="3">
        <v>20</v>
      </c>
      <c r="R446" s="3">
        <v>20</v>
      </c>
      <c r="S446" s="59">
        <v>9</v>
      </c>
      <c r="T446" s="13">
        <v>0</v>
      </c>
      <c r="U446" s="13">
        <v>0</v>
      </c>
      <c r="V446" s="2"/>
      <c r="W446" s="2"/>
      <c r="X446" s="3" t="s">
        <v>274</v>
      </c>
      <c r="Y446" s="2"/>
      <c r="AA446" s="32"/>
      <c r="AB446" s="32">
        <v>0</v>
      </c>
      <c r="AC446" s="32"/>
      <c r="AD446" s="32"/>
      <c r="AE446" s="37"/>
      <c r="AI446" s="3" t="s">
        <v>206</v>
      </c>
      <c r="AJ446" s="3" t="s">
        <v>2731</v>
      </c>
      <c r="AK446" s="3" t="s">
        <v>207</v>
      </c>
      <c r="AL446" s="3" t="s">
        <v>648</v>
      </c>
      <c r="AM446" s="3" t="s">
        <v>649</v>
      </c>
      <c r="AN446" s="3" t="s">
        <v>2633</v>
      </c>
      <c r="AO446" s="3" t="s">
        <v>2420</v>
      </c>
      <c r="AP446" s="3" t="s">
        <v>2634</v>
      </c>
      <c r="AQ446" s="3">
        <v>19</v>
      </c>
      <c r="AT446" s="3" t="s">
        <v>406</v>
      </c>
      <c r="AX446" s="3">
        <v>0</v>
      </c>
      <c r="AY446" s="3">
        <v>0</v>
      </c>
      <c r="AZ446" s="3">
        <v>0</v>
      </c>
      <c r="BA446" s="3">
        <v>0</v>
      </c>
      <c r="BD446" s="46">
        <v>45459</v>
      </c>
      <c r="BJ446" s="46">
        <v>45491</v>
      </c>
      <c r="BK446" s="47">
        <v>0</v>
      </c>
      <c r="BP446" s="3" t="s">
        <v>726</v>
      </c>
      <c r="BR446" s="48">
        <v>0</v>
      </c>
      <c r="BS446" s="48">
        <v>0</v>
      </c>
      <c r="BT446" s="48">
        <v>0</v>
      </c>
      <c r="BU446" s="47">
        <v>0</v>
      </c>
      <c r="BV446" s="47">
        <v>0</v>
      </c>
      <c r="BW446" s="49">
        <v>0</v>
      </c>
      <c r="BZ446" s="17">
        <v>0</v>
      </c>
      <c r="CB446" s="3" t="s">
        <v>276</v>
      </c>
      <c r="CC446" s="3" t="s">
        <v>225</v>
      </c>
      <c r="CE446" s="3">
        <v>0</v>
      </c>
      <c r="CH446" s="3">
        <v>0</v>
      </c>
      <c r="CM446" s="3" t="s">
        <v>232</v>
      </c>
      <c r="CP446" s="3" t="s">
        <v>233</v>
      </c>
      <c r="CQ446" s="3" t="s">
        <v>233</v>
      </c>
      <c r="CR446" s="3" t="s">
        <v>234</v>
      </c>
      <c r="CS446" s="3" t="s">
        <v>2734</v>
      </c>
      <c r="CY446" s="3" t="s">
        <v>523</v>
      </c>
      <c r="CZ446" s="3" t="s">
        <v>238</v>
      </c>
      <c r="DA446" s="3" t="s">
        <v>2635</v>
      </c>
      <c r="DB446" s="3" t="s">
        <v>2395</v>
      </c>
      <c r="DG446" s="48">
        <v>0</v>
      </c>
      <c r="DH446" s="48">
        <v>0</v>
      </c>
      <c r="DJ446" s="47">
        <v>0</v>
      </c>
      <c r="DP446" s="47">
        <v>0</v>
      </c>
      <c r="DT446" s="3" t="s">
        <v>191</v>
      </c>
      <c r="DX446" s="47">
        <v>9</v>
      </c>
      <c r="DY446" s="3" t="s">
        <v>245</v>
      </c>
      <c r="EA446" s="3">
        <v>0</v>
      </c>
      <c r="EB446" s="17">
        <v>0</v>
      </c>
      <c r="ED446" s="3">
        <v>0</v>
      </c>
      <c r="EG446" s="3">
        <v>0</v>
      </c>
      <c r="EH446" s="47">
        <v>0</v>
      </c>
      <c r="EK446" s="3">
        <v>1000200623</v>
      </c>
      <c r="EN446" s="3" t="s">
        <v>279</v>
      </c>
      <c r="EO446" s="3" t="s">
        <v>279</v>
      </c>
      <c r="EQ446" s="3">
        <v>0</v>
      </c>
      <c r="ET446" s="3">
        <v>0</v>
      </c>
      <c r="EU446" s="47">
        <v>0</v>
      </c>
      <c r="EW446" s="47">
        <v>0</v>
      </c>
      <c r="FB446" s="3" t="s">
        <v>729</v>
      </c>
      <c r="FG446" s="3">
        <v>0</v>
      </c>
      <c r="FL446" s="3" t="s">
        <v>253</v>
      </c>
      <c r="FM446" s="47">
        <v>0</v>
      </c>
      <c r="FP446" s="3" t="s">
        <v>254</v>
      </c>
      <c r="FQ446" s="3" t="s">
        <v>255</v>
      </c>
      <c r="FR446" s="3" t="s">
        <v>256</v>
      </c>
      <c r="FS446" s="46">
        <v>45290</v>
      </c>
      <c r="FT446" s="3">
        <v>0</v>
      </c>
      <c r="FU446" s="3">
        <v>0</v>
      </c>
      <c r="FV446" s="3" t="s">
        <v>257</v>
      </c>
      <c r="FX446" s="3" t="s">
        <v>276</v>
      </c>
      <c r="GA446" s="3" t="s">
        <v>258</v>
      </c>
      <c r="GC446" s="46">
        <v>45490</v>
      </c>
      <c r="GD446" s="46">
        <v>45439</v>
      </c>
      <c r="GE446" s="46">
        <v>45439</v>
      </c>
      <c r="GF446" s="3" t="s">
        <v>632</v>
      </c>
      <c r="GG446" s="3" t="s">
        <v>477</v>
      </c>
    </row>
    <row r="447" spans="1:189" s="2" customFormat="1" ht="11.25" hidden="1" x14ac:dyDescent="0.2">
      <c r="A447" s="11" t="str">
        <f t="shared" si="6"/>
        <v>ECC6 Material</v>
      </c>
      <c r="B447" s="11" t="str">
        <f>IF(OR(A447="No Stock at Base",A447="Low Stock at Base",A447="Remote Pick - Low Stock"),_xlfn.XLOOKUP(O447,PO!M:M,PO!N:N,"No PO",0,1),"-")</f>
        <v>-</v>
      </c>
      <c r="C447" s="11" t="str">
        <f>IF(OR(A447="No Stock at Base",A447="Low Stock at Base",A447="Remote Stock - Low Stock"),_xlfn.XLOOKUP(O447,PR!K:K,PR!L:L,"No Req or Processed",0,1),"-")</f>
        <v>-</v>
      </c>
      <c r="D447" s="12"/>
      <c r="E447" s="32" t="s">
        <v>462</v>
      </c>
      <c r="F447" s="3" t="s">
        <v>2735</v>
      </c>
      <c r="G447" s="3" t="s">
        <v>191</v>
      </c>
      <c r="H447" s="3" t="s">
        <v>2736</v>
      </c>
      <c r="I447" s="3" t="s">
        <v>2737</v>
      </c>
      <c r="J447" s="3" t="s">
        <v>194</v>
      </c>
      <c r="K447" s="6">
        <v>45293</v>
      </c>
      <c r="L447" s="30">
        <v>45459</v>
      </c>
      <c r="M447" s="6">
        <v>45459</v>
      </c>
      <c r="N447" s="6">
        <v>45462</v>
      </c>
      <c r="Q447" s="3">
        <v>30</v>
      </c>
      <c r="R447" s="3">
        <v>30</v>
      </c>
      <c r="S447" s="4">
        <v>1</v>
      </c>
      <c r="T447" s="13">
        <v>0</v>
      </c>
      <c r="U447" s="13">
        <v>0</v>
      </c>
      <c r="Y447" s="3" t="s">
        <v>596</v>
      </c>
      <c r="AB447" s="3">
        <v>0</v>
      </c>
      <c r="AJ447" s="3" t="s">
        <v>462</v>
      </c>
      <c r="AK447" s="3" t="s">
        <v>207</v>
      </c>
      <c r="AL447" s="3" t="s">
        <v>648</v>
      </c>
      <c r="AM447" s="3" t="s">
        <v>649</v>
      </c>
      <c r="AN447" s="3" t="s">
        <v>2738</v>
      </c>
      <c r="AO447" s="3" t="s">
        <v>710</v>
      </c>
      <c r="AP447" s="3" t="s">
        <v>2739</v>
      </c>
      <c r="AQ447" s="3">
        <v>2</v>
      </c>
      <c r="AT447" s="3" t="s">
        <v>434</v>
      </c>
      <c r="AX447" s="3">
        <v>0</v>
      </c>
      <c r="AY447" s="14">
        <v>0</v>
      </c>
      <c r="AZ447" s="14">
        <v>0</v>
      </c>
      <c r="BA447" s="14">
        <v>0</v>
      </c>
      <c r="BD447" s="6">
        <v>45459</v>
      </c>
      <c r="BJ447" s="6">
        <v>45459</v>
      </c>
      <c r="BK447" s="13">
        <v>0</v>
      </c>
      <c r="BP447" s="3" t="s">
        <v>471</v>
      </c>
      <c r="BR447" s="15">
        <v>0</v>
      </c>
      <c r="BS447" s="15">
        <v>0</v>
      </c>
      <c r="BT447" s="15">
        <v>0</v>
      </c>
      <c r="BU447" s="13">
        <v>0</v>
      </c>
      <c r="BV447" s="13">
        <v>0</v>
      </c>
      <c r="BW447" s="18">
        <v>0</v>
      </c>
      <c r="BZ447" s="17">
        <v>0</v>
      </c>
      <c r="CB447" s="3" t="s">
        <v>315</v>
      </c>
      <c r="CC447" s="3" t="s">
        <v>472</v>
      </c>
      <c r="CE447" s="3">
        <v>0</v>
      </c>
      <c r="CH447" s="3">
        <v>0</v>
      </c>
      <c r="CM447" s="3" t="s">
        <v>232</v>
      </c>
      <c r="CP447" s="3" t="s">
        <v>233</v>
      </c>
      <c r="CQ447" s="3" t="s">
        <v>233</v>
      </c>
      <c r="CY447" s="3" t="s">
        <v>237</v>
      </c>
      <c r="CZ447" s="3" t="s">
        <v>238</v>
      </c>
      <c r="DA447" s="3" t="s">
        <v>2740</v>
      </c>
      <c r="DG447" s="15">
        <v>0</v>
      </c>
      <c r="DH447" s="15">
        <v>0</v>
      </c>
      <c r="DJ447" s="13">
        <v>0</v>
      </c>
      <c r="DP447" s="13">
        <v>0</v>
      </c>
      <c r="DX447" s="13">
        <v>1</v>
      </c>
      <c r="DY447" s="3" t="s">
        <v>245</v>
      </c>
      <c r="EA447" s="3">
        <v>0</v>
      </c>
      <c r="EB447" s="17">
        <v>0</v>
      </c>
      <c r="ED447" s="3">
        <v>0</v>
      </c>
      <c r="EG447" s="3">
        <v>0</v>
      </c>
      <c r="EH447" s="13">
        <v>0</v>
      </c>
      <c r="EI447" s="3" t="s">
        <v>474</v>
      </c>
      <c r="EK447" s="3">
        <v>1000206847</v>
      </c>
      <c r="EQ447" s="3">
        <v>0</v>
      </c>
      <c r="ET447" s="3">
        <v>0</v>
      </c>
      <c r="EU447" s="13">
        <v>0</v>
      </c>
      <c r="EW447" s="13">
        <v>0</v>
      </c>
      <c r="FB447" s="3" t="s">
        <v>475</v>
      </c>
      <c r="FG447" s="3">
        <v>0</v>
      </c>
      <c r="FL447" s="3" t="s">
        <v>253</v>
      </c>
      <c r="FM447" s="13">
        <v>0</v>
      </c>
      <c r="FP447" s="3" t="s">
        <v>254</v>
      </c>
      <c r="FQ447" s="3" t="s">
        <v>255</v>
      </c>
      <c r="FR447" s="3" t="s">
        <v>256</v>
      </c>
      <c r="FS447" s="6">
        <v>45290</v>
      </c>
      <c r="FT447" s="3">
        <v>0</v>
      </c>
      <c r="FU447" s="3">
        <v>0</v>
      </c>
      <c r="FV447" s="3" t="s">
        <v>257</v>
      </c>
      <c r="FX447" s="3" t="s">
        <v>315</v>
      </c>
      <c r="GA447" s="3" t="s">
        <v>258</v>
      </c>
      <c r="GB447" s="3" t="s">
        <v>2735</v>
      </c>
      <c r="GC447" s="6">
        <v>45462</v>
      </c>
      <c r="GD447" s="6">
        <v>45459</v>
      </c>
      <c r="GE447" s="6">
        <v>45459</v>
      </c>
      <c r="GF447" s="3" t="s">
        <v>1393</v>
      </c>
      <c r="GG447" s="3" t="s">
        <v>715</v>
      </c>
    </row>
    <row r="448" spans="1:189" s="2" customFormat="1" ht="11.25" hidden="1" x14ac:dyDescent="0.2">
      <c r="A448" s="11" t="str">
        <f t="shared" si="6"/>
        <v>ECC6 Material</v>
      </c>
      <c r="B448" s="11" t="str">
        <f>IF(OR(A448="No Stock at Base",A448="Low Stock at Base",A448="Remote Pick - Low Stock"),_xlfn.XLOOKUP(O448,PO!M:M,PO!N:N,"No PO",0,1),"-")</f>
        <v>-</v>
      </c>
      <c r="C448" s="11" t="str">
        <f>IF(OR(A448="No Stock at Base",A448="Low Stock at Base",A448="Remote Stock - Low Stock"),_xlfn.XLOOKUP(O448,PR!K:K,PR!L:L,"No Req or Processed",0,1),"-")</f>
        <v>-</v>
      </c>
      <c r="D448" s="12"/>
      <c r="E448" s="32" t="s">
        <v>462</v>
      </c>
      <c r="F448" s="3" t="s">
        <v>2735</v>
      </c>
      <c r="G448" s="3" t="s">
        <v>191</v>
      </c>
      <c r="H448" s="3" t="s">
        <v>2736</v>
      </c>
      <c r="I448" s="3" t="s">
        <v>2737</v>
      </c>
      <c r="J448" s="3" t="s">
        <v>194</v>
      </c>
      <c r="K448" s="6">
        <v>45293</v>
      </c>
      <c r="L448" s="30">
        <v>45459</v>
      </c>
      <c r="M448" s="6">
        <v>45459</v>
      </c>
      <c r="N448" s="6">
        <v>45462</v>
      </c>
      <c r="Q448" s="3">
        <v>30</v>
      </c>
      <c r="R448" s="3">
        <v>30</v>
      </c>
      <c r="S448" s="4">
        <v>1</v>
      </c>
      <c r="T448" s="13">
        <v>0</v>
      </c>
      <c r="U448" s="13">
        <v>0</v>
      </c>
      <c r="Y448" s="3" t="s">
        <v>596</v>
      </c>
      <c r="AB448" s="3">
        <v>0</v>
      </c>
      <c r="AJ448" s="3" t="s">
        <v>462</v>
      </c>
      <c r="AK448" s="3" t="s">
        <v>207</v>
      </c>
      <c r="AL448" s="3" t="s">
        <v>648</v>
      </c>
      <c r="AM448" s="3" t="s">
        <v>649</v>
      </c>
      <c r="AN448" s="3" t="s">
        <v>2738</v>
      </c>
      <c r="AO448" s="3" t="s">
        <v>710</v>
      </c>
      <c r="AP448" s="3" t="s">
        <v>2739</v>
      </c>
      <c r="AQ448" s="3">
        <v>1</v>
      </c>
      <c r="AT448" s="3" t="s">
        <v>237</v>
      </c>
      <c r="AX448" s="3">
        <v>0</v>
      </c>
      <c r="AY448" s="14">
        <v>0</v>
      </c>
      <c r="AZ448" s="14">
        <v>0</v>
      </c>
      <c r="BA448" s="14">
        <v>0</v>
      </c>
      <c r="BD448" s="6">
        <v>45459</v>
      </c>
      <c r="BJ448" s="6">
        <v>45459</v>
      </c>
      <c r="BK448" s="13">
        <v>0</v>
      </c>
      <c r="BP448" s="3" t="s">
        <v>471</v>
      </c>
      <c r="BR448" s="15">
        <v>0</v>
      </c>
      <c r="BS448" s="15">
        <v>0</v>
      </c>
      <c r="BT448" s="15">
        <v>0</v>
      </c>
      <c r="BU448" s="13">
        <v>0</v>
      </c>
      <c r="BV448" s="13">
        <v>0</v>
      </c>
      <c r="BW448" s="18">
        <v>0</v>
      </c>
      <c r="BZ448" s="17">
        <v>0</v>
      </c>
      <c r="CB448" s="3" t="s">
        <v>315</v>
      </c>
      <c r="CC448" s="3" t="s">
        <v>472</v>
      </c>
      <c r="CE448" s="3">
        <v>0</v>
      </c>
      <c r="CH448" s="3">
        <v>0</v>
      </c>
      <c r="CM448" s="3" t="s">
        <v>232</v>
      </c>
      <c r="CP448" s="3" t="s">
        <v>233</v>
      </c>
      <c r="CQ448" s="3" t="s">
        <v>233</v>
      </c>
      <c r="CY448" s="3" t="s">
        <v>237</v>
      </c>
      <c r="CZ448" s="3" t="s">
        <v>238</v>
      </c>
      <c r="DA448" s="3" t="s">
        <v>2740</v>
      </c>
      <c r="DG448" s="15">
        <v>0</v>
      </c>
      <c r="DH448" s="15">
        <v>0</v>
      </c>
      <c r="DJ448" s="13">
        <v>0</v>
      </c>
      <c r="DP448" s="13">
        <v>0</v>
      </c>
      <c r="DX448" s="13">
        <v>1</v>
      </c>
      <c r="DY448" s="3" t="s">
        <v>245</v>
      </c>
      <c r="EA448" s="3">
        <v>0</v>
      </c>
      <c r="EB448" s="17">
        <v>0</v>
      </c>
      <c r="ED448" s="3">
        <v>0</v>
      </c>
      <c r="EG448" s="3">
        <v>0</v>
      </c>
      <c r="EH448" s="13">
        <v>0</v>
      </c>
      <c r="EI448" s="3" t="s">
        <v>474</v>
      </c>
      <c r="EK448" s="3">
        <v>1000206847</v>
      </c>
      <c r="EQ448" s="3">
        <v>0</v>
      </c>
      <c r="ET448" s="3">
        <v>0</v>
      </c>
      <c r="EU448" s="13">
        <v>0</v>
      </c>
      <c r="EW448" s="13">
        <v>0</v>
      </c>
      <c r="FB448" s="3" t="s">
        <v>499</v>
      </c>
      <c r="FG448" s="3">
        <v>0</v>
      </c>
      <c r="FL448" s="3" t="s">
        <v>253</v>
      </c>
      <c r="FM448" s="13">
        <v>0</v>
      </c>
      <c r="FP448" s="3" t="s">
        <v>254</v>
      </c>
      <c r="FQ448" s="3" t="s">
        <v>255</v>
      </c>
      <c r="FR448" s="3" t="s">
        <v>256</v>
      </c>
      <c r="FS448" s="6">
        <v>45290</v>
      </c>
      <c r="FT448" s="3">
        <v>0</v>
      </c>
      <c r="FU448" s="3">
        <v>0</v>
      </c>
      <c r="FV448" s="3" t="s">
        <v>257</v>
      </c>
      <c r="FX448" s="3" t="s">
        <v>315</v>
      </c>
      <c r="GA448" s="3" t="s">
        <v>258</v>
      </c>
      <c r="GB448" s="3" t="s">
        <v>2735</v>
      </c>
      <c r="GC448" s="6">
        <v>45462</v>
      </c>
      <c r="GD448" s="6">
        <v>45459</v>
      </c>
      <c r="GE448" s="6">
        <v>45459</v>
      </c>
      <c r="GF448" s="3" t="s">
        <v>1393</v>
      </c>
      <c r="GG448" s="3" t="s">
        <v>715</v>
      </c>
    </row>
    <row r="449" spans="1:189" s="2" customFormat="1" ht="11.25" hidden="1" x14ac:dyDescent="0.2">
      <c r="A449" s="11" t="str">
        <f t="shared" si="6"/>
        <v>ECC6 Material</v>
      </c>
      <c r="B449" s="11" t="str">
        <f>IF(OR(A449="No Stock at Base",A449="Low Stock at Base",A449="Remote Pick - Low Stock"),_xlfn.XLOOKUP(O449,PO!M:M,PO!N:N,"No PO",0,1),"-")</f>
        <v>-</v>
      </c>
      <c r="C449" s="11" t="str">
        <f>IF(OR(A449="No Stock at Base",A449="Low Stock at Base",A449="Remote Stock - Low Stock"),_xlfn.XLOOKUP(O449,PR!K:K,PR!L:L,"No Req or Processed",0,1),"-")</f>
        <v>-</v>
      </c>
      <c r="D449" s="12"/>
      <c r="E449" s="32" t="s">
        <v>462</v>
      </c>
      <c r="F449" s="3" t="s">
        <v>2735</v>
      </c>
      <c r="G449" s="3" t="s">
        <v>191</v>
      </c>
      <c r="H449" s="3" t="s">
        <v>2741</v>
      </c>
      <c r="I449" s="3" t="s">
        <v>2742</v>
      </c>
      <c r="J449" s="3" t="s">
        <v>194</v>
      </c>
      <c r="K449" s="6">
        <v>45293</v>
      </c>
      <c r="L449" s="30">
        <v>45459</v>
      </c>
      <c r="M449" s="6">
        <v>45459</v>
      </c>
      <c r="N449" s="6">
        <v>45462</v>
      </c>
      <c r="Q449" s="3">
        <v>30</v>
      </c>
      <c r="R449" s="3">
        <v>30</v>
      </c>
      <c r="S449" s="4">
        <v>1</v>
      </c>
      <c r="T449" s="13">
        <v>0</v>
      </c>
      <c r="U449" s="13">
        <v>0</v>
      </c>
      <c r="Y449" s="3" t="s">
        <v>596</v>
      </c>
      <c r="AB449" s="3">
        <v>0</v>
      </c>
      <c r="AJ449" s="3" t="s">
        <v>462</v>
      </c>
      <c r="AK449" s="3" t="s">
        <v>207</v>
      </c>
      <c r="AL449" s="3" t="s">
        <v>648</v>
      </c>
      <c r="AM449" s="3" t="s">
        <v>649</v>
      </c>
      <c r="AN449" s="3" t="s">
        <v>2743</v>
      </c>
      <c r="AO449" s="3" t="s">
        <v>2744</v>
      </c>
      <c r="AP449" s="3" t="s">
        <v>2745</v>
      </c>
      <c r="AQ449" s="3">
        <v>2</v>
      </c>
      <c r="AT449" s="3" t="s">
        <v>434</v>
      </c>
      <c r="AX449" s="3">
        <v>0</v>
      </c>
      <c r="AY449" s="14">
        <v>0</v>
      </c>
      <c r="AZ449" s="14">
        <v>0</v>
      </c>
      <c r="BA449" s="14">
        <v>0</v>
      </c>
      <c r="BD449" s="6">
        <v>45459</v>
      </c>
      <c r="BJ449" s="6">
        <v>45668</v>
      </c>
      <c r="BK449" s="13">
        <v>0</v>
      </c>
      <c r="BP449" s="3" t="s">
        <v>471</v>
      </c>
      <c r="BR449" s="15">
        <v>0</v>
      </c>
      <c r="BS449" s="15">
        <v>0</v>
      </c>
      <c r="BT449" s="15">
        <v>0</v>
      </c>
      <c r="BU449" s="13">
        <v>0</v>
      </c>
      <c r="BV449" s="13">
        <v>0</v>
      </c>
      <c r="BW449" s="18">
        <v>0</v>
      </c>
      <c r="BZ449" s="17">
        <v>0</v>
      </c>
      <c r="CB449" s="3" t="s">
        <v>315</v>
      </c>
      <c r="CC449" s="3" t="s">
        <v>472</v>
      </c>
      <c r="CE449" s="3">
        <v>0</v>
      </c>
      <c r="CH449" s="3">
        <v>0</v>
      </c>
      <c r="CM449" s="3" t="s">
        <v>232</v>
      </c>
      <c r="CP449" s="3" t="s">
        <v>233</v>
      </c>
      <c r="CQ449" s="3" t="s">
        <v>233</v>
      </c>
      <c r="CY449" s="3" t="s">
        <v>237</v>
      </c>
      <c r="CZ449" s="3" t="s">
        <v>238</v>
      </c>
      <c r="DA449" s="3" t="s">
        <v>2746</v>
      </c>
      <c r="DG449" s="15">
        <v>0</v>
      </c>
      <c r="DH449" s="15">
        <v>0</v>
      </c>
      <c r="DJ449" s="13">
        <v>0</v>
      </c>
      <c r="DP449" s="13">
        <v>0</v>
      </c>
      <c r="DX449" s="13">
        <v>1</v>
      </c>
      <c r="DY449" s="3" t="s">
        <v>245</v>
      </c>
      <c r="EA449" s="3">
        <v>0</v>
      </c>
      <c r="EB449" s="17">
        <v>0</v>
      </c>
      <c r="ED449" s="3">
        <v>0</v>
      </c>
      <c r="EG449" s="3">
        <v>0</v>
      </c>
      <c r="EH449" s="13">
        <v>0</v>
      </c>
      <c r="EI449" s="3" t="s">
        <v>474</v>
      </c>
      <c r="EK449" s="3">
        <v>1000206848</v>
      </c>
      <c r="EQ449" s="3">
        <v>0</v>
      </c>
      <c r="ET449" s="3">
        <v>0</v>
      </c>
      <c r="EU449" s="13">
        <v>0</v>
      </c>
      <c r="EW449" s="13">
        <v>0</v>
      </c>
      <c r="FB449" s="3" t="s">
        <v>475</v>
      </c>
      <c r="FG449" s="3">
        <v>0</v>
      </c>
      <c r="FL449" s="3" t="s">
        <v>253</v>
      </c>
      <c r="FM449" s="13">
        <v>0</v>
      </c>
      <c r="FP449" s="3" t="s">
        <v>254</v>
      </c>
      <c r="FQ449" s="3" t="s">
        <v>255</v>
      </c>
      <c r="FR449" s="3" t="s">
        <v>256</v>
      </c>
      <c r="FS449" s="6">
        <v>45290</v>
      </c>
      <c r="FT449" s="3">
        <v>0</v>
      </c>
      <c r="FU449" s="3">
        <v>0</v>
      </c>
      <c r="FV449" s="3" t="s">
        <v>257</v>
      </c>
      <c r="FX449" s="3" t="s">
        <v>315</v>
      </c>
      <c r="GA449" s="3" t="s">
        <v>258</v>
      </c>
      <c r="GB449" s="3" t="s">
        <v>2735</v>
      </c>
      <c r="GC449" s="6">
        <v>45462</v>
      </c>
      <c r="GD449" s="6">
        <v>45459</v>
      </c>
      <c r="GE449" s="6">
        <v>45459</v>
      </c>
      <c r="GF449" s="3" t="s">
        <v>1393</v>
      </c>
      <c r="GG449" s="3" t="s">
        <v>715</v>
      </c>
    </row>
    <row r="450" spans="1:189" s="2" customFormat="1" ht="11.25" hidden="1" x14ac:dyDescent="0.2">
      <c r="A450" s="11" t="str">
        <f t="shared" ref="A450:A489" si="7">IF(P450="","ECC6 Material",IF(AL450="X","Created W/O",IF(AL450="1","PR Never",IF(S450&lt;0,"Refurb Return",IF(RIGHT(W450,3)="Sea","In Tranist via Sea",IF(RIGHT(W450,4)="Road","In Transit via Road",IF(RIGHT(W450,14)="w/ Maintenance","Onsite - Sloc 5001",IF(MID(W450,10,11)="work-packed","Onsite - Sloc 2001",IF(AND(OR(X450="Stock at Remote (SP13)",X450="Stock at Base and Remote (SP11)"),S450&gt;T450),"Remote Pick - Low Stock",IF(OR(X450="Stock at Remote (SP13)",X450="Stock at Base and Remote (SP11)"),"Remote Stock - Stock Available",IF(U450=0,"No Stock at Base",IF(S450&gt;U450,"Low Stock at Base","Stock Available at Base"))))))))))))</f>
        <v>ECC6 Material</v>
      </c>
      <c r="B450" s="11" t="str">
        <f>IF(OR(A450="No Stock at Base",A450="Low Stock at Base",A450="Remote Pick - Low Stock"),_xlfn.XLOOKUP(O450,PO!M:M,PO!N:N,"No PO",0,1),"-")</f>
        <v>-</v>
      </c>
      <c r="C450" s="11" t="str">
        <f>IF(OR(A450="No Stock at Base",A450="Low Stock at Base",A450="Remote Stock - Low Stock"),_xlfn.XLOOKUP(O450,PR!K:K,PR!L:L,"No Req or Processed",0,1),"-")</f>
        <v>-</v>
      </c>
      <c r="D450" s="12"/>
      <c r="E450" s="32" t="s">
        <v>462</v>
      </c>
      <c r="F450" s="3" t="s">
        <v>2735</v>
      </c>
      <c r="G450" s="3" t="s">
        <v>191</v>
      </c>
      <c r="H450" s="3" t="s">
        <v>2741</v>
      </c>
      <c r="I450" s="3" t="s">
        <v>2742</v>
      </c>
      <c r="J450" s="3" t="s">
        <v>194</v>
      </c>
      <c r="K450" s="6">
        <v>45293</v>
      </c>
      <c r="L450" s="30">
        <v>45459</v>
      </c>
      <c r="M450" s="6">
        <v>45459</v>
      </c>
      <c r="N450" s="6">
        <v>45462</v>
      </c>
      <c r="Q450" s="3">
        <v>30</v>
      </c>
      <c r="R450" s="3">
        <v>30</v>
      </c>
      <c r="S450" s="4">
        <v>1</v>
      </c>
      <c r="T450" s="13">
        <v>0</v>
      </c>
      <c r="U450" s="13">
        <v>0</v>
      </c>
      <c r="Y450" s="3" t="s">
        <v>596</v>
      </c>
      <c r="AB450" s="3">
        <v>0</v>
      </c>
      <c r="AJ450" s="3" t="s">
        <v>462</v>
      </c>
      <c r="AK450" s="3" t="s">
        <v>207</v>
      </c>
      <c r="AL450" s="3" t="s">
        <v>648</v>
      </c>
      <c r="AM450" s="3" t="s">
        <v>649</v>
      </c>
      <c r="AN450" s="3" t="s">
        <v>2743</v>
      </c>
      <c r="AO450" s="3" t="s">
        <v>2744</v>
      </c>
      <c r="AP450" s="3" t="s">
        <v>2745</v>
      </c>
      <c r="AQ450" s="3">
        <v>1</v>
      </c>
      <c r="AT450" s="3" t="s">
        <v>237</v>
      </c>
      <c r="AX450" s="3">
        <v>0</v>
      </c>
      <c r="AY450" s="14">
        <v>0</v>
      </c>
      <c r="AZ450" s="14">
        <v>0</v>
      </c>
      <c r="BA450" s="14">
        <v>0</v>
      </c>
      <c r="BD450" s="6">
        <v>45459</v>
      </c>
      <c r="BJ450" s="6">
        <v>45668</v>
      </c>
      <c r="BK450" s="13">
        <v>0</v>
      </c>
      <c r="BP450" s="3" t="s">
        <v>471</v>
      </c>
      <c r="BR450" s="15">
        <v>0</v>
      </c>
      <c r="BS450" s="15">
        <v>0</v>
      </c>
      <c r="BT450" s="15">
        <v>0</v>
      </c>
      <c r="BU450" s="13">
        <v>0</v>
      </c>
      <c r="BV450" s="13">
        <v>0</v>
      </c>
      <c r="BW450" s="18">
        <v>0</v>
      </c>
      <c r="BZ450" s="17">
        <v>0</v>
      </c>
      <c r="CB450" s="3" t="s">
        <v>315</v>
      </c>
      <c r="CC450" s="3" t="s">
        <v>472</v>
      </c>
      <c r="CE450" s="3">
        <v>0</v>
      </c>
      <c r="CH450" s="3">
        <v>0</v>
      </c>
      <c r="CM450" s="3" t="s">
        <v>232</v>
      </c>
      <c r="CP450" s="3" t="s">
        <v>233</v>
      </c>
      <c r="CQ450" s="3" t="s">
        <v>233</v>
      </c>
      <c r="CY450" s="3" t="s">
        <v>237</v>
      </c>
      <c r="CZ450" s="3" t="s">
        <v>238</v>
      </c>
      <c r="DA450" s="3" t="s">
        <v>2746</v>
      </c>
      <c r="DG450" s="15">
        <v>0</v>
      </c>
      <c r="DH450" s="15">
        <v>0</v>
      </c>
      <c r="DJ450" s="13">
        <v>0</v>
      </c>
      <c r="DP450" s="13">
        <v>0</v>
      </c>
      <c r="DX450" s="13">
        <v>1</v>
      </c>
      <c r="DY450" s="3" t="s">
        <v>245</v>
      </c>
      <c r="EA450" s="3">
        <v>0</v>
      </c>
      <c r="EB450" s="17">
        <v>0</v>
      </c>
      <c r="ED450" s="3">
        <v>0</v>
      </c>
      <c r="EG450" s="3">
        <v>0</v>
      </c>
      <c r="EH450" s="13">
        <v>0</v>
      </c>
      <c r="EI450" s="3" t="s">
        <v>474</v>
      </c>
      <c r="EK450" s="3">
        <v>1000206848</v>
      </c>
      <c r="EQ450" s="3">
        <v>0</v>
      </c>
      <c r="ET450" s="3">
        <v>0</v>
      </c>
      <c r="EU450" s="13">
        <v>0</v>
      </c>
      <c r="EW450" s="13">
        <v>0</v>
      </c>
      <c r="FB450" s="3" t="s">
        <v>475</v>
      </c>
      <c r="FG450" s="3">
        <v>0</v>
      </c>
      <c r="FL450" s="3" t="s">
        <v>253</v>
      </c>
      <c r="FM450" s="13">
        <v>0</v>
      </c>
      <c r="FP450" s="3" t="s">
        <v>254</v>
      </c>
      <c r="FQ450" s="3" t="s">
        <v>255</v>
      </c>
      <c r="FR450" s="3" t="s">
        <v>256</v>
      </c>
      <c r="FS450" s="6">
        <v>45290</v>
      </c>
      <c r="FT450" s="3">
        <v>0</v>
      </c>
      <c r="FU450" s="3">
        <v>0</v>
      </c>
      <c r="FV450" s="3" t="s">
        <v>257</v>
      </c>
      <c r="FX450" s="3" t="s">
        <v>315</v>
      </c>
      <c r="GA450" s="3" t="s">
        <v>258</v>
      </c>
      <c r="GB450" s="3" t="s">
        <v>2735</v>
      </c>
      <c r="GC450" s="6">
        <v>45462</v>
      </c>
      <c r="GD450" s="6">
        <v>45459</v>
      </c>
      <c r="GE450" s="6">
        <v>45459</v>
      </c>
      <c r="GF450" s="3" t="s">
        <v>1393</v>
      </c>
      <c r="GG450" s="3" t="s">
        <v>715</v>
      </c>
    </row>
    <row r="451" spans="1:189" s="2" customFormat="1" ht="11.25" hidden="1" x14ac:dyDescent="0.2">
      <c r="A451" s="11" t="str">
        <f t="shared" si="7"/>
        <v>ECC6 Material</v>
      </c>
      <c r="B451" s="11" t="str">
        <f>IF(OR(A451="No Stock at Base",A451="Low Stock at Base",A451="Remote Pick - Low Stock"),_xlfn.XLOOKUP(O451,PO!M:M,PO!N:N,"No PO",0,1),"-")</f>
        <v>-</v>
      </c>
      <c r="C451" s="11" t="str">
        <f>IF(OR(A451="No Stock at Base",A451="Low Stock at Base",A451="Remote Stock - Low Stock"),_xlfn.XLOOKUP(O451,PR!K:K,PR!L:L,"No Req or Processed",0,1),"-")</f>
        <v>-</v>
      </c>
      <c r="D451" s="12"/>
      <c r="E451" s="32" t="s">
        <v>462</v>
      </c>
      <c r="F451" s="3" t="s">
        <v>2735</v>
      </c>
      <c r="G451" s="3" t="s">
        <v>191</v>
      </c>
      <c r="H451" s="3" t="s">
        <v>2747</v>
      </c>
      <c r="I451" s="3" t="s">
        <v>2748</v>
      </c>
      <c r="J451" s="3" t="s">
        <v>194</v>
      </c>
      <c r="K451" s="6">
        <v>45293</v>
      </c>
      <c r="L451" s="30">
        <v>45459</v>
      </c>
      <c r="M451" s="6">
        <v>45459</v>
      </c>
      <c r="N451" s="6">
        <v>45462</v>
      </c>
      <c r="Q451" s="3">
        <v>30</v>
      </c>
      <c r="R451" s="3">
        <v>30</v>
      </c>
      <c r="S451" s="4">
        <v>1</v>
      </c>
      <c r="T451" s="13">
        <v>0</v>
      </c>
      <c r="U451" s="13">
        <v>0</v>
      </c>
      <c r="Y451" s="3" t="s">
        <v>596</v>
      </c>
      <c r="AB451" s="3">
        <v>0</v>
      </c>
      <c r="AJ451" s="3" t="s">
        <v>462</v>
      </c>
      <c r="AK451" s="3" t="s">
        <v>207</v>
      </c>
      <c r="AL451" s="3" t="s">
        <v>648</v>
      </c>
      <c r="AM451" s="3" t="s">
        <v>649</v>
      </c>
      <c r="AN451" s="3" t="s">
        <v>2749</v>
      </c>
      <c r="AO451" s="3" t="s">
        <v>1590</v>
      </c>
      <c r="AP451" s="3" t="s">
        <v>2750</v>
      </c>
      <c r="AQ451" s="3">
        <v>1</v>
      </c>
      <c r="AT451" s="3" t="s">
        <v>237</v>
      </c>
      <c r="AX451" s="3">
        <v>0</v>
      </c>
      <c r="AY451" s="14">
        <v>0</v>
      </c>
      <c r="AZ451" s="14">
        <v>0</v>
      </c>
      <c r="BA451" s="14">
        <v>0</v>
      </c>
      <c r="BD451" s="6">
        <v>45459</v>
      </c>
      <c r="BJ451" s="6">
        <v>45459</v>
      </c>
      <c r="BK451" s="13">
        <v>0</v>
      </c>
      <c r="BP451" s="3" t="s">
        <v>471</v>
      </c>
      <c r="BR451" s="15">
        <v>0</v>
      </c>
      <c r="BS451" s="15">
        <v>0</v>
      </c>
      <c r="BT451" s="15">
        <v>0</v>
      </c>
      <c r="BU451" s="13">
        <v>0</v>
      </c>
      <c r="BV451" s="13">
        <v>0</v>
      </c>
      <c r="BW451" s="18">
        <v>0</v>
      </c>
      <c r="BZ451" s="17">
        <v>0</v>
      </c>
      <c r="CB451" s="3" t="s">
        <v>315</v>
      </c>
      <c r="CC451" s="3" t="s">
        <v>472</v>
      </c>
      <c r="CE451" s="3">
        <v>0</v>
      </c>
      <c r="CH451" s="3">
        <v>0</v>
      </c>
      <c r="CM451" s="3" t="s">
        <v>232</v>
      </c>
      <c r="CP451" s="3" t="s">
        <v>233</v>
      </c>
      <c r="CQ451" s="3" t="s">
        <v>233</v>
      </c>
      <c r="CY451" s="3" t="s">
        <v>237</v>
      </c>
      <c r="CZ451" s="3" t="s">
        <v>238</v>
      </c>
      <c r="DA451" s="3" t="s">
        <v>2751</v>
      </c>
      <c r="DG451" s="15">
        <v>0</v>
      </c>
      <c r="DH451" s="15">
        <v>0</v>
      </c>
      <c r="DJ451" s="13">
        <v>0</v>
      </c>
      <c r="DP451" s="13">
        <v>0</v>
      </c>
      <c r="DX451" s="13">
        <v>1</v>
      </c>
      <c r="DY451" s="3" t="s">
        <v>245</v>
      </c>
      <c r="EA451" s="3">
        <v>0</v>
      </c>
      <c r="EB451" s="17">
        <v>0</v>
      </c>
      <c r="ED451" s="3">
        <v>0</v>
      </c>
      <c r="EG451" s="3">
        <v>0</v>
      </c>
      <c r="EH451" s="13">
        <v>0</v>
      </c>
      <c r="EI451" s="3" t="s">
        <v>474</v>
      </c>
      <c r="EK451" s="3">
        <v>1000207128</v>
      </c>
      <c r="EQ451" s="3">
        <v>0</v>
      </c>
      <c r="ET451" s="3">
        <v>0</v>
      </c>
      <c r="EU451" s="13">
        <v>0</v>
      </c>
      <c r="EW451" s="13">
        <v>0</v>
      </c>
      <c r="FB451" s="3" t="s">
        <v>499</v>
      </c>
      <c r="FG451" s="3">
        <v>0</v>
      </c>
      <c r="FL451" s="3" t="s">
        <v>253</v>
      </c>
      <c r="FM451" s="13">
        <v>0</v>
      </c>
      <c r="FP451" s="3" t="s">
        <v>254</v>
      </c>
      <c r="FQ451" s="3" t="s">
        <v>255</v>
      </c>
      <c r="FR451" s="3" t="s">
        <v>256</v>
      </c>
      <c r="FS451" s="6">
        <v>45290</v>
      </c>
      <c r="FT451" s="3">
        <v>0</v>
      </c>
      <c r="FU451" s="3">
        <v>0</v>
      </c>
      <c r="FV451" s="3" t="s">
        <v>257</v>
      </c>
      <c r="FX451" s="3" t="s">
        <v>315</v>
      </c>
      <c r="GA451" s="3" t="s">
        <v>258</v>
      </c>
      <c r="GB451" s="3" t="s">
        <v>2735</v>
      </c>
      <c r="GC451" s="6">
        <v>45462</v>
      </c>
      <c r="GD451" s="6">
        <v>45459</v>
      </c>
      <c r="GE451" s="6">
        <v>45459</v>
      </c>
      <c r="GF451" s="3" t="s">
        <v>1393</v>
      </c>
      <c r="GG451" s="3" t="s">
        <v>715</v>
      </c>
    </row>
    <row r="452" spans="1:189" s="2" customFormat="1" ht="11.25" hidden="1" x14ac:dyDescent="0.2">
      <c r="A452" s="11" t="str">
        <f t="shared" si="7"/>
        <v>ECC6 Material</v>
      </c>
      <c r="B452" s="11" t="str">
        <f>IF(OR(A452="No Stock at Base",A452="Low Stock at Base",A452="Remote Pick - Low Stock"),_xlfn.XLOOKUP(O452,PO!M:M,PO!N:N,"No PO",0,1),"-")</f>
        <v>-</v>
      </c>
      <c r="C452" s="11" t="str">
        <f>IF(OR(A452="No Stock at Base",A452="Low Stock at Base",A452="Remote Stock - Low Stock"),_xlfn.XLOOKUP(O452,PR!K:K,PR!L:L,"No Req or Processed",0,1),"-")</f>
        <v>-</v>
      </c>
      <c r="D452" s="12"/>
      <c r="E452" s="32" t="s">
        <v>462</v>
      </c>
      <c r="F452" s="3" t="s">
        <v>2735</v>
      </c>
      <c r="G452" s="3" t="s">
        <v>191</v>
      </c>
      <c r="H452" s="3" t="s">
        <v>2747</v>
      </c>
      <c r="I452" s="3" t="s">
        <v>2748</v>
      </c>
      <c r="J452" s="3" t="s">
        <v>194</v>
      </c>
      <c r="K452" s="6">
        <v>45293</v>
      </c>
      <c r="L452" s="30">
        <v>45459</v>
      </c>
      <c r="M452" s="6">
        <v>45459</v>
      </c>
      <c r="N452" s="6">
        <v>45462</v>
      </c>
      <c r="Q452" s="3">
        <v>30</v>
      </c>
      <c r="R452" s="3">
        <v>30</v>
      </c>
      <c r="S452" s="4">
        <v>1</v>
      </c>
      <c r="T452" s="13">
        <v>0</v>
      </c>
      <c r="U452" s="13">
        <v>0</v>
      </c>
      <c r="Y452" s="3" t="s">
        <v>596</v>
      </c>
      <c r="AB452" s="3">
        <v>0</v>
      </c>
      <c r="AJ452" s="3" t="s">
        <v>462</v>
      </c>
      <c r="AK452" s="3" t="s">
        <v>207</v>
      </c>
      <c r="AL452" s="3" t="s">
        <v>648</v>
      </c>
      <c r="AM452" s="3" t="s">
        <v>649</v>
      </c>
      <c r="AN452" s="3" t="s">
        <v>2749</v>
      </c>
      <c r="AO452" s="3" t="s">
        <v>1590</v>
      </c>
      <c r="AP452" s="3" t="s">
        <v>2750</v>
      </c>
      <c r="AQ452" s="3">
        <v>2</v>
      </c>
      <c r="AT452" s="3" t="s">
        <v>434</v>
      </c>
      <c r="AX452" s="3">
        <v>0</v>
      </c>
      <c r="AY452" s="14">
        <v>0</v>
      </c>
      <c r="AZ452" s="14">
        <v>0</v>
      </c>
      <c r="BA452" s="14">
        <v>0</v>
      </c>
      <c r="BD452" s="6">
        <v>45459</v>
      </c>
      <c r="BJ452" s="6">
        <v>45459</v>
      </c>
      <c r="BK452" s="13">
        <v>0</v>
      </c>
      <c r="BP452" s="3" t="s">
        <v>471</v>
      </c>
      <c r="BR452" s="15">
        <v>0</v>
      </c>
      <c r="BS452" s="15">
        <v>0</v>
      </c>
      <c r="BT452" s="15">
        <v>0</v>
      </c>
      <c r="BU452" s="13">
        <v>0</v>
      </c>
      <c r="BV452" s="13">
        <v>0</v>
      </c>
      <c r="BW452" s="18">
        <v>0</v>
      </c>
      <c r="BZ452" s="17">
        <v>0</v>
      </c>
      <c r="CB452" s="3" t="s">
        <v>315</v>
      </c>
      <c r="CC452" s="3" t="s">
        <v>472</v>
      </c>
      <c r="CE452" s="3">
        <v>0</v>
      </c>
      <c r="CH452" s="3">
        <v>0</v>
      </c>
      <c r="CM452" s="3" t="s">
        <v>232</v>
      </c>
      <c r="CP452" s="3" t="s">
        <v>233</v>
      </c>
      <c r="CQ452" s="3" t="s">
        <v>233</v>
      </c>
      <c r="CY452" s="3" t="s">
        <v>237</v>
      </c>
      <c r="CZ452" s="3" t="s">
        <v>238</v>
      </c>
      <c r="DA452" s="3" t="s">
        <v>2751</v>
      </c>
      <c r="DG452" s="15">
        <v>0</v>
      </c>
      <c r="DH452" s="15">
        <v>0</v>
      </c>
      <c r="DJ452" s="13">
        <v>0</v>
      </c>
      <c r="DP452" s="13">
        <v>0</v>
      </c>
      <c r="DX452" s="13">
        <v>1</v>
      </c>
      <c r="DY452" s="3" t="s">
        <v>245</v>
      </c>
      <c r="EA452" s="3">
        <v>0</v>
      </c>
      <c r="EB452" s="17">
        <v>0</v>
      </c>
      <c r="ED452" s="3">
        <v>0</v>
      </c>
      <c r="EG452" s="3">
        <v>0</v>
      </c>
      <c r="EH452" s="13">
        <v>0</v>
      </c>
      <c r="EI452" s="3" t="s">
        <v>474</v>
      </c>
      <c r="EK452" s="3">
        <v>1000207128</v>
      </c>
      <c r="EQ452" s="3">
        <v>0</v>
      </c>
      <c r="ET452" s="3">
        <v>0</v>
      </c>
      <c r="EU452" s="13">
        <v>0</v>
      </c>
      <c r="EW452" s="13">
        <v>0</v>
      </c>
      <c r="FB452" s="3" t="s">
        <v>475</v>
      </c>
      <c r="FG452" s="3">
        <v>0</v>
      </c>
      <c r="FL452" s="3" t="s">
        <v>253</v>
      </c>
      <c r="FM452" s="13">
        <v>0</v>
      </c>
      <c r="FP452" s="3" t="s">
        <v>254</v>
      </c>
      <c r="FQ452" s="3" t="s">
        <v>255</v>
      </c>
      <c r="FR452" s="3" t="s">
        <v>256</v>
      </c>
      <c r="FS452" s="6">
        <v>45290</v>
      </c>
      <c r="FT452" s="3">
        <v>0</v>
      </c>
      <c r="FU452" s="3">
        <v>0</v>
      </c>
      <c r="FV452" s="3" t="s">
        <v>257</v>
      </c>
      <c r="FX452" s="3" t="s">
        <v>315</v>
      </c>
      <c r="GA452" s="3" t="s">
        <v>258</v>
      </c>
      <c r="GB452" s="3" t="s">
        <v>2735</v>
      </c>
      <c r="GC452" s="6">
        <v>45462</v>
      </c>
      <c r="GD452" s="6">
        <v>45459</v>
      </c>
      <c r="GE452" s="6">
        <v>45459</v>
      </c>
      <c r="GF452" s="3" t="s">
        <v>1393</v>
      </c>
      <c r="GG452" s="3" t="s">
        <v>715</v>
      </c>
    </row>
    <row r="453" spans="1:189" s="2" customFormat="1" ht="11.25" hidden="1" x14ac:dyDescent="0.2">
      <c r="A453" s="11" t="str">
        <f t="shared" si="7"/>
        <v>ECC6 Material</v>
      </c>
      <c r="B453" s="11" t="str">
        <f>IF(OR(A453="No Stock at Base",A453="Low Stock at Base",A453="Remote Pick - Low Stock"),_xlfn.XLOOKUP(O453,PO!M:M,PO!N:N,"No PO",0,1),"-")</f>
        <v>-</v>
      </c>
      <c r="C453" s="11" t="str">
        <f>IF(OR(A453="No Stock at Base",A453="Low Stock at Base",A453="Remote Stock - Low Stock"),_xlfn.XLOOKUP(O453,PR!K:K,PR!L:L,"No Req or Processed",0,1),"-")</f>
        <v>-</v>
      </c>
      <c r="D453" s="12"/>
      <c r="E453" s="32" t="s">
        <v>462</v>
      </c>
      <c r="F453" s="3" t="s">
        <v>2735</v>
      </c>
      <c r="G453" s="3" t="s">
        <v>191</v>
      </c>
      <c r="H453" s="3" t="s">
        <v>2747</v>
      </c>
      <c r="I453" s="3" t="s">
        <v>2748</v>
      </c>
      <c r="J453" s="3" t="s">
        <v>194</v>
      </c>
      <c r="K453" s="6">
        <v>45293</v>
      </c>
      <c r="L453" s="30">
        <v>45459</v>
      </c>
      <c r="M453" s="6">
        <v>45459</v>
      </c>
      <c r="N453" s="6">
        <v>45462</v>
      </c>
      <c r="Q453" s="3">
        <v>30</v>
      </c>
      <c r="R453" s="3">
        <v>30</v>
      </c>
      <c r="S453" s="4">
        <v>1</v>
      </c>
      <c r="T453" s="13">
        <v>0</v>
      </c>
      <c r="U453" s="13">
        <v>0</v>
      </c>
      <c r="Y453" s="3" t="s">
        <v>596</v>
      </c>
      <c r="AB453" s="3">
        <v>0</v>
      </c>
      <c r="AJ453" s="3" t="s">
        <v>462</v>
      </c>
      <c r="AK453" s="3" t="s">
        <v>207</v>
      </c>
      <c r="AL453" s="3" t="s">
        <v>648</v>
      </c>
      <c r="AM453" s="3" t="s">
        <v>649</v>
      </c>
      <c r="AN453" s="3" t="s">
        <v>2749</v>
      </c>
      <c r="AO453" s="3" t="s">
        <v>1590</v>
      </c>
      <c r="AP453" s="3" t="s">
        <v>2750</v>
      </c>
      <c r="AQ453" s="3">
        <v>3</v>
      </c>
      <c r="AT453" s="3" t="s">
        <v>392</v>
      </c>
      <c r="AX453" s="3">
        <v>0</v>
      </c>
      <c r="AY453" s="14">
        <v>0</v>
      </c>
      <c r="AZ453" s="14">
        <v>0</v>
      </c>
      <c r="BA453" s="14">
        <v>0</v>
      </c>
      <c r="BD453" s="6">
        <v>45459</v>
      </c>
      <c r="BJ453" s="6">
        <v>45459</v>
      </c>
      <c r="BK453" s="13">
        <v>0</v>
      </c>
      <c r="BP453" s="3" t="s">
        <v>471</v>
      </c>
      <c r="BR453" s="15">
        <v>0</v>
      </c>
      <c r="BS453" s="15">
        <v>0</v>
      </c>
      <c r="BT453" s="15">
        <v>0</v>
      </c>
      <c r="BU453" s="13">
        <v>0</v>
      </c>
      <c r="BV453" s="13">
        <v>0</v>
      </c>
      <c r="BW453" s="18">
        <v>0</v>
      </c>
      <c r="BZ453" s="17">
        <v>0</v>
      </c>
      <c r="CB453" s="3" t="s">
        <v>315</v>
      </c>
      <c r="CC453" s="3" t="s">
        <v>472</v>
      </c>
      <c r="CE453" s="3">
        <v>0</v>
      </c>
      <c r="CH453" s="3">
        <v>0</v>
      </c>
      <c r="CM453" s="3" t="s">
        <v>232</v>
      </c>
      <c r="CP453" s="3" t="s">
        <v>233</v>
      </c>
      <c r="CQ453" s="3" t="s">
        <v>233</v>
      </c>
      <c r="CY453" s="3" t="s">
        <v>237</v>
      </c>
      <c r="CZ453" s="3" t="s">
        <v>238</v>
      </c>
      <c r="DA453" s="3" t="s">
        <v>2751</v>
      </c>
      <c r="DG453" s="15">
        <v>0</v>
      </c>
      <c r="DH453" s="15">
        <v>0</v>
      </c>
      <c r="DJ453" s="13">
        <v>0</v>
      </c>
      <c r="DP453" s="13">
        <v>0</v>
      </c>
      <c r="DX453" s="13">
        <v>1</v>
      </c>
      <c r="DY453" s="3" t="s">
        <v>245</v>
      </c>
      <c r="EA453" s="3">
        <v>0</v>
      </c>
      <c r="EB453" s="17">
        <v>0</v>
      </c>
      <c r="ED453" s="3">
        <v>0</v>
      </c>
      <c r="EG453" s="3">
        <v>0</v>
      </c>
      <c r="EH453" s="13">
        <v>0</v>
      </c>
      <c r="EI453" s="3" t="s">
        <v>474</v>
      </c>
      <c r="EK453" s="3">
        <v>1000207128</v>
      </c>
      <c r="EQ453" s="3">
        <v>0</v>
      </c>
      <c r="ET453" s="3">
        <v>0</v>
      </c>
      <c r="EU453" s="13">
        <v>0</v>
      </c>
      <c r="EW453" s="13">
        <v>0</v>
      </c>
      <c r="FB453" s="3" t="s">
        <v>475</v>
      </c>
      <c r="FG453" s="3">
        <v>0</v>
      </c>
      <c r="FL453" s="3" t="s">
        <v>253</v>
      </c>
      <c r="FM453" s="13">
        <v>0</v>
      </c>
      <c r="FP453" s="3" t="s">
        <v>254</v>
      </c>
      <c r="FQ453" s="3" t="s">
        <v>255</v>
      </c>
      <c r="FR453" s="3" t="s">
        <v>256</v>
      </c>
      <c r="FS453" s="6">
        <v>45290</v>
      </c>
      <c r="FT453" s="3">
        <v>0</v>
      </c>
      <c r="FU453" s="3">
        <v>0</v>
      </c>
      <c r="FV453" s="3" t="s">
        <v>257</v>
      </c>
      <c r="FX453" s="3" t="s">
        <v>315</v>
      </c>
      <c r="GA453" s="3" t="s">
        <v>258</v>
      </c>
      <c r="GB453" s="3" t="s">
        <v>2735</v>
      </c>
      <c r="GC453" s="6">
        <v>45462</v>
      </c>
      <c r="GD453" s="6">
        <v>45459</v>
      </c>
      <c r="GE453" s="6">
        <v>45459</v>
      </c>
      <c r="GF453" s="3" t="s">
        <v>1393</v>
      </c>
      <c r="GG453" s="3" t="s">
        <v>715</v>
      </c>
    </row>
    <row r="454" spans="1:189" s="2" customFormat="1" ht="11.25" hidden="1" x14ac:dyDescent="0.2">
      <c r="A454" s="11" t="str">
        <f t="shared" si="7"/>
        <v>ECC6 Material</v>
      </c>
      <c r="B454" s="11" t="str">
        <f>IF(OR(A454="No Stock at Base",A454="Low Stock at Base",A454="Remote Pick - Low Stock"),_xlfn.XLOOKUP(O454,PO!M:M,PO!N:N,"No PO",0,1),"-")</f>
        <v>-</v>
      </c>
      <c r="C454" s="11" t="str">
        <f>IF(OR(A454="No Stock at Base",A454="Low Stock at Base",A454="Remote Stock - Low Stock"),_xlfn.XLOOKUP(O454,PR!K:K,PR!L:L,"No Req or Processed",0,1),"-")</f>
        <v>-</v>
      </c>
      <c r="D454" s="12"/>
      <c r="E454" s="32" t="s">
        <v>462</v>
      </c>
      <c r="F454" s="3" t="s">
        <v>2735</v>
      </c>
      <c r="G454" s="3" t="s">
        <v>191</v>
      </c>
      <c r="H454" s="3" t="s">
        <v>2747</v>
      </c>
      <c r="I454" s="3" t="s">
        <v>2748</v>
      </c>
      <c r="J454" s="3" t="s">
        <v>194</v>
      </c>
      <c r="K454" s="6">
        <v>45293</v>
      </c>
      <c r="L454" s="30">
        <v>45459</v>
      </c>
      <c r="M454" s="6">
        <v>45459</v>
      </c>
      <c r="N454" s="6">
        <v>45462</v>
      </c>
      <c r="Q454" s="3">
        <v>30</v>
      </c>
      <c r="R454" s="3">
        <v>30</v>
      </c>
      <c r="S454" s="4">
        <v>1</v>
      </c>
      <c r="T454" s="13">
        <v>0</v>
      </c>
      <c r="U454" s="13">
        <v>0</v>
      </c>
      <c r="Y454" s="3" t="s">
        <v>596</v>
      </c>
      <c r="AB454" s="3">
        <v>0</v>
      </c>
      <c r="AJ454" s="3" t="s">
        <v>462</v>
      </c>
      <c r="AK454" s="3" t="s">
        <v>207</v>
      </c>
      <c r="AL454" s="3" t="s">
        <v>648</v>
      </c>
      <c r="AM454" s="3" t="s">
        <v>649</v>
      </c>
      <c r="AN454" s="3" t="s">
        <v>2749</v>
      </c>
      <c r="AO454" s="3" t="s">
        <v>1590</v>
      </c>
      <c r="AP454" s="3" t="s">
        <v>2750</v>
      </c>
      <c r="AQ454" s="3">
        <v>4</v>
      </c>
      <c r="AT454" s="3" t="s">
        <v>382</v>
      </c>
      <c r="AX454" s="3">
        <v>0</v>
      </c>
      <c r="AY454" s="14">
        <v>0</v>
      </c>
      <c r="AZ454" s="14">
        <v>0</v>
      </c>
      <c r="BA454" s="14">
        <v>0</v>
      </c>
      <c r="BD454" s="6">
        <v>45459</v>
      </c>
      <c r="BJ454" s="6">
        <v>45459</v>
      </c>
      <c r="BK454" s="13">
        <v>0</v>
      </c>
      <c r="BP454" s="3" t="s">
        <v>471</v>
      </c>
      <c r="BR454" s="15">
        <v>0</v>
      </c>
      <c r="BS454" s="15">
        <v>0</v>
      </c>
      <c r="BT454" s="15">
        <v>0</v>
      </c>
      <c r="BU454" s="13">
        <v>0</v>
      </c>
      <c r="BV454" s="13">
        <v>0</v>
      </c>
      <c r="BW454" s="18">
        <v>0</v>
      </c>
      <c r="BZ454" s="17">
        <v>0</v>
      </c>
      <c r="CB454" s="3" t="s">
        <v>315</v>
      </c>
      <c r="CC454" s="3" t="s">
        <v>472</v>
      </c>
      <c r="CE454" s="3">
        <v>0</v>
      </c>
      <c r="CH454" s="3">
        <v>0</v>
      </c>
      <c r="CM454" s="3" t="s">
        <v>232</v>
      </c>
      <c r="CP454" s="3" t="s">
        <v>233</v>
      </c>
      <c r="CQ454" s="3" t="s">
        <v>233</v>
      </c>
      <c r="CY454" s="3" t="s">
        <v>237</v>
      </c>
      <c r="CZ454" s="3" t="s">
        <v>238</v>
      </c>
      <c r="DA454" s="3" t="s">
        <v>2751</v>
      </c>
      <c r="DG454" s="15">
        <v>0</v>
      </c>
      <c r="DH454" s="15">
        <v>0</v>
      </c>
      <c r="DJ454" s="13">
        <v>0</v>
      </c>
      <c r="DP454" s="13">
        <v>0</v>
      </c>
      <c r="DX454" s="13">
        <v>1</v>
      </c>
      <c r="DY454" s="3" t="s">
        <v>245</v>
      </c>
      <c r="EA454" s="3">
        <v>0</v>
      </c>
      <c r="EB454" s="17">
        <v>0</v>
      </c>
      <c r="ED454" s="3">
        <v>0</v>
      </c>
      <c r="EG454" s="3">
        <v>0</v>
      </c>
      <c r="EH454" s="13">
        <v>0</v>
      </c>
      <c r="EI454" s="3" t="s">
        <v>474</v>
      </c>
      <c r="EK454" s="3">
        <v>1000207128</v>
      </c>
      <c r="EQ454" s="3">
        <v>0</v>
      </c>
      <c r="ET454" s="3">
        <v>0</v>
      </c>
      <c r="EU454" s="13">
        <v>0</v>
      </c>
      <c r="EW454" s="13">
        <v>0</v>
      </c>
      <c r="FB454" s="3" t="s">
        <v>475</v>
      </c>
      <c r="FG454" s="3">
        <v>0</v>
      </c>
      <c r="FL454" s="3" t="s">
        <v>253</v>
      </c>
      <c r="FM454" s="13">
        <v>0</v>
      </c>
      <c r="FP454" s="3" t="s">
        <v>254</v>
      </c>
      <c r="FQ454" s="3" t="s">
        <v>255</v>
      </c>
      <c r="FR454" s="3" t="s">
        <v>256</v>
      </c>
      <c r="FS454" s="6">
        <v>45290</v>
      </c>
      <c r="FT454" s="3">
        <v>0</v>
      </c>
      <c r="FU454" s="3">
        <v>0</v>
      </c>
      <c r="FV454" s="3" t="s">
        <v>257</v>
      </c>
      <c r="FX454" s="3" t="s">
        <v>315</v>
      </c>
      <c r="GA454" s="3" t="s">
        <v>258</v>
      </c>
      <c r="GB454" s="3" t="s">
        <v>2735</v>
      </c>
      <c r="GC454" s="6">
        <v>45462</v>
      </c>
      <c r="GD454" s="6">
        <v>45459</v>
      </c>
      <c r="GE454" s="6">
        <v>45459</v>
      </c>
      <c r="GF454" s="3" t="s">
        <v>1393</v>
      </c>
      <c r="GG454" s="3" t="s">
        <v>715</v>
      </c>
    </row>
    <row r="455" spans="1:189" s="2" customFormat="1" ht="11.25" hidden="1" x14ac:dyDescent="0.2">
      <c r="A455" s="11" t="str">
        <f t="shared" si="7"/>
        <v>ECC6 Material</v>
      </c>
      <c r="B455" s="11" t="str">
        <f>IF(OR(A455="No Stock at Base",A455="Low Stock at Base",A455="Remote Pick - Low Stock"),_xlfn.XLOOKUP(O455,PO!M:M,PO!N:N,"No PO",0,1),"-")</f>
        <v>-</v>
      </c>
      <c r="C455" s="11" t="str">
        <f>IF(OR(A455="No Stock at Base",A455="Low Stock at Base",A455="Remote Stock - Low Stock"),_xlfn.XLOOKUP(O455,PR!K:K,PR!L:L,"No Req or Processed",0,1),"-")</f>
        <v>-</v>
      </c>
      <c r="D455" s="12"/>
      <c r="E455" s="32" t="s">
        <v>462</v>
      </c>
      <c r="F455" s="3" t="s">
        <v>2735</v>
      </c>
      <c r="G455" s="3" t="s">
        <v>191</v>
      </c>
      <c r="H455" s="3" t="s">
        <v>2747</v>
      </c>
      <c r="I455" s="3" t="s">
        <v>2748</v>
      </c>
      <c r="J455" s="3" t="s">
        <v>194</v>
      </c>
      <c r="K455" s="6">
        <v>45293</v>
      </c>
      <c r="L455" s="30">
        <v>45459</v>
      </c>
      <c r="M455" s="6">
        <v>45459</v>
      </c>
      <c r="N455" s="6">
        <v>45462</v>
      </c>
      <c r="Q455" s="3">
        <v>30</v>
      </c>
      <c r="R455" s="3">
        <v>30</v>
      </c>
      <c r="S455" s="4">
        <v>1</v>
      </c>
      <c r="T455" s="13">
        <v>0</v>
      </c>
      <c r="U455" s="13">
        <v>0</v>
      </c>
      <c r="Y455" s="3" t="s">
        <v>596</v>
      </c>
      <c r="AB455" s="3">
        <v>0</v>
      </c>
      <c r="AJ455" s="3" t="s">
        <v>462</v>
      </c>
      <c r="AK455" s="3" t="s">
        <v>207</v>
      </c>
      <c r="AL455" s="3" t="s">
        <v>648</v>
      </c>
      <c r="AM455" s="3" t="s">
        <v>649</v>
      </c>
      <c r="AN455" s="3" t="s">
        <v>2749</v>
      </c>
      <c r="AO455" s="3" t="s">
        <v>1590</v>
      </c>
      <c r="AP455" s="3" t="s">
        <v>2750</v>
      </c>
      <c r="AQ455" s="3">
        <v>5</v>
      </c>
      <c r="AT455" s="3" t="s">
        <v>308</v>
      </c>
      <c r="AX455" s="3">
        <v>0</v>
      </c>
      <c r="AY455" s="14">
        <v>0</v>
      </c>
      <c r="AZ455" s="14">
        <v>0</v>
      </c>
      <c r="BA455" s="14">
        <v>0</v>
      </c>
      <c r="BD455" s="6">
        <v>45459</v>
      </c>
      <c r="BJ455" s="6">
        <v>45459</v>
      </c>
      <c r="BK455" s="13">
        <v>0</v>
      </c>
      <c r="BP455" s="3" t="s">
        <v>471</v>
      </c>
      <c r="BR455" s="15">
        <v>0</v>
      </c>
      <c r="BS455" s="15">
        <v>0</v>
      </c>
      <c r="BT455" s="15">
        <v>0</v>
      </c>
      <c r="BU455" s="13">
        <v>0</v>
      </c>
      <c r="BV455" s="13">
        <v>0</v>
      </c>
      <c r="BW455" s="18">
        <v>0</v>
      </c>
      <c r="BZ455" s="17">
        <v>0</v>
      </c>
      <c r="CB455" s="3" t="s">
        <v>315</v>
      </c>
      <c r="CC455" s="3" t="s">
        <v>472</v>
      </c>
      <c r="CE455" s="3">
        <v>0</v>
      </c>
      <c r="CH455" s="3">
        <v>0</v>
      </c>
      <c r="CM455" s="3" t="s">
        <v>232</v>
      </c>
      <c r="CP455" s="3" t="s">
        <v>233</v>
      </c>
      <c r="CQ455" s="3" t="s">
        <v>233</v>
      </c>
      <c r="CY455" s="3" t="s">
        <v>237</v>
      </c>
      <c r="CZ455" s="3" t="s">
        <v>238</v>
      </c>
      <c r="DA455" s="3" t="s">
        <v>2751</v>
      </c>
      <c r="DG455" s="15">
        <v>0</v>
      </c>
      <c r="DH455" s="15">
        <v>0</v>
      </c>
      <c r="DJ455" s="13">
        <v>0</v>
      </c>
      <c r="DP455" s="13">
        <v>0</v>
      </c>
      <c r="DX455" s="13">
        <v>1</v>
      </c>
      <c r="DY455" s="3" t="s">
        <v>245</v>
      </c>
      <c r="EA455" s="3">
        <v>0</v>
      </c>
      <c r="EB455" s="17">
        <v>0</v>
      </c>
      <c r="ED455" s="3">
        <v>0</v>
      </c>
      <c r="EG455" s="3">
        <v>0</v>
      </c>
      <c r="EH455" s="13">
        <v>0</v>
      </c>
      <c r="EI455" s="3" t="s">
        <v>474</v>
      </c>
      <c r="EK455" s="3">
        <v>1000207128</v>
      </c>
      <c r="EQ455" s="3">
        <v>0</v>
      </c>
      <c r="ET455" s="3">
        <v>0</v>
      </c>
      <c r="EU455" s="13">
        <v>0</v>
      </c>
      <c r="EW455" s="13">
        <v>0</v>
      </c>
      <c r="FB455" s="3" t="s">
        <v>475</v>
      </c>
      <c r="FG455" s="3">
        <v>0</v>
      </c>
      <c r="FL455" s="3" t="s">
        <v>253</v>
      </c>
      <c r="FM455" s="13">
        <v>0</v>
      </c>
      <c r="FP455" s="3" t="s">
        <v>254</v>
      </c>
      <c r="FQ455" s="3" t="s">
        <v>255</v>
      </c>
      <c r="FR455" s="3" t="s">
        <v>256</v>
      </c>
      <c r="FS455" s="6">
        <v>45290</v>
      </c>
      <c r="FT455" s="3">
        <v>0</v>
      </c>
      <c r="FU455" s="3">
        <v>0</v>
      </c>
      <c r="FV455" s="3" t="s">
        <v>257</v>
      </c>
      <c r="FX455" s="3" t="s">
        <v>315</v>
      </c>
      <c r="GA455" s="3" t="s">
        <v>258</v>
      </c>
      <c r="GB455" s="3" t="s">
        <v>2735</v>
      </c>
      <c r="GC455" s="6">
        <v>45462</v>
      </c>
      <c r="GD455" s="6">
        <v>45459</v>
      </c>
      <c r="GE455" s="6">
        <v>45459</v>
      </c>
      <c r="GF455" s="3" t="s">
        <v>1393</v>
      </c>
      <c r="GG455" s="3" t="s">
        <v>715</v>
      </c>
    </row>
    <row r="456" spans="1:189" s="2" customFormat="1" ht="11.25" hidden="1" x14ac:dyDescent="0.2">
      <c r="A456" s="11" t="str">
        <f t="shared" si="7"/>
        <v>ECC6 Material</v>
      </c>
      <c r="B456" s="11" t="str">
        <f>IF(OR(A456="No Stock at Base",A456="Low Stock at Base",A456="Remote Pick - Low Stock"),_xlfn.XLOOKUP(O456,PO!M:M,PO!N:N,"No PO",0,1),"-")</f>
        <v>-</v>
      </c>
      <c r="C456" s="11" t="str">
        <f>IF(OR(A456="No Stock at Base",A456="Low Stock at Base",A456="Remote Stock - Low Stock"),_xlfn.XLOOKUP(O456,PR!K:K,PR!L:L,"No Req or Processed",0,1),"-")</f>
        <v>-</v>
      </c>
      <c r="D456" s="12"/>
      <c r="E456" s="32" t="s">
        <v>462</v>
      </c>
      <c r="F456" s="3" t="s">
        <v>2735</v>
      </c>
      <c r="G456" s="3" t="s">
        <v>191</v>
      </c>
      <c r="H456" s="3" t="s">
        <v>2747</v>
      </c>
      <c r="I456" s="3" t="s">
        <v>2748</v>
      </c>
      <c r="J456" s="3" t="s">
        <v>194</v>
      </c>
      <c r="K456" s="6">
        <v>45293</v>
      </c>
      <c r="L456" s="30">
        <v>45459</v>
      </c>
      <c r="M456" s="6">
        <v>45459</v>
      </c>
      <c r="N456" s="6">
        <v>45462</v>
      </c>
      <c r="Q456" s="3">
        <v>30</v>
      </c>
      <c r="R456" s="3">
        <v>30</v>
      </c>
      <c r="S456" s="4">
        <v>1</v>
      </c>
      <c r="T456" s="13">
        <v>0</v>
      </c>
      <c r="U456" s="13">
        <v>0</v>
      </c>
      <c r="Y456" s="3" t="s">
        <v>596</v>
      </c>
      <c r="AB456" s="3">
        <v>0</v>
      </c>
      <c r="AJ456" s="3" t="s">
        <v>462</v>
      </c>
      <c r="AK456" s="3" t="s">
        <v>207</v>
      </c>
      <c r="AL456" s="3" t="s">
        <v>648</v>
      </c>
      <c r="AM456" s="3" t="s">
        <v>649</v>
      </c>
      <c r="AN456" s="3" t="s">
        <v>2749</v>
      </c>
      <c r="AO456" s="3" t="s">
        <v>1590</v>
      </c>
      <c r="AP456" s="3" t="s">
        <v>2750</v>
      </c>
      <c r="AQ456" s="3">
        <v>6</v>
      </c>
      <c r="AT456" s="3" t="s">
        <v>424</v>
      </c>
      <c r="AX456" s="3">
        <v>0</v>
      </c>
      <c r="AY456" s="14">
        <v>0</v>
      </c>
      <c r="AZ456" s="14">
        <v>0</v>
      </c>
      <c r="BA456" s="14">
        <v>0</v>
      </c>
      <c r="BD456" s="6">
        <v>45459</v>
      </c>
      <c r="BJ456" s="6">
        <v>45459</v>
      </c>
      <c r="BK456" s="13">
        <v>0</v>
      </c>
      <c r="BP456" s="3" t="s">
        <v>471</v>
      </c>
      <c r="BR456" s="15">
        <v>0</v>
      </c>
      <c r="BS456" s="15">
        <v>0</v>
      </c>
      <c r="BT456" s="15">
        <v>0</v>
      </c>
      <c r="BU456" s="13">
        <v>0</v>
      </c>
      <c r="BV456" s="13">
        <v>0</v>
      </c>
      <c r="BW456" s="18">
        <v>0</v>
      </c>
      <c r="BZ456" s="17">
        <v>0</v>
      </c>
      <c r="CB456" s="3" t="s">
        <v>315</v>
      </c>
      <c r="CC456" s="3" t="s">
        <v>472</v>
      </c>
      <c r="CE456" s="3">
        <v>0</v>
      </c>
      <c r="CH456" s="3">
        <v>0</v>
      </c>
      <c r="CM456" s="3" t="s">
        <v>232</v>
      </c>
      <c r="CP456" s="3" t="s">
        <v>233</v>
      </c>
      <c r="CQ456" s="3" t="s">
        <v>233</v>
      </c>
      <c r="CY456" s="3" t="s">
        <v>237</v>
      </c>
      <c r="CZ456" s="3" t="s">
        <v>238</v>
      </c>
      <c r="DA456" s="3" t="s">
        <v>2751</v>
      </c>
      <c r="DG456" s="15">
        <v>0</v>
      </c>
      <c r="DH456" s="15">
        <v>0</v>
      </c>
      <c r="DJ456" s="13">
        <v>0</v>
      </c>
      <c r="DP456" s="13">
        <v>0</v>
      </c>
      <c r="DX456" s="13">
        <v>1</v>
      </c>
      <c r="DY456" s="3" t="s">
        <v>245</v>
      </c>
      <c r="EA456" s="3">
        <v>0</v>
      </c>
      <c r="EB456" s="17">
        <v>0</v>
      </c>
      <c r="ED456" s="3">
        <v>0</v>
      </c>
      <c r="EG456" s="3">
        <v>0</v>
      </c>
      <c r="EH456" s="13">
        <v>0</v>
      </c>
      <c r="EI456" s="3" t="s">
        <v>474</v>
      </c>
      <c r="EK456" s="3">
        <v>1000207128</v>
      </c>
      <c r="EQ456" s="3">
        <v>0</v>
      </c>
      <c r="ET456" s="3">
        <v>0</v>
      </c>
      <c r="EU456" s="13">
        <v>0</v>
      </c>
      <c r="EW456" s="13">
        <v>0</v>
      </c>
      <c r="FB456" s="3" t="s">
        <v>499</v>
      </c>
      <c r="FG456" s="3">
        <v>0</v>
      </c>
      <c r="FL456" s="3" t="s">
        <v>253</v>
      </c>
      <c r="FM456" s="13">
        <v>0</v>
      </c>
      <c r="FP456" s="3" t="s">
        <v>254</v>
      </c>
      <c r="FQ456" s="3" t="s">
        <v>255</v>
      </c>
      <c r="FR456" s="3" t="s">
        <v>256</v>
      </c>
      <c r="FS456" s="6">
        <v>45290</v>
      </c>
      <c r="FT456" s="3">
        <v>0</v>
      </c>
      <c r="FU456" s="3">
        <v>0</v>
      </c>
      <c r="FV456" s="3" t="s">
        <v>257</v>
      </c>
      <c r="FX456" s="3" t="s">
        <v>315</v>
      </c>
      <c r="GA456" s="3" t="s">
        <v>258</v>
      </c>
      <c r="GB456" s="3" t="s">
        <v>2735</v>
      </c>
      <c r="GC456" s="6">
        <v>45462</v>
      </c>
      <c r="GD456" s="6">
        <v>45459</v>
      </c>
      <c r="GE456" s="6">
        <v>45459</v>
      </c>
      <c r="GF456" s="3" t="s">
        <v>1393</v>
      </c>
      <c r="GG456" s="3" t="s">
        <v>715</v>
      </c>
    </row>
    <row r="457" spans="1:189" s="3" customFormat="1" ht="11.25" hidden="1" x14ac:dyDescent="0.2">
      <c r="A457" s="43" t="str">
        <f t="shared" si="7"/>
        <v>No Stock at Base</v>
      </c>
      <c r="B457" s="43" t="str">
        <f>IF(OR(A457="No Stock at Base",A457="Low Stock at Base",A457="Remote Pick - Low Stock"),_xlfn.XLOOKUP(O457,PO!M:M,PO!N:N,"No PO",0,1),"-")</f>
        <v>4500003481/00010 - Due Date 45442</v>
      </c>
      <c r="C457" s="43" t="str">
        <f>IF(OR(A457="No Stock at Base",A457="Low Stock at Base",A457="Remote Stock - Low Stock"),_xlfn.XLOOKUP(O457,PR!K:K,PR!L:L,"No Req or Processed",0,1),"-")</f>
        <v>No Req or Processed</v>
      </c>
      <c r="D457" s="44"/>
      <c r="E457" s="58" t="s">
        <v>2752</v>
      </c>
      <c r="F457" s="32"/>
      <c r="G457" s="3" t="s">
        <v>191</v>
      </c>
      <c r="H457" s="32" t="s">
        <v>2753</v>
      </c>
      <c r="I457" s="32" t="s">
        <v>2754</v>
      </c>
      <c r="J457" s="3" t="s">
        <v>194</v>
      </c>
      <c r="K457" s="6">
        <v>45342</v>
      </c>
      <c r="L457" s="37">
        <v>45460</v>
      </c>
      <c r="M457" s="6">
        <v>45460</v>
      </c>
      <c r="N457" s="6">
        <v>45460</v>
      </c>
      <c r="O457" s="58" t="s">
        <v>2755</v>
      </c>
      <c r="P457" s="32" t="s">
        <v>2756</v>
      </c>
      <c r="Q457" s="3">
        <v>30</v>
      </c>
      <c r="R457" s="3">
        <v>30</v>
      </c>
      <c r="S457" s="59">
        <v>1</v>
      </c>
      <c r="T457" s="13">
        <v>0</v>
      </c>
      <c r="U457" s="13">
        <v>0</v>
      </c>
      <c r="V457" s="3" t="s">
        <v>2757</v>
      </c>
      <c r="W457" s="3" t="s">
        <v>265</v>
      </c>
      <c r="X457" s="3" t="s">
        <v>199</v>
      </c>
      <c r="Y457" s="3" t="s">
        <v>752</v>
      </c>
      <c r="Z457" s="3" t="s">
        <v>2758</v>
      </c>
      <c r="AA457" s="32" t="s">
        <v>2759</v>
      </c>
      <c r="AB457" s="32">
        <v>2</v>
      </c>
      <c r="AC457" s="32" t="s">
        <v>2760</v>
      </c>
      <c r="AD457" s="32" t="s">
        <v>2503</v>
      </c>
      <c r="AE457" s="37">
        <v>45442</v>
      </c>
      <c r="AF457" s="46">
        <v>45451</v>
      </c>
      <c r="AG457" s="3" t="s">
        <v>205</v>
      </c>
      <c r="AI457" s="3" t="s">
        <v>206</v>
      </c>
      <c r="AJ457" s="3" t="s">
        <v>1697</v>
      </c>
      <c r="AK457" s="3" t="s">
        <v>207</v>
      </c>
      <c r="AL457" s="3" t="s">
        <v>648</v>
      </c>
      <c r="AM457" s="3" t="s">
        <v>649</v>
      </c>
      <c r="AN457" s="3" t="s">
        <v>2761</v>
      </c>
      <c r="AO457" s="3" t="s">
        <v>2762</v>
      </c>
      <c r="AP457" s="3" t="s">
        <v>2763</v>
      </c>
      <c r="AQ457" s="3">
        <v>2</v>
      </c>
      <c r="AT457" s="3" t="s">
        <v>237</v>
      </c>
      <c r="AU457" s="3" t="s">
        <v>214</v>
      </c>
      <c r="AW457" s="46">
        <v>45342</v>
      </c>
      <c r="AX457" s="3">
        <v>10</v>
      </c>
      <c r="AY457" s="3">
        <v>0</v>
      </c>
      <c r="AZ457" s="3">
        <v>0</v>
      </c>
      <c r="BA457" s="3">
        <v>0</v>
      </c>
      <c r="BB457" s="46">
        <v>45448</v>
      </c>
      <c r="BC457" s="46">
        <v>45458</v>
      </c>
      <c r="BD457" s="46">
        <v>45460</v>
      </c>
      <c r="BG457" s="46">
        <v>45451</v>
      </c>
      <c r="BJ457" s="46">
        <v>45473</v>
      </c>
      <c r="BK457" s="47">
        <v>0</v>
      </c>
      <c r="BN457" s="46">
        <v>45453</v>
      </c>
      <c r="BO457" s="46">
        <v>45460</v>
      </c>
      <c r="BR457" s="48">
        <v>0</v>
      </c>
      <c r="BS457" s="48">
        <v>2</v>
      </c>
      <c r="BT457" s="48">
        <v>3</v>
      </c>
      <c r="BU457" s="47">
        <v>0</v>
      </c>
      <c r="BV457" s="47">
        <v>0</v>
      </c>
      <c r="BW457" s="49">
        <v>0</v>
      </c>
      <c r="BX457" s="3" t="s">
        <v>2764</v>
      </c>
      <c r="BZ457" s="17">
        <v>0</v>
      </c>
      <c r="CA457" s="3" t="s">
        <v>223</v>
      </c>
      <c r="CB457" s="3" t="s">
        <v>224</v>
      </c>
      <c r="CC457" s="3" t="s">
        <v>225</v>
      </c>
      <c r="CE457" s="3">
        <v>0</v>
      </c>
      <c r="CH457" s="3">
        <v>0</v>
      </c>
      <c r="CJ457" s="3" t="s">
        <v>2765</v>
      </c>
      <c r="CL457" s="3" t="s">
        <v>2766</v>
      </c>
      <c r="CM457" s="3" t="s">
        <v>232</v>
      </c>
      <c r="CN457" s="46">
        <v>45453</v>
      </c>
      <c r="CP457" s="3" t="s">
        <v>233</v>
      </c>
      <c r="CQ457" s="3" t="s">
        <v>233</v>
      </c>
      <c r="CR457" s="3" t="s">
        <v>234</v>
      </c>
      <c r="CS457" s="3" t="s">
        <v>2767</v>
      </c>
      <c r="CT457" s="46">
        <v>45453</v>
      </c>
      <c r="CY457" s="3" t="s">
        <v>237</v>
      </c>
      <c r="CZ457" s="3" t="s">
        <v>238</v>
      </c>
      <c r="DA457" s="3" t="s">
        <v>2768</v>
      </c>
      <c r="DD457" s="3" t="s">
        <v>2769</v>
      </c>
      <c r="DG457" s="48">
        <v>98</v>
      </c>
      <c r="DH457" s="48">
        <v>98</v>
      </c>
      <c r="DJ457" s="47">
        <v>1</v>
      </c>
      <c r="DL457" s="3" t="s">
        <v>241</v>
      </c>
      <c r="DM457" s="3" t="s">
        <v>242</v>
      </c>
      <c r="DP457" s="47">
        <v>0</v>
      </c>
      <c r="DQ457" s="3" t="s">
        <v>205</v>
      </c>
      <c r="DR457" s="3" t="s">
        <v>243</v>
      </c>
      <c r="DS457" s="3">
        <v>5</v>
      </c>
      <c r="DT457" s="3" t="s">
        <v>191</v>
      </c>
      <c r="DU457" s="3" t="s">
        <v>2766</v>
      </c>
      <c r="DV457" s="46">
        <v>45343</v>
      </c>
      <c r="DX457" s="47">
        <v>1</v>
      </c>
      <c r="DY457" s="3" t="s">
        <v>245</v>
      </c>
      <c r="DZ457" s="46">
        <v>45451</v>
      </c>
      <c r="EA457" s="3">
        <v>2</v>
      </c>
      <c r="EB457" s="17">
        <v>0</v>
      </c>
      <c r="ED457" s="3">
        <v>0</v>
      </c>
      <c r="EG457" s="3">
        <v>0</v>
      </c>
      <c r="EH457" s="47">
        <v>0</v>
      </c>
      <c r="EJ457" s="3" t="s">
        <v>246</v>
      </c>
      <c r="EK457" s="3">
        <v>1000207495</v>
      </c>
      <c r="EL457" s="3" t="s">
        <v>247</v>
      </c>
      <c r="EP457" s="3" t="s">
        <v>2758</v>
      </c>
      <c r="EQ457" s="3">
        <v>10</v>
      </c>
      <c r="ET457" s="3">
        <v>0</v>
      </c>
      <c r="EU457" s="47">
        <v>1</v>
      </c>
      <c r="EV457" s="3" t="s">
        <v>245</v>
      </c>
      <c r="EW457" s="47">
        <v>0</v>
      </c>
      <c r="EX457" s="3" t="s">
        <v>249</v>
      </c>
      <c r="EY457" s="3" t="s">
        <v>206</v>
      </c>
      <c r="FA457" s="46">
        <v>45453</v>
      </c>
      <c r="FG457" s="3">
        <v>10</v>
      </c>
      <c r="FH457" s="3" t="s">
        <v>243</v>
      </c>
      <c r="FL457" s="3" t="s">
        <v>253</v>
      </c>
      <c r="FM457" s="47">
        <v>0</v>
      </c>
      <c r="FP457" s="3" t="s">
        <v>254</v>
      </c>
      <c r="FQ457" s="3" t="s">
        <v>255</v>
      </c>
      <c r="FR457" s="3" t="s">
        <v>256</v>
      </c>
      <c r="FS457" s="46">
        <v>45290</v>
      </c>
      <c r="FT457" s="3">
        <v>208112</v>
      </c>
      <c r="FU457" s="3">
        <v>0</v>
      </c>
      <c r="FV457" s="3" t="s">
        <v>257</v>
      </c>
      <c r="FX457" s="3" t="s">
        <v>224</v>
      </c>
      <c r="GA457" s="3" t="s">
        <v>258</v>
      </c>
      <c r="GC457" s="46">
        <v>45460</v>
      </c>
      <c r="GD457" s="46">
        <v>45460</v>
      </c>
      <c r="GE457" s="46">
        <v>45460</v>
      </c>
      <c r="GF457" s="3" t="s">
        <v>2770</v>
      </c>
      <c r="GG457" s="3" t="s">
        <v>260</v>
      </c>
    </row>
    <row r="458" spans="1:189" s="2" customFormat="1" ht="11.25" hidden="1" x14ac:dyDescent="0.2">
      <c r="A458" s="11" t="str">
        <f t="shared" si="7"/>
        <v>ECC6 Material</v>
      </c>
      <c r="B458" s="11" t="str">
        <f>IF(OR(A458="No Stock at Base",A458="Low Stock at Base",A458="Remote Pick - Low Stock"),_xlfn.XLOOKUP(O458,PO!M:M,PO!N:N,"No PO",0,1),"-")</f>
        <v>-</v>
      </c>
      <c r="C458" s="11" t="str">
        <f>IF(OR(A458="No Stock at Base",A458="Low Stock at Base",A458="Remote Stock - Low Stock"),_xlfn.XLOOKUP(O458,PR!K:K,PR!L:L,"No Req or Processed",0,1),"-")</f>
        <v>-</v>
      </c>
      <c r="D458" s="12"/>
      <c r="E458" s="32" t="s">
        <v>462</v>
      </c>
      <c r="F458" s="3" t="s">
        <v>2735</v>
      </c>
      <c r="G458" s="3" t="s">
        <v>191</v>
      </c>
      <c r="H458" s="3" t="s">
        <v>2747</v>
      </c>
      <c r="I458" s="3" t="s">
        <v>2748</v>
      </c>
      <c r="J458" s="3" t="s">
        <v>194</v>
      </c>
      <c r="K458" s="6">
        <v>45293</v>
      </c>
      <c r="L458" s="30">
        <v>45460</v>
      </c>
      <c r="M458" s="6">
        <v>45459</v>
      </c>
      <c r="N458" s="6">
        <v>45462</v>
      </c>
      <c r="Q458" s="3">
        <v>30</v>
      </c>
      <c r="R458" s="3">
        <v>30</v>
      </c>
      <c r="S458" s="4">
        <v>3</v>
      </c>
      <c r="T458" s="13">
        <v>0</v>
      </c>
      <c r="U458" s="13">
        <v>0</v>
      </c>
      <c r="Y458" s="3" t="s">
        <v>596</v>
      </c>
      <c r="AB458" s="3">
        <v>0</v>
      </c>
      <c r="AJ458" s="3" t="s">
        <v>462</v>
      </c>
      <c r="AK458" s="3" t="s">
        <v>207</v>
      </c>
      <c r="AL458" s="3" t="s">
        <v>648</v>
      </c>
      <c r="AM458" s="3" t="s">
        <v>649</v>
      </c>
      <c r="AN458" s="3" t="s">
        <v>2771</v>
      </c>
      <c r="AO458" s="3" t="s">
        <v>1590</v>
      </c>
      <c r="AP458" s="3" t="s">
        <v>2750</v>
      </c>
      <c r="AQ458" s="3">
        <v>20</v>
      </c>
      <c r="AT458" s="3" t="s">
        <v>1012</v>
      </c>
      <c r="AX458" s="3">
        <v>0</v>
      </c>
      <c r="AY458" s="14">
        <v>0</v>
      </c>
      <c r="AZ458" s="14">
        <v>0</v>
      </c>
      <c r="BA458" s="14">
        <v>0</v>
      </c>
      <c r="BD458" s="6">
        <v>45460</v>
      </c>
      <c r="BJ458" s="6">
        <v>45459</v>
      </c>
      <c r="BK458" s="13">
        <v>0</v>
      </c>
      <c r="BP458" s="3" t="s">
        <v>471</v>
      </c>
      <c r="BR458" s="15">
        <v>0</v>
      </c>
      <c r="BS458" s="15">
        <v>0</v>
      </c>
      <c r="BT458" s="15">
        <v>0</v>
      </c>
      <c r="BU458" s="13">
        <v>0</v>
      </c>
      <c r="BV458" s="13">
        <v>0</v>
      </c>
      <c r="BW458" s="18">
        <v>0</v>
      </c>
      <c r="BZ458" s="17">
        <v>0</v>
      </c>
      <c r="CB458" s="3" t="s">
        <v>315</v>
      </c>
      <c r="CC458" s="3" t="s">
        <v>472</v>
      </c>
      <c r="CE458" s="3">
        <v>0</v>
      </c>
      <c r="CH458" s="3">
        <v>0</v>
      </c>
      <c r="CM458" s="3" t="s">
        <v>232</v>
      </c>
      <c r="CP458" s="3" t="s">
        <v>233</v>
      </c>
      <c r="CQ458" s="3" t="s">
        <v>233</v>
      </c>
      <c r="CY458" s="3" t="s">
        <v>434</v>
      </c>
      <c r="CZ458" s="3" t="s">
        <v>238</v>
      </c>
      <c r="DA458" s="3" t="s">
        <v>2772</v>
      </c>
      <c r="DG458" s="15">
        <v>0</v>
      </c>
      <c r="DH458" s="15">
        <v>0</v>
      </c>
      <c r="DJ458" s="13">
        <v>0</v>
      </c>
      <c r="DP458" s="13">
        <v>0</v>
      </c>
      <c r="DX458" s="13">
        <v>3</v>
      </c>
      <c r="DY458" s="3" t="s">
        <v>245</v>
      </c>
      <c r="EA458" s="3">
        <v>0</v>
      </c>
      <c r="EB458" s="17">
        <v>0</v>
      </c>
      <c r="ED458" s="3">
        <v>0</v>
      </c>
      <c r="EG458" s="3">
        <v>0</v>
      </c>
      <c r="EH458" s="13">
        <v>0</v>
      </c>
      <c r="EI458" s="3" t="s">
        <v>474</v>
      </c>
      <c r="EK458" s="3">
        <v>1000207128</v>
      </c>
      <c r="EQ458" s="3">
        <v>0</v>
      </c>
      <c r="ET458" s="3">
        <v>0</v>
      </c>
      <c r="EU458" s="13">
        <v>0</v>
      </c>
      <c r="EW458" s="13">
        <v>0</v>
      </c>
      <c r="FB458" s="3" t="s">
        <v>475</v>
      </c>
      <c r="FG458" s="3">
        <v>0</v>
      </c>
      <c r="FL458" s="3" t="s">
        <v>253</v>
      </c>
      <c r="FM458" s="13">
        <v>0</v>
      </c>
      <c r="FP458" s="3" t="s">
        <v>254</v>
      </c>
      <c r="FQ458" s="3" t="s">
        <v>255</v>
      </c>
      <c r="FR458" s="3" t="s">
        <v>256</v>
      </c>
      <c r="FS458" s="6">
        <v>45290</v>
      </c>
      <c r="FT458" s="3">
        <v>0</v>
      </c>
      <c r="FU458" s="3">
        <v>0</v>
      </c>
      <c r="FV458" s="3" t="s">
        <v>257</v>
      </c>
      <c r="FX458" s="3" t="s">
        <v>315</v>
      </c>
      <c r="GA458" s="3" t="s">
        <v>258</v>
      </c>
      <c r="GB458" s="3" t="s">
        <v>2735</v>
      </c>
      <c r="GC458" s="6">
        <v>45462</v>
      </c>
      <c r="GD458" s="6">
        <v>45459</v>
      </c>
      <c r="GE458" s="6">
        <v>45459</v>
      </c>
      <c r="GF458" s="3" t="s">
        <v>1393</v>
      </c>
      <c r="GG458" s="3" t="s">
        <v>715</v>
      </c>
    </row>
    <row r="459" spans="1:189" s="2" customFormat="1" ht="11.25" hidden="1" x14ac:dyDescent="0.2">
      <c r="A459" s="11" t="str">
        <f t="shared" si="7"/>
        <v>ECC6 Material</v>
      </c>
      <c r="B459" s="11" t="str">
        <f>IF(OR(A459="No Stock at Base",A459="Low Stock at Base",A459="Remote Pick - Low Stock"),_xlfn.XLOOKUP(O459,PO!M:M,PO!N:N,"No PO",0,1),"-")</f>
        <v>-</v>
      </c>
      <c r="C459" s="11" t="str">
        <f>IF(OR(A459="No Stock at Base",A459="Low Stock at Base",A459="Remote Stock - Low Stock"),_xlfn.XLOOKUP(O459,PR!K:K,PR!L:L,"No Req or Processed",0,1),"-")</f>
        <v>-</v>
      </c>
      <c r="D459" s="12"/>
      <c r="E459" s="32" t="s">
        <v>462</v>
      </c>
      <c r="F459" s="3" t="s">
        <v>2735</v>
      </c>
      <c r="G459" s="3" t="s">
        <v>191</v>
      </c>
      <c r="H459" s="3" t="s">
        <v>2747</v>
      </c>
      <c r="I459" s="3" t="s">
        <v>2748</v>
      </c>
      <c r="J459" s="3" t="s">
        <v>194</v>
      </c>
      <c r="K459" s="6">
        <v>45293</v>
      </c>
      <c r="L459" s="30">
        <v>45460</v>
      </c>
      <c r="M459" s="6">
        <v>45459</v>
      </c>
      <c r="N459" s="6">
        <v>45462</v>
      </c>
      <c r="Q459" s="3">
        <v>30</v>
      </c>
      <c r="R459" s="3">
        <v>30</v>
      </c>
      <c r="S459" s="4">
        <v>3</v>
      </c>
      <c r="T459" s="13">
        <v>0</v>
      </c>
      <c r="U459" s="13">
        <v>0</v>
      </c>
      <c r="Y459" s="3" t="s">
        <v>596</v>
      </c>
      <c r="AB459" s="3">
        <v>0</v>
      </c>
      <c r="AJ459" s="3" t="s">
        <v>462</v>
      </c>
      <c r="AK459" s="3" t="s">
        <v>207</v>
      </c>
      <c r="AL459" s="3" t="s">
        <v>648</v>
      </c>
      <c r="AM459" s="3" t="s">
        <v>649</v>
      </c>
      <c r="AN459" s="3" t="s">
        <v>2771</v>
      </c>
      <c r="AO459" s="3" t="s">
        <v>1590</v>
      </c>
      <c r="AP459" s="3" t="s">
        <v>2750</v>
      </c>
      <c r="AQ459" s="3">
        <v>22</v>
      </c>
      <c r="AT459" s="3" t="s">
        <v>1032</v>
      </c>
      <c r="AX459" s="3">
        <v>0</v>
      </c>
      <c r="AY459" s="14">
        <v>0</v>
      </c>
      <c r="AZ459" s="14">
        <v>0</v>
      </c>
      <c r="BA459" s="14">
        <v>0</v>
      </c>
      <c r="BD459" s="6">
        <v>45460</v>
      </c>
      <c r="BJ459" s="6">
        <v>45459</v>
      </c>
      <c r="BK459" s="13">
        <v>0</v>
      </c>
      <c r="BP459" s="3" t="s">
        <v>471</v>
      </c>
      <c r="BR459" s="15">
        <v>0</v>
      </c>
      <c r="BS459" s="15">
        <v>0</v>
      </c>
      <c r="BT459" s="15">
        <v>0</v>
      </c>
      <c r="BU459" s="13">
        <v>0</v>
      </c>
      <c r="BV459" s="13">
        <v>0</v>
      </c>
      <c r="BW459" s="18">
        <v>0</v>
      </c>
      <c r="BZ459" s="17">
        <v>0</v>
      </c>
      <c r="CB459" s="3" t="s">
        <v>315</v>
      </c>
      <c r="CC459" s="3" t="s">
        <v>472</v>
      </c>
      <c r="CE459" s="3">
        <v>0</v>
      </c>
      <c r="CH459" s="3">
        <v>0</v>
      </c>
      <c r="CM459" s="3" t="s">
        <v>232</v>
      </c>
      <c r="CP459" s="3" t="s">
        <v>233</v>
      </c>
      <c r="CQ459" s="3" t="s">
        <v>233</v>
      </c>
      <c r="CY459" s="3" t="s">
        <v>434</v>
      </c>
      <c r="CZ459" s="3" t="s">
        <v>238</v>
      </c>
      <c r="DA459" s="3" t="s">
        <v>2772</v>
      </c>
      <c r="DG459" s="15">
        <v>0</v>
      </c>
      <c r="DH459" s="15">
        <v>0</v>
      </c>
      <c r="DJ459" s="13">
        <v>0</v>
      </c>
      <c r="DP459" s="13">
        <v>0</v>
      </c>
      <c r="DX459" s="13">
        <v>3</v>
      </c>
      <c r="DY459" s="3" t="s">
        <v>245</v>
      </c>
      <c r="EA459" s="3">
        <v>0</v>
      </c>
      <c r="EB459" s="17">
        <v>0</v>
      </c>
      <c r="ED459" s="3">
        <v>0</v>
      </c>
      <c r="EG459" s="3">
        <v>0</v>
      </c>
      <c r="EH459" s="13">
        <v>0</v>
      </c>
      <c r="EI459" s="3" t="s">
        <v>474</v>
      </c>
      <c r="EK459" s="3">
        <v>1000207128</v>
      </c>
      <c r="EQ459" s="3">
        <v>0</v>
      </c>
      <c r="ET459" s="3">
        <v>0</v>
      </c>
      <c r="EU459" s="13">
        <v>0</v>
      </c>
      <c r="EW459" s="13">
        <v>0</v>
      </c>
      <c r="FB459" s="3" t="s">
        <v>475</v>
      </c>
      <c r="FG459" s="3">
        <v>0</v>
      </c>
      <c r="FL459" s="3" t="s">
        <v>253</v>
      </c>
      <c r="FM459" s="13">
        <v>0</v>
      </c>
      <c r="FP459" s="3" t="s">
        <v>254</v>
      </c>
      <c r="FQ459" s="3" t="s">
        <v>255</v>
      </c>
      <c r="FR459" s="3" t="s">
        <v>256</v>
      </c>
      <c r="FS459" s="6">
        <v>45290</v>
      </c>
      <c r="FT459" s="3">
        <v>0</v>
      </c>
      <c r="FU459" s="3">
        <v>0</v>
      </c>
      <c r="FV459" s="3" t="s">
        <v>257</v>
      </c>
      <c r="FX459" s="3" t="s">
        <v>315</v>
      </c>
      <c r="GA459" s="3" t="s">
        <v>258</v>
      </c>
      <c r="GB459" s="3" t="s">
        <v>2735</v>
      </c>
      <c r="GC459" s="6">
        <v>45462</v>
      </c>
      <c r="GD459" s="6">
        <v>45459</v>
      </c>
      <c r="GE459" s="6">
        <v>45459</v>
      </c>
      <c r="GF459" s="3" t="s">
        <v>1393</v>
      </c>
      <c r="GG459" s="3" t="s">
        <v>715</v>
      </c>
    </row>
    <row r="460" spans="1:189" s="2" customFormat="1" ht="11.25" hidden="1" x14ac:dyDescent="0.2">
      <c r="A460" s="11" t="str">
        <f t="shared" si="7"/>
        <v>ECC6 Material</v>
      </c>
      <c r="B460" s="11" t="str">
        <f>IF(OR(A460="No Stock at Base",A460="Low Stock at Base",A460="Remote Pick - Low Stock"),_xlfn.XLOOKUP(O460,PO!M:M,PO!N:N,"No PO",0,1),"-")</f>
        <v>-</v>
      </c>
      <c r="C460" s="11" t="str">
        <f>IF(OR(A460="No Stock at Base",A460="Low Stock at Base",A460="Remote Stock - Low Stock"),_xlfn.XLOOKUP(O460,PR!K:K,PR!L:L,"No Req or Processed",0,1),"-")</f>
        <v>-</v>
      </c>
      <c r="D460" s="12"/>
      <c r="E460" s="32" t="s">
        <v>462</v>
      </c>
      <c r="F460" s="3" t="s">
        <v>2735</v>
      </c>
      <c r="G460" s="3" t="s">
        <v>191</v>
      </c>
      <c r="H460" s="3" t="s">
        <v>2747</v>
      </c>
      <c r="I460" s="3" t="s">
        <v>2748</v>
      </c>
      <c r="J460" s="3" t="s">
        <v>194</v>
      </c>
      <c r="K460" s="6">
        <v>45293</v>
      </c>
      <c r="L460" s="30">
        <v>45460</v>
      </c>
      <c r="M460" s="6">
        <v>45459</v>
      </c>
      <c r="N460" s="6">
        <v>45462</v>
      </c>
      <c r="Q460" s="3">
        <v>30</v>
      </c>
      <c r="R460" s="3">
        <v>30</v>
      </c>
      <c r="S460" s="4">
        <v>3</v>
      </c>
      <c r="T460" s="13">
        <v>0</v>
      </c>
      <c r="U460" s="13">
        <v>0</v>
      </c>
      <c r="Y460" s="3" t="s">
        <v>596</v>
      </c>
      <c r="AB460" s="3">
        <v>0</v>
      </c>
      <c r="AJ460" s="3" t="s">
        <v>462</v>
      </c>
      <c r="AK460" s="3" t="s">
        <v>207</v>
      </c>
      <c r="AL460" s="3" t="s">
        <v>648</v>
      </c>
      <c r="AM460" s="3" t="s">
        <v>649</v>
      </c>
      <c r="AN460" s="3" t="s">
        <v>2771</v>
      </c>
      <c r="AO460" s="3" t="s">
        <v>1590</v>
      </c>
      <c r="AP460" s="3" t="s">
        <v>2750</v>
      </c>
      <c r="AQ460" s="3">
        <v>21</v>
      </c>
      <c r="AT460" s="3" t="s">
        <v>1287</v>
      </c>
      <c r="AX460" s="3">
        <v>0</v>
      </c>
      <c r="AY460" s="14">
        <v>0</v>
      </c>
      <c r="AZ460" s="14">
        <v>0</v>
      </c>
      <c r="BA460" s="14">
        <v>0</v>
      </c>
      <c r="BD460" s="6">
        <v>45460</v>
      </c>
      <c r="BJ460" s="6">
        <v>45459</v>
      </c>
      <c r="BK460" s="13">
        <v>0</v>
      </c>
      <c r="BP460" s="3" t="s">
        <v>471</v>
      </c>
      <c r="BR460" s="15">
        <v>0</v>
      </c>
      <c r="BS460" s="15">
        <v>0</v>
      </c>
      <c r="BT460" s="15">
        <v>0</v>
      </c>
      <c r="BU460" s="13">
        <v>0</v>
      </c>
      <c r="BV460" s="13">
        <v>0</v>
      </c>
      <c r="BW460" s="18">
        <v>0</v>
      </c>
      <c r="BZ460" s="17">
        <v>0</v>
      </c>
      <c r="CB460" s="3" t="s">
        <v>315</v>
      </c>
      <c r="CC460" s="3" t="s">
        <v>472</v>
      </c>
      <c r="CE460" s="3">
        <v>0</v>
      </c>
      <c r="CH460" s="3">
        <v>0</v>
      </c>
      <c r="CM460" s="3" t="s">
        <v>232</v>
      </c>
      <c r="CP460" s="3" t="s">
        <v>233</v>
      </c>
      <c r="CQ460" s="3" t="s">
        <v>233</v>
      </c>
      <c r="CY460" s="3" t="s">
        <v>434</v>
      </c>
      <c r="CZ460" s="3" t="s">
        <v>238</v>
      </c>
      <c r="DA460" s="3" t="s">
        <v>2772</v>
      </c>
      <c r="DG460" s="15">
        <v>0</v>
      </c>
      <c r="DH460" s="15">
        <v>0</v>
      </c>
      <c r="DJ460" s="13">
        <v>0</v>
      </c>
      <c r="DP460" s="13">
        <v>0</v>
      </c>
      <c r="DX460" s="13">
        <v>3</v>
      </c>
      <c r="DY460" s="3" t="s">
        <v>245</v>
      </c>
      <c r="EA460" s="3">
        <v>0</v>
      </c>
      <c r="EB460" s="17">
        <v>0</v>
      </c>
      <c r="ED460" s="3">
        <v>0</v>
      </c>
      <c r="EG460" s="3">
        <v>0</v>
      </c>
      <c r="EH460" s="13">
        <v>0</v>
      </c>
      <c r="EI460" s="3" t="s">
        <v>474</v>
      </c>
      <c r="EK460" s="3">
        <v>1000207128</v>
      </c>
      <c r="EQ460" s="3">
        <v>0</v>
      </c>
      <c r="ET460" s="3">
        <v>0</v>
      </c>
      <c r="EU460" s="13">
        <v>0</v>
      </c>
      <c r="EW460" s="13">
        <v>0</v>
      </c>
      <c r="FB460" s="3" t="s">
        <v>475</v>
      </c>
      <c r="FG460" s="3">
        <v>0</v>
      </c>
      <c r="FL460" s="3" t="s">
        <v>253</v>
      </c>
      <c r="FM460" s="13">
        <v>0</v>
      </c>
      <c r="FP460" s="3" t="s">
        <v>254</v>
      </c>
      <c r="FQ460" s="3" t="s">
        <v>255</v>
      </c>
      <c r="FR460" s="3" t="s">
        <v>256</v>
      </c>
      <c r="FS460" s="6">
        <v>45290</v>
      </c>
      <c r="FT460" s="3">
        <v>0</v>
      </c>
      <c r="FU460" s="3">
        <v>0</v>
      </c>
      <c r="FV460" s="3" t="s">
        <v>257</v>
      </c>
      <c r="FX460" s="3" t="s">
        <v>315</v>
      </c>
      <c r="GA460" s="3" t="s">
        <v>258</v>
      </c>
      <c r="GB460" s="3" t="s">
        <v>2735</v>
      </c>
      <c r="GC460" s="6">
        <v>45462</v>
      </c>
      <c r="GD460" s="6">
        <v>45459</v>
      </c>
      <c r="GE460" s="6">
        <v>45459</v>
      </c>
      <c r="GF460" s="3" t="s">
        <v>1393</v>
      </c>
      <c r="GG460" s="3" t="s">
        <v>715</v>
      </c>
    </row>
    <row r="461" spans="1:189" s="2" customFormat="1" ht="11.25" hidden="1" x14ac:dyDescent="0.2">
      <c r="A461" s="11" t="str">
        <f t="shared" si="7"/>
        <v>ECC6 Material</v>
      </c>
      <c r="B461" s="11" t="str">
        <f>IF(OR(A461="No Stock at Base",A461="Low Stock at Base",A461="Remote Pick - Low Stock"),_xlfn.XLOOKUP(O461,PO!M:M,PO!N:N,"No PO",0,1),"-")</f>
        <v>-</v>
      </c>
      <c r="C461" s="11" t="str">
        <f>IF(OR(A461="No Stock at Base",A461="Low Stock at Base",A461="Remote Stock - Low Stock"),_xlfn.XLOOKUP(O461,PR!K:K,PR!L:L,"No Req or Processed",0,1),"-")</f>
        <v>-</v>
      </c>
      <c r="D461" s="12"/>
      <c r="E461" s="32" t="s">
        <v>462</v>
      </c>
      <c r="F461" s="3" t="s">
        <v>2735</v>
      </c>
      <c r="G461" s="3" t="s">
        <v>191</v>
      </c>
      <c r="H461" s="3" t="s">
        <v>2747</v>
      </c>
      <c r="I461" s="3" t="s">
        <v>2748</v>
      </c>
      <c r="J461" s="3" t="s">
        <v>194</v>
      </c>
      <c r="K461" s="6">
        <v>45293</v>
      </c>
      <c r="L461" s="30">
        <v>45460</v>
      </c>
      <c r="M461" s="6">
        <v>45459</v>
      </c>
      <c r="N461" s="6">
        <v>45462</v>
      </c>
      <c r="Q461" s="3">
        <v>30</v>
      </c>
      <c r="R461" s="3">
        <v>30</v>
      </c>
      <c r="S461" s="4">
        <v>3</v>
      </c>
      <c r="T461" s="13">
        <v>0</v>
      </c>
      <c r="U461" s="13">
        <v>0</v>
      </c>
      <c r="Y461" s="3" t="s">
        <v>596</v>
      </c>
      <c r="AB461" s="3">
        <v>0</v>
      </c>
      <c r="AJ461" s="3" t="s">
        <v>462</v>
      </c>
      <c r="AK461" s="3" t="s">
        <v>207</v>
      </c>
      <c r="AL461" s="3" t="s">
        <v>648</v>
      </c>
      <c r="AM461" s="3" t="s">
        <v>649</v>
      </c>
      <c r="AN461" s="3" t="s">
        <v>2771</v>
      </c>
      <c r="AO461" s="3" t="s">
        <v>1590</v>
      </c>
      <c r="AP461" s="3" t="s">
        <v>2750</v>
      </c>
      <c r="AQ461" s="3">
        <v>7</v>
      </c>
      <c r="AT461" s="3" t="s">
        <v>213</v>
      </c>
      <c r="AX461" s="3">
        <v>0</v>
      </c>
      <c r="AY461" s="14">
        <v>0</v>
      </c>
      <c r="AZ461" s="14">
        <v>0</v>
      </c>
      <c r="BA461" s="14">
        <v>0</v>
      </c>
      <c r="BD461" s="6">
        <v>45460</v>
      </c>
      <c r="BJ461" s="6">
        <v>45459</v>
      </c>
      <c r="BK461" s="13">
        <v>0</v>
      </c>
      <c r="BP461" s="3" t="s">
        <v>471</v>
      </c>
      <c r="BR461" s="15">
        <v>0</v>
      </c>
      <c r="BS461" s="15">
        <v>0</v>
      </c>
      <c r="BT461" s="15">
        <v>0</v>
      </c>
      <c r="BU461" s="13">
        <v>0</v>
      </c>
      <c r="BV461" s="13">
        <v>0</v>
      </c>
      <c r="BW461" s="18">
        <v>0</v>
      </c>
      <c r="BZ461" s="17">
        <v>0</v>
      </c>
      <c r="CB461" s="3" t="s">
        <v>315</v>
      </c>
      <c r="CC461" s="3" t="s">
        <v>472</v>
      </c>
      <c r="CE461" s="3">
        <v>0</v>
      </c>
      <c r="CH461" s="3">
        <v>0</v>
      </c>
      <c r="CM461" s="3" t="s">
        <v>232</v>
      </c>
      <c r="CP461" s="3" t="s">
        <v>233</v>
      </c>
      <c r="CQ461" s="3" t="s">
        <v>233</v>
      </c>
      <c r="CY461" s="3" t="s">
        <v>434</v>
      </c>
      <c r="CZ461" s="3" t="s">
        <v>238</v>
      </c>
      <c r="DA461" s="3" t="s">
        <v>2772</v>
      </c>
      <c r="DG461" s="15">
        <v>0</v>
      </c>
      <c r="DH461" s="15">
        <v>0</v>
      </c>
      <c r="DJ461" s="13">
        <v>0</v>
      </c>
      <c r="DP461" s="13">
        <v>0</v>
      </c>
      <c r="DX461" s="13">
        <v>3</v>
      </c>
      <c r="DY461" s="3" t="s">
        <v>245</v>
      </c>
      <c r="EA461" s="3">
        <v>0</v>
      </c>
      <c r="EB461" s="17">
        <v>0</v>
      </c>
      <c r="ED461" s="3">
        <v>0</v>
      </c>
      <c r="EG461" s="3">
        <v>0</v>
      </c>
      <c r="EH461" s="13">
        <v>0</v>
      </c>
      <c r="EI461" s="3" t="s">
        <v>474</v>
      </c>
      <c r="EK461" s="3">
        <v>1000207128</v>
      </c>
      <c r="EQ461" s="3">
        <v>0</v>
      </c>
      <c r="ET461" s="3">
        <v>0</v>
      </c>
      <c r="EU461" s="13">
        <v>0</v>
      </c>
      <c r="EW461" s="13">
        <v>0</v>
      </c>
      <c r="FB461" s="3" t="s">
        <v>475</v>
      </c>
      <c r="FG461" s="3">
        <v>0</v>
      </c>
      <c r="FL461" s="3" t="s">
        <v>253</v>
      </c>
      <c r="FM461" s="13">
        <v>0</v>
      </c>
      <c r="FP461" s="3" t="s">
        <v>254</v>
      </c>
      <c r="FQ461" s="3" t="s">
        <v>255</v>
      </c>
      <c r="FR461" s="3" t="s">
        <v>256</v>
      </c>
      <c r="FS461" s="6">
        <v>45290</v>
      </c>
      <c r="FT461" s="3">
        <v>0</v>
      </c>
      <c r="FU461" s="3">
        <v>0</v>
      </c>
      <c r="FV461" s="3" t="s">
        <v>257</v>
      </c>
      <c r="FX461" s="3" t="s">
        <v>315</v>
      </c>
      <c r="GA461" s="3" t="s">
        <v>258</v>
      </c>
      <c r="GB461" s="3" t="s">
        <v>2735</v>
      </c>
      <c r="GC461" s="6">
        <v>45462</v>
      </c>
      <c r="GD461" s="6">
        <v>45459</v>
      </c>
      <c r="GE461" s="6">
        <v>45459</v>
      </c>
      <c r="GF461" s="3" t="s">
        <v>1393</v>
      </c>
      <c r="GG461" s="3" t="s">
        <v>715</v>
      </c>
    </row>
    <row r="462" spans="1:189" s="2" customFormat="1" ht="11.25" hidden="1" x14ac:dyDescent="0.2">
      <c r="A462" s="11" t="str">
        <f t="shared" si="7"/>
        <v>ECC6 Material</v>
      </c>
      <c r="B462" s="11" t="str">
        <f>IF(OR(A462="No Stock at Base",A462="Low Stock at Base",A462="Remote Pick - Low Stock"),_xlfn.XLOOKUP(O462,PO!M:M,PO!N:N,"No PO",0,1),"-")</f>
        <v>-</v>
      </c>
      <c r="C462" s="11" t="str">
        <f>IF(OR(A462="No Stock at Base",A462="Low Stock at Base",A462="Remote Stock - Low Stock"),_xlfn.XLOOKUP(O462,PR!K:K,PR!L:L,"No Req or Processed",0,1),"-")</f>
        <v>-</v>
      </c>
      <c r="D462" s="12"/>
      <c r="E462" s="32" t="s">
        <v>462</v>
      </c>
      <c r="F462" s="3" t="s">
        <v>2735</v>
      </c>
      <c r="G462" s="3" t="s">
        <v>191</v>
      </c>
      <c r="H462" s="3" t="s">
        <v>2747</v>
      </c>
      <c r="I462" s="3" t="s">
        <v>2748</v>
      </c>
      <c r="J462" s="3" t="s">
        <v>194</v>
      </c>
      <c r="K462" s="6">
        <v>45293</v>
      </c>
      <c r="L462" s="30">
        <v>45460</v>
      </c>
      <c r="M462" s="6">
        <v>45459</v>
      </c>
      <c r="N462" s="6">
        <v>45462</v>
      </c>
      <c r="Q462" s="3">
        <v>30</v>
      </c>
      <c r="R462" s="3">
        <v>30</v>
      </c>
      <c r="S462" s="4">
        <v>11</v>
      </c>
      <c r="T462" s="13">
        <v>0</v>
      </c>
      <c r="U462" s="13">
        <v>0</v>
      </c>
      <c r="Y462" s="3" t="s">
        <v>596</v>
      </c>
      <c r="AB462" s="3">
        <v>0</v>
      </c>
      <c r="AJ462" s="3" t="s">
        <v>462</v>
      </c>
      <c r="AK462" s="3" t="s">
        <v>207</v>
      </c>
      <c r="AL462" s="3" t="s">
        <v>648</v>
      </c>
      <c r="AM462" s="3" t="s">
        <v>649</v>
      </c>
      <c r="AN462" s="3" t="s">
        <v>2771</v>
      </c>
      <c r="AO462" s="3" t="s">
        <v>1590</v>
      </c>
      <c r="AP462" s="3" t="s">
        <v>2750</v>
      </c>
      <c r="AQ462" s="3">
        <v>19</v>
      </c>
      <c r="AT462" s="3" t="s">
        <v>406</v>
      </c>
      <c r="AX462" s="3">
        <v>0</v>
      </c>
      <c r="AY462" s="14">
        <v>0</v>
      </c>
      <c r="AZ462" s="14">
        <v>0</v>
      </c>
      <c r="BA462" s="14">
        <v>0</v>
      </c>
      <c r="BD462" s="6">
        <v>45460</v>
      </c>
      <c r="BJ462" s="6">
        <v>45459</v>
      </c>
      <c r="BK462" s="13">
        <v>0</v>
      </c>
      <c r="BP462" s="3" t="s">
        <v>471</v>
      </c>
      <c r="BR462" s="15">
        <v>0</v>
      </c>
      <c r="BS462" s="15">
        <v>0</v>
      </c>
      <c r="BT462" s="15">
        <v>0</v>
      </c>
      <c r="BU462" s="13">
        <v>0</v>
      </c>
      <c r="BV462" s="13">
        <v>0</v>
      </c>
      <c r="BW462" s="18">
        <v>0</v>
      </c>
      <c r="BZ462" s="17">
        <v>0</v>
      </c>
      <c r="CB462" s="3" t="s">
        <v>315</v>
      </c>
      <c r="CC462" s="3" t="s">
        <v>472</v>
      </c>
      <c r="CE462" s="3">
        <v>0</v>
      </c>
      <c r="CH462" s="3">
        <v>0</v>
      </c>
      <c r="CM462" s="3" t="s">
        <v>232</v>
      </c>
      <c r="CP462" s="3" t="s">
        <v>233</v>
      </c>
      <c r="CQ462" s="3" t="s">
        <v>233</v>
      </c>
      <c r="CY462" s="3" t="s">
        <v>434</v>
      </c>
      <c r="CZ462" s="3" t="s">
        <v>238</v>
      </c>
      <c r="DA462" s="3" t="s">
        <v>2772</v>
      </c>
      <c r="DG462" s="15">
        <v>0</v>
      </c>
      <c r="DH462" s="15">
        <v>0</v>
      </c>
      <c r="DJ462" s="13">
        <v>0</v>
      </c>
      <c r="DP462" s="13">
        <v>0</v>
      </c>
      <c r="DX462" s="13">
        <v>11</v>
      </c>
      <c r="DY462" s="3" t="s">
        <v>245</v>
      </c>
      <c r="EA462" s="3">
        <v>0</v>
      </c>
      <c r="EB462" s="17">
        <v>0</v>
      </c>
      <c r="ED462" s="3">
        <v>0</v>
      </c>
      <c r="EG462" s="3">
        <v>0</v>
      </c>
      <c r="EH462" s="13">
        <v>0</v>
      </c>
      <c r="EI462" s="3" t="s">
        <v>474</v>
      </c>
      <c r="EK462" s="3">
        <v>1000207128</v>
      </c>
      <c r="EQ462" s="3">
        <v>0</v>
      </c>
      <c r="ET462" s="3">
        <v>0</v>
      </c>
      <c r="EU462" s="13">
        <v>0</v>
      </c>
      <c r="EW462" s="13">
        <v>0</v>
      </c>
      <c r="FB462" s="3" t="s">
        <v>475</v>
      </c>
      <c r="FG462" s="3">
        <v>0</v>
      </c>
      <c r="FL462" s="3" t="s">
        <v>253</v>
      </c>
      <c r="FM462" s="13">
        <v>0</v>
      </c>
      <c r="FP462" s="3" t="s">
        <v>254</v>
      </c>
      <c r="FQ462" s="3" t="s">
        <v>255</v>
      </c>
      <c r="FR462" s="3" t="s">
        <v>256</v>
      </c>
      <c r="FS462" s="6">
        <v>45290</v>
      </c>
      <c r="FT462" s="3">
        <v>0</v>
      </c>
      <c r="FU462" s="3">
        <v>0</v>
      </c>
      <c r="FV462" s="3" t="s">
        <v>257</v>
      </c>
      <c r="FX462" s="3" t="s">
        <v>315</v>
      </c>
      <c r="GA462" s="3" t="s">
        <v>258</v>
      </c>
      <c r="GB462" s="3" t="s">
        <v>2735</v>
      </c>
      <c r="GC462" s="6">
        <v>45462</v>
      </c>
      <c r="GD462" s="6">
        <v>45459</v>
      </c>
      <c r="GE462" s="6">
        <v>45459</v>
      </c>
      <c r="GF462" s="3" t="s">
        <v>1393</v>
      </c>
      <c r="GG462" s="3" t="s">
        <v>715</v>
      </c>
    </row>
    <row r="463" spans="1:189" s="2" customFormat="1" ht="11.25" hidden="1" x14ac:dyDescent="0.2">
      <c r="A463" s="11" t="str">
        <f t="shared" si="7"/>
        <v>ECC6 Material</v>
      </c>
      <c r="B463" s="11" t="str">
        <f>IF(OR(A463="No Stock at Base",A463="Low Stock at Base",A463="Remote Pick - Low Stock"),_xlfn.XLOOKUP(O463,PO!M:M,PO!N:N,"No PO",0,1),"-")</f>
        <v>-</v>
      </c>
      <c r="C463" s="11" t="str">
        <f>IF(OR(A463="No Stock at Base",A463="Low Stock at Base",A463="Remote Stock - Low Stock"),_xlfn.XLOOKUP(O463,PR!K:K,PR!L:L,"No Req or Processed",0,1),"-")</f>
        <v>-</v>
      </c>
      <c r="D463" s="12"/>
      <c r="E463" s="32" t="s">
        <v>462</v>
      </c>
      <c r="F463" s="3" t="s">
        <v>2735</v>
      </c>
      <c r="G463" s="3" t="s">
        <v>191</v>
      </c>
      <c r="H463" s="3" t="s">
        <v>2747</v>
      </c>
      <c r="I463" s="3" t="s">
        <v>2748</v>
      </c>
      <c r="J463" s="3" t="s">
        <v>194</v>
      </c>
      <c r="K463" s="6">
        <v>45293</v>
      </c>
      <c r="L463" s="30">
        <v>45460</v>
      </c>
      <c r="M463" s="6">
        <v>45459</v>
      </c>
      <c r="N463" s="6">
        <v>45462</v>
      </c>
      <c r="Q463" s="3">
        <v>30</v>
      </c>
      <c r="R463" s="3">
        <v>30</v>
      </c>
      <c r="S463" s="4">
        <v>39</v>
      </c>
      <c r="T463" s="13">
        <v>0</v>
      </c>
      <c r="U463" s="13">
        <v>0</v>
      </c>
      <c r="Y463" s="3" t="s">
        <v>596</v>
      </c>
      <c r="AB463" s="3">
        <v>0</v>
      </c>
      <c r="AJ463" s="3" t="s">
        <v>462</v>
      </c>
      <c r="AK463" s="3" t="s">
        <v>207</v>
      </c>
      <c r="AL463" s="3" t="s">
        <v>648</v>
      </c>
      <c r="AM463" s="3" t="s">
        <v>649</v>
      </c>
      <c r="AN463" s="3" t="s">
        <v>2771</v>
      </c>
      <c r="AO463" s="3" t="s">
        <v>1590</v>
      </c>
      <c r="AP463" s="3" t="s">
        <v>2750</v>
      </c>
      <c r="AQ463" s="3">
        <v>18</v>
      </c>
      <c r="AT463" s="3" t="s">
        <v>523</v>
      </c>
      <c r="AX463" s="3">
        <v>0</v>
      </c>
      <c r="AY463" s="14">
        <v>0</v>
      </c>
      <c r="AZ463" s="14">
        <v>0</v>
      </c>
      <c r="BA463" s="14">
        <v>0</v>
      </c>
      <c r="BD463" s="6">
        <v>45460</v>
      </c>
      <c r="BJ463" s="6">
        <v>45459</v>
      </c>
      <c r="BK463" s="13">
        <v>0</v>
      </c>
      <c r="BP463" s="3" t="s">
        <v>471</v>
      </c>
      <c r="BR463" s="15">
        <v>0</v>
      </c>
      <c r="BS463" s="15">
        <v>0</v>
      </c>
      <c r="BT463" s="15">
        <v>0</v>
      </c>
      <c r="BU463" s="13">
        <v>0</v>
      </c>
      <c r="BV463" s="13">
        <v>0</v>
      </c>
      <c r="BW463" s="18">
        <v>0</v>
      </c>
      <c r="BZ463" s="17">
        <v>0</v>
      </c>
      <c r="CB463" s="3" t="s">
        <v>315</v>
      </c>
      <c r="CC463" s="3" t="s">
        <v>472</v>
      </c>
      <c r="CE463" s="3">
        <v>0</v>
      </c>
      <c r="CH463" s="3">
        <v>0</v>
      </c>
      <c r="CM463" s="3" t="s">
        <v>232</v>
      </c>
      <c r="CP463" s="3" t="s">
        <v>233</v>
      </c>
      <c r="CQ463" s="3" t="s">
        <v>233</v>
      </c>
      <c r="CY463" s="3" t="s">
        <v>434</v>
      </c>
      <c r="CZ463" s="3" t="s">
        <v>238</v>
      </c>
      <c r="DA463" s="3" t="s">
        <v>2772</v>
      </c>
      <c r="DG463" s="15">
        <v>0</v>
      </c>
      <c r="DH463" s="15">
        <v>0</v>
      </c>
      <c r="DJ463" s="13">
        <v>0</v>
      </c>
      <c r="DP463" s="13">
        <v>0</v>
      </c>
      <c r="DX463" s="13">
        <v>39</v>
      </c>
      <c r="DY463" s="3" t="s">
        <v>245</v>
      </c>
      <c r="EA463" s="3">
        <v>0</v>
      </c>
      <c r="EB463" s="17">
        <v>0</v>
      </c>
      <c r="ED463" s="3">
        <v>0</v>
      </c>
      <c r="EG463" s="3">
        <v>0</v>
      </c>
      <c r="EH463" s="13">
        <v>0</v>
      </c>
      <c r="EI463" s="3" t="s">
        <v>474</v>
      </c>
      <c r="EK463" s="3">
        <v>1000207128</v>
      </c>
      <c r="EQ463" s="3">
        <v>0</v>
      </c>
      <c r="ET463" s="3">
        <v>0</v>
      </c>
      <c r="EU463" s="13">
        <v>0</v>
      </c>
      <c r="EW463" s="13">
        <v>0</v>
      </c>
      <c r="FB463" s="3" t="s">
        <v>475</v>
      </c>
      <c r="FG463" s="3">
        <v>0</v>
      </c>
      <c r="FL463" s="3" t="s">
        <v>253</v>
      </c>
      <c r="FM463" s="13">
        <v>0</v>
      </c>
      <c r="FP463" s="3" t="s">
        <v>254</v>
      </c>
      <c r="FQ463" s="3" t="s">
        <v>255</v>
      </c>
      <c r="FR463" s="3" t="s">
        <v>256</v>
      </c>
      <c r="FS463" s="6">
        <v>45290</v>
      </c>
      <c r="FT463" s="3">
        <v>0</v>
      </c>
      <c r="FU463" s="3">
        <v>0</v>
      </c>
      <c r="FV463" s="3" t="s">
        <v>257</v>
      </c>
      <c r="FX463" s="3" t="s">
        <v>315</v>
      </c>
      <c r="GA463" s="3" t="s">
        <v>258</v>
      </c>
      <c r="GB463" s="3" t="s">
        <v>2735</v>
      </c>
      <c r="GC463" s="6">
        <v>45462</v>
      </c>
      <c r="GD463" s="6">
        <v>45459</v>
      </c>
      <c r="GE463" s="6">
        <v>45459</v>
      </c>
      <c r="GF463" s="3" t="s">
        <v>1393</v>
      </c>
      <c r="GG463" s="3" t="s">
        <v>715</v>
      </c>
    </row>
    <row r="464" spans="1:189" s="2" customFormat="1" ht="11.25" hidden="1" x14ac:dyDescent="0.2">
      <c r="A464" s="11" t="str">
        <f t="shared" si="7"/>
        <v>ECC6 Material</v>
      </c>
      <c r="B464" s="11" t="str">
        <f>IF(OR(A464="No Stock at Base",A464="Low Stock at Base",A464="Remote Pick - Low Stock"),_xlfn.XLOOKUP(O464,PO!M:M,PO!N:N,"No PO",0,1),"-")</f>
        <v>-</v>
      </c>
      <c r="C464" s="11" t="str">
        <f>IF(OR(A464="No Stock at Base",A464="Low Stock at Base",A464="Remote Stock - Low Stock"),_xlfn.XLOOKUP(O464,PR!K:K,PR!L:L,"No Req or Processed",0,1),"-")</f>
        <v>-</v>
      </c>
      <c r="D464" s="12"/>
      <c r="E464" s="32" t="s">
        <v>462</v>
      </c>
      <c r="F464" s="3" t="s">
        <v>2735</v>
      </c>
      <c r="G464" s="3" t="s">
        <v>191</v>
      </c>
      <c r="H464" s="3" t="s">
        <v>2747</v>
      </c>
      <c r="I464" s="3" t="s">
        <v>2748</v>
      </c>
      <c r="J464" s="3" t="s">
        <v>194</v>
      </c>
      <c r="K464" s="6">
        <v>45293</v>
      </c>
      <c r="L464" s="30">
        <v>45460</v>
      </c>
      <c r="M464" s="6">
        <v>45459</v>
      </c>
      <c r="N464" s="6">
        <v>45462</v>
      </c>
      <c r="Q464" s="3">
        <v>30</v>
      </c>
      <c r="R464" s="3">
        <v>30</v>
      </c>
      <c r="S464" s="4">
        <v>21</v>
      </c>
      <c r="T464" s="13">
        <v>0</v>
      </c>
      <c r="U464" s="13">
        <v>0</v>
      </c>
      <c r="Y464" s="3" t="s">
        <v>596</v>
      </c>
      <c r="AB464" s="3">
        <v>0</v>
      </c>
      <c r="AJ464" s="3" t="s">
        <v>462</v>
      </c>
      <c r="AK464" s="3" t="s">
        <v>207</v>
      </c>
      <c r="AL464" s="3" t="s">
        <v>648</v>
      </c>
      <c r="AM464" s="3" t="s">
        <v>649</v>
      </c>
      <c r="AN464" s="3" t="s">
        <v>2771</v>
      </c>
      <c r="AO464" s="3" t="s">
        <v>1590</v>
      </c>
      <c r="AP464" s="3" t="s">
        <v>2750</v>
      </c>
      <c r="AQ464" s="3">
        <v>17</v>
      </c>
      <c r="AT464" s="3" t="s">
        <v>268</v>
      </c>
      <c r="AX464" s="3">
        <v>0</v>
      </c>
      <c r="AY464" s="14">
        <v>0</v>
      </c>
      <c r="AZ464" s="14">
        <v>0</v>
      </c>
      <c r="BA464" s="14">
        <v>0</v>
      </c>
      <c r="BD464" s="6">
        <v>45460</v>
      </c>
      <c r="BJ464" s="6">
        <v>45459</v>
      </c>
      <c r="BK464" s="13">
        <v>0</v>
      </c>
      <c r="BP464" s="3" t="s">
        <v>471</v>
      </c>
      <c r="BR464" s="15">
        <v>0</v>
      </c>
      <c r="BS464" s="15">
        <v>0</v>
      </c>
      <c r="BT464" s="15">
        <v>0</v>
      </c>
      <c r="BU464" s="13">
        <v>0</v>
      </c>
      <c r="BV464" s="13">
        <v>0</v>
      </c>
      <c r="BW464" s="18">
        <v>0</v>
      </c>
      <c r="BZ464" s="17">
        <v>0</v>
      </c>
      <c r="CB464" s="3" t="s">
        <v>315</v>
      </c>
      <c r="CC464" s="3" t="s">
        <v>472</v>
      </c>
      <c r="CE464" s="3">
        <v>0</v>
      </c>
      <c r="CH464" s="3">
        <v>0</v>
      </c>
      <c r="CM464" s="3" t="s">
        <v>232</v>
      </c>
      <c r="CP464" s="3" t="s">
        <v>233</v>
      </c>
      <c r="CQ464" s="3" t="s">
        <v>233</v>
      </c>
      <c r="CY464" s="3" t="s">
        <v>434</v>
      </c>
      <c r="CZ464" s="3" t="s">
        <v>238</v>
      </c>
      <c r="DA464" s="3" t="s">
        <v>2772</v>
      </c>
      <c r="DG464" s="15">
        <v>0</v>
      </c>
      <c r="DH464" s="15">
        <v>0</v>
      </c>
      <c r="DJ464" s="13">
        <v>0</v>
      </c>
      <c r="DP464" s="13">
        <v>0</v>
      </c>
      <c r="DX464" s="13">
        <v>21</v>
      </c>
      <c r="DY464" s="3" t="s">
        <v>245</v>
      </c>
      <c r="EA464" s="3">
        <v>0</v>
      </c>
      <c r="EB464" s="17">
        <v>0</v>
      </c>
      <c r="ED464" s="3">
        <v>0</v>
      </c>
      <c r="EG464" s="3">
        <v>0</v>
      </c>
      <c r="EH464" s="13">
        <v>0</v>
      </c>
      <c r="EI464" s="3" t="s">
        <v>474</v>
      </c>
      <c r="EK464" s="3">
        <v>1000207128</v>
      </c>
      <c r="EQ464" s="3">
        <v>0</v>
      </c>
      <c r="ET464" s="3">
        <v>0</v>
      </c>
      <c r="EU464" s="13">
        <v>0</v>
      </c>
      <c r="EW464" s="13">
        <v>0</v>
      </c>
      <c r="FB464" s="3" t="s">
        <v>475</v>
      </c>
      <c r="FG464" s="3">
        <v>0</v>
      </c>
      <c r="FL464" s="3" t="s">
        <v>253</v>
      </c>
      <c r="FM464" s="13">
        <v>0</v>
      </c>
      <c r="FP464" s="3" t="s">
        <v>254</v>
      </c>
      <c r="FQ464" s="3" t="s">
        <v>255</v>
      </c>
      <c r="FR464" s="3" t="s">
        <v>256</v>
      </c>
      <c r="FS464" s="6">
        <v>45290</v>
      </c>
      <c r="FT464" s="3">
        <v>0</v>
      </c>
      <c r="FU464" s="3">
        <v>0</v>
      </c>
      <c r="FV464" s="3" t="s">
        <v>257</v>
      </c>
      <c r="FX464" s="3" t="s">
        <v>315</v>
      </c>
      <c r="GA464" s="3" t="s">
        <v>258</v>
      </c>
      <c r="GB464" s="3" t="s">
        <v>2735</v>
      </c>
      <c r="GC464" s="6">
        <v>45462</v>
      </c>
      <c r="GD464" s="6">
        <v>45459</v>
      </c>
      <c r="GE464" s="6">
        <v>45459</v>
      </c>
      <c r="GF464" s="3" t="s">
        <v>1393</v>
      </c>
      <c r="GG464" s="3" t="s">
        <v>715</v>
      </c>
    </row>
    <row r="465" spans="1:189" s="2" customFormat="1" ht="11.25" hidden="1" x14ac:dyDescent="0.2">
      <c r="A465" s="11" t="str">
        <f t="shared" si="7"/>
        <v>ECC6 Material</v>
      </c>
      <c r="B465" s="11" t="str">
        <f>IF(OR(A465="No Stock at Base",A465="Low Stock at Base",A465="Remote Pick - Low Stock"),_xlfn.XLOOKUP(O465,PO!M:M,PO!N:N,"No PO",0,1),"-")</f>
        <v>-</v>
      </c>
      <c r="C465" s="11" t="str">
        <f>IF(OR(A465="No Stock at Base",A465="Low Stock at Base",A465="Remote Stock - Low Stock"),_xlfn.XLOOKUP(O465,PR!K:K,PR!L:L,"No Req or Processed",0,1),"-")</f>
        <v>-</v>
      </c>
      <c r="D465" s="12"/>
      <c r="E465" s="32" t="s">
        <v>462</v>
      </c>
      <c r="F465" s="3" t="s">
        <v>2735</v>
      </c>
      <c r="G465" s="3" t="s">
        <v>191</v>
      </c>
      <c r="H465" s="3" t="s">
        <v>2747</v>
      </c>
      <c r="I465" s="3" t="s">
        <v>2748</v>
      </c>
      <c r="J465" s="3" t="s">
        <v>194</v>
      </c>
      <c r="K465" s="6">
        <v>45293</v>
      </c>
      <c r="L465" s="30">
        <v>45460</v>
      </c>
      <c r="M465" s="6">
        <v>45459</v>
      </c>
      <c r="N465" s="6">
        <v>45462</v>
      </c>
      <c r="Q465" s="3">
        <v>30</v>
      </c>
      <c r="R465" s="3">
        <v>30</v>
      </c>
      <c r="S465" s="22">
        <v>72</v>
      </c>
      <c r="T465" s="13">
        <v>0</v>
      </c>
      <c r="U465" s="13">
        <v>0</v>
      </c>
      <c r="Y465" s="3" t="s">
        <v>596</v>
      </c>
      <c r="AB465" s="3">
        <v>0</v>
      </c>
      <c r="AJ465" s="3" t="s">
        <v>462</v>
      </c>
      <c r="AK465" s="3" t="s">
        <v>207</v>
      </c>
      <c r="AL465" s="3" t="s">
        <v>648</v>
      </c>
      <c r="AM465" s="3" t="s">
        <v>649</v>
      </c>
      <c r="AN465" s="3" t="s">
        <v>2771</v>
      </c>
      <c r="AO465" s="3" t="s">
        <v>1590</v>
      </c>
      <c r="AP465" s="3" t="s">
        <v>2750</v>
      </c>
      <c r="AQ465" s="3">
        <v>16</v>
      </c>
      <c r="AT465" s="3" t="s">
        <v>454</v>
      </c>
      <c r="AX465" s="3">
        <v>0</v>
      </c>
      <c r="AY465" s="14">
        <v>0</v>
      </c>
      <c r="AZ465" s="14">
        <v>0</v>
      </c>
      <c r="BA465" s="14">
        <v>0</v>
      </c>
      <c r="BD465" s="6">
        <v>45460</v>
      </c>
      <c r="BJ465" s="6">
        <v>45459</v>
      </c>
      <c r="BK465" s="13">
        <v>0</v>
      </c>
      <c r="BP465" s="3" t="s">
        <v>471</v>
      </c>
      <c r="BR465" s="15">
        <v>0</v>
      </c>
      <c r="BS465" s="15">
        <v>0</v>
      </c>
      <c r="BT465" s="15">
        <v>0</v>
      </c>
      <c r="BU465" s="13">
        <v>0</v>
      </c>
      <c r="BV465" s="13">
        <v>0</v>
      </c>
      <c r="BW465" s="18">
        <v>0</v>
      </c>
      <c r="BZ465" s="17">
        <v>0</v>
      </c>
      <c r="CB465" s="3" t="s">
        <v>315</v>
      </c>
      <c r="CC465" s="3" t="s">
        <v>472</v>
      </c>
      <c r="CE465" s="3">
        <v>0</v>
      </c>
      <c r="CH465" s="3">
        <v>0</v>
      </c>
      <c r="CM465" s="3" t="s">
        <v>232</v>
      </c>
      <c r="CP465" s="3" t="s">
        <v>233</v>
      </c>
      <c r="CQ465" s="3" t="s">
        <v>233</v>
      </c>
      <c r="CY465" s="3" t="s">
        <v>434</v>
      </c>
      <c r="CZ465" s="3" t="s">
        <v>238</v>
      </c>
      <c r="DA465" s="3" t="s">
        <v>2772</v>
      </c>
      <c r="DG465" s="15">
        <v>0</v>
      </c>
      <c r="DH465" s="15">
        <v>0</v>
      </c>
      <c r="DJ465" s="13">
        <v>0</v>
      </c>
      <c r="DP465" s="13">
        <v>0</v>
      </c>
      <c r="DX465" s="13">
        <v>72</v>
      </c>
      <c r="DY465" s="3" t="s">
        <v>2773</v>
      </c>
      <c r="EA465" s="3">
        <v>0</v>
      </c>
      <c r="EB465" s="17">
        <v>0</v>
      </c>
      <c r="ED465" s="3">
        <v>0</v>
      </c>
      <c r="EG465" s="3">
        <v>0</v>
      </c>
      <c r="EH465" s="13">
        <v>0</v>
      </c>
      <c r="EI465" s="3" t="s">
        <v>474</v>
      </c>
      <c r="EK465" s="3">
        <v>1000207128</v>
      </c>
      <c r="EQ465" s="3">
        <v>0</v>
      </c>
      <c r="ET465" s="3">
        <v>0</v>
      </c>
      <c r="EU465" s="13">
        <v>0</v>
      </c>
      <c r="EW465" s="13">
        <v>0</v>
      </c>
      <c r="FB465" s="3" t="s">
        <v>475</v>
      </c>
      <c r="FG465" s="3">
        <v>0</v>
      </c>
      <c r="FL465" s="3" t="s">
        <v>253</v>
      </c>
      <c r="FM465" s="13">
        <v>0</v>
      </c>
      <c r="FP465" s="3" t="s">
        <v>254</v>
      </c>
      <c r="FQ465" s="3" t="s">
        <v>255</v>
      </c>
      <c r="FR465" s="3" t="s">
        <v>256</v>
      </c>
      <c r="FS465" s="6">
        <v>45290</v>
      </c>
      <c r="FT465" s="3">
        <v>0</v>
      </c>
      <c r="FU465" s="3">
        <v>0</v>
      </c>
      <c r="FV465" s="3" t="s">
        <v>257</v>
      </c>
      <c r="FX465" s="3" t="s">
        <v>315</v>
      </c>
      <c r="GA465" s="3" t="s">
        <v>258</v>
      </c>
      <c r="GB465" s="3" t="s">
        <v>2735</v>
      </c>
      <c r="GC465" s="6">
        <v>45462</v>
      </c>
      <c r="GD465" s="6">
        <v>45459</v>
      </c>
      <c r="GE465" s="6">
        <v>45459</v>
      </c>
      <c r="GF465" s="3" t="s">
        <v>1393</v>
      </c>
      <c r="GG465" s="3" t="s">
        <v>715</v>
      </c>
    </row>
    <row r="466" spans="1:189" s="2" customFormat="1" ht="11.25" hidden="1" x14ac:dyDescent="0.2">
      <c r="A466" s="11" t="str">
        <f t="shared" si="7"/>
        <v>ECC6 Material</v>
      </c>
      <c r="B466" s="11" t="str">
        <f>IF(OR(A466="No Stock at Base",A466="Low Stock at Base",A466="Remote Pick - Low Stock"),_xlfn.XLOOKUP(O466,PO!M:M,PO!N:N,"No PO",0,1),"-")</f>
        <v>-</v>
      </c>
      <c r="C466" s="11" t="str">
        <f>IF(OR(A466="No Stock at Base",A466="Low Stock at Base",A466="Remote Stock - Low Stock"),_xlfn.XLOOKUP(O466,PR!K:K,PR!L:L,"No Req or Processed",0,1),"-")</f>
        <v>-</v>
      </c>
      <c r="D466" s="12"/>
      <c r="E466" s="32" t="s">
        <v>462</v>
      </c>
      <c r="F466" s="3" t="s">
        <v>2735</v>
      </c>
      <c r="G466" s="3" t="s">
        <v>191</v>
      </c>
      <c r="H466" s="3" t="s">
        <v>2747</v>
      </c>
      <c r="I466" s="3" t="s">
        <v>2748</v>
      </c>
      <c r="J466" s="3" t="s">
        <v>194</v>
      </c>
      <c r="K466" s="6">
        <v>45293</v>
      </c>
      <c r="L466" s="30">
        <v>45460</v>
      </c>
      <c r="M466" s="6">
        <v>45459</v>
      </c>
      <c r="N466" s="6">
        <v>45462</v>
      </c>
      <c r="Q466" s="3">
        <v>30</v>
      </c>
      <c r="R466" s="3">
        <v>30</v>
      </c>
      <c r="S466" s="4">
        <v>3</v>
      </c>
      <c r="T466" s="13">
        <v>0</v>
      </c>
      <c r="U466" s="13">
        <v>0</v>
      </c>
      <c r="Y466" s="3" t="s">
        <v>596</v>
      </c>
      <c r="AB466" s="3">
        <v>0</v>
      </c>
      <c r="AJ466" s="3" t="s">
        <v>462</v>
      </c>
      <c r="AK466" s="3" t="s">
        <v>207</v>
      </c>
      <c r="AL466" s="3" t="s">
        <v>648</v>
      </c>
      <c r="AM466" s="3" t="s">
        <v>649</v>
      </c>
      <c r="AN466" s="3" t="s">
        <v>2771</v>
      </c>
      <c r="AO466" s="3" t="s">
        <v>1590</v>
      </c>
      <c r="AP466" s="3" t="s">
        <v>2750</v>
      </c>
      <c r="AQ466" s="3">
        <v>15</v>
      </c>
      <c r="AT466" s="3" t="s">
        <v>446</v>
      </c>
      <c r="AX466" s="3">
        <v>0</v>
      </c>
      <c r="AY466" s="14">
        <v>0</v>
      </c>
      <c r="AZ466" s="14">
        <v>0</v>
      </c>
      <c r="BA466" s="14">
        <v>0</v>
      </c>
      <c r="BD466" s="6">
        <v>45460</v>
      </c>
      <c r="BJ466" s="6">
        <v>45459</v>
      </c>
      <c r="BK466" s="13">
        <v>0</v>
      </c>
      <c r="BP466" s="3" t="s">
        <v>471</v>
      </c>
      <c r="BR466" s="15">
        <v>0</v>
      </c>
      <c r="BS466" s="15">
        <v>0</v>
      </c>
      <c r="BT466" s="15">
        <v>0</v>
      </c>
      <c r="BU466" s="13">
        <v>0</v>
      </c>
      <c r="BV466" s="13">
        <v>0</v>
      </c>
      <c r="BW466" s="18">
        <v>0</v>
      </c>
      <c r="BZ466" s="17">
        <v>0</v>
      </c>
      <c r="CB466" s="3" t="s">
        <v>315</v>
      </c>
      <c r="CC466" s="3" t="s">
        <v>472</v>
      </c>
      <c r="CE466" s="3">
        <v>0</v>
      </c>
      <c r="CH466" s="3">
        <v>0</v>
      </c>
      <c r="CM466" s="3" t="s">
        <v>232</v>
      </c>
      <c r="CP466" s="3" t="s">
        <v>233</v>
      </c>
      <c r="CQ466" s="3" t="s">
        <v>233</v>
      </c>
      <c r="CY466" s="3" t="s">
        <v>434</v>
      </c>
      <c r="CZ466" s="3" t="s">
        <v>238</v>
      </c>
      <c r="DA466" s="3" t="s">
        <v>2772</v>
      </c>
      <c r="DG466" s="15">
        <v>0</v>
      </c>
      <c r="DH466" s="15">
        <v>0</v>
      </c>
      <c r="DJ466" s="13">
        <v>0</v>
      </c>
      <c r="DP466" s="13">
        <v>0</v>
      </c>
      <c r="DX466" s="13">
        <v>3</v>
      </c>
      <c r="DY466" s="3" t="s">
        <v>245</v>
      </c>
      <c r="EA466" s="3">
        <v>0</v>
      </c>
      <c r="EB466" s="17">
        <v>0</v>
      </c>
      <c r="ED466" s="3">
        <v>0</v>
      </c>
      <c r="EG466" s="3">
        <v>0</v>
      </c>
      <c r="EH466" s="13">
        <v>0</v>
      </c>
      <c r="EI466" s="3" t="s">
        <v>474</v>
      </c>
      <c r="EK466" s="3">
        <v>1000207128</v>
      </c>
      <c r="EQ466" s="3">
        <v>0</v>
      </c>
      <c r="ET466" s="3">
        <v>0</v>
      </c>
      <c r="EU466" s="13">
        <v>0</v>
      </c>
      <c r="EW466" s="13">
        <v>0</v>
      </c>
      <c r="FB466" s="3" t="s">
        <v>475</v>
      </c>
      <c r="FG466" s="3">
        <v>0</v>
      </c>
      <c r="FL466" s="3" t="s">
        <v>253</v>
      </c>
      <c r="FM466" s="13">
        <v>0</v>
      </c>
      <c r="FP466" s="3" t="s">
        <v>254</v>
      </c>
      <c r="FQ466" s="3" t="s">
        <v>255</v>
      </c>
      <c r="FR466" s="3" t="s">
        <v>256</v>
      </c>
      <c r="FS466" s="6">
        <v>45290</v>
      </c>
      <c r="FT466" s="3">
        <v>0</v>
      </c>
      <c r="FU466" s="3">
        <v>0</v>
      </c>
      <c r="FV466" s="3" t="s">
        <v>257</v>
      </c>
      <c r="FX466" s="3" t="s">
        <v>315</v>
      </c>
      <c r="GA466" s="3" t="s">
        <v>258</v>
      </c>
      <c r="GB466" s="3" t="s">
        <v>2735</v>
      </c>
      <c r="GC466" s="6">
        <v>45462</v>
      </c>
      <c r="GD466" s="6">
        <v>45459</v>
      </c>
      <c r="GE466" s="6">
        <v>45459</v>
      </c>
      <c r="GF466" s="3" t="s">
        <v>1393</v>
      </c>
      <c r="GG466" s="3" t="s">
        <v>715</v>
      </c>
    </row>
    <row r="467" spans="1:189" s="2" customFormat="1" ht="11.25" hidden="1" x14ac:dyDescent="0.2">
      <c r="A467" s="11" t="str">
        <f t="shared" si="7"/>
        <v>ECC6 Material</v>
      </c>
      <c r="B467" s="11" t="str">
        <f>IF(OR(A467="No Stock at Base",A467="Low Stock at Base",A467="Remote Pick - Low Stock"),_xlfn.XLOOKUP(O467,PO!M:M,PO!N:N,"No PO",0,1),"-")</f>
        <v>-</v>
      </c>
      <c r="C467" s="11" t="str">
        <f>IF(OR(A467="No Stock at Base",A467="Low Stock at Base",A467="Remote Stock - Low Stock"),_xlfn.XLOOKUP(O467,PR!K:K,PR!L:L,"No Req or Processed",0,1),"-")</f>
        <v>-</v>
      </c>
      <c r="D467" s="12"/>
      <c r="E467" s="32" t="s">
        <v>462</v>
      </c>
      <c r="F467" s="3" t="s">
        <v>2735</v>
      </c>
      <c r="G467" s="3" t="s">
        <v>191</v>
      </c>
      <c r="H467" s="3" t="s">
        <v>2747</v>
      </c>
      <c r="I467" s="3" t="s">
        <v>2748</v>
      </c>
      <c r="J467" s="3" t="s">
        <v>194</v>
      </c>
      <c r="K467" s="6">
        <v>45293</v>
      </c>
      <c r="L467" s="30">
        <v>45460</v>
      </c>
      <c r="M467" s="6">
        <v>45459</v>
      </c>
      <c r="N467" s="6">
        <v>45462</v>
      </c>
      <c r="Q467" s="3">
        <v>30</v>
      </c>
      <c r="R467" s="3">
        <v>30</v>
      </c>
      <c r="S467" s="4">
        <v>6</v>
      </c>
      <c r="T467" s="13">
        <v>0</v>
      </c>
      <c r="U467" s="13">
        <v>0</v>
      </c>
      <c r="Y467" s="3" t="s">
        <v>596</v>
      </c>
      <c r="AB467" s="3">
        <v>0</v>
      </c>
      <c r="AJ467" s="3" t="s">
        <v>462</v>
      </c>
      <c r="AK467" s="3" t="s">
        <v>207</v>
      </c>
      <c r="AL467" s="3" t="s">
        <v>648</v>
      </c>
      <c r="AM467" s="3" t="s">
        <v>649</v>
      </c>
      <c r="AN467" s="3" t="s">
        <v>2771</v>
      </c>
      <c r="AO467" s="3" t="s">
        <v>1590</v>
      </c>
      <c r="AP467" s="3" t="s">
        <v>2750</v>
      </c>
      <c r="AQ467" s="3">
        <v>14</v>
      </c>
      <c r="AT467" s="3" t="s">
        <v>335</v>
      </c>
      <c r="AX467" s="3">
        <v>0</v>
      </c>
      <c r="AY467" s="14">
        <v>0</v>
      </c>
      <c r="AZ467" s="14">
        <v>0</v>
      </c>
      <c r="BA467" s="14">
        <v>0</v>
      </c>
      <c r="BD467" s="6">
        <v>45460</v>
      </c>
      <c r="BJ467" s="6">
        <v>45459</v>
      </c>
      <c r="BK467" s="13">
        <v>0</v>
      </c>
      <c r="BP467" s="3" t="s">
        <v>471</v>
      </c>
      <c r="BR467" s="15">
        <v>0</v>
      </c>
      <c r="BS467" s="15">
        <v>0</v>
      </c>
      <c r="BT467" s="15">
        <v>0</v>
      </c>
      <c r="BU467" s="13">
        <v>0</v>
      </c>
      <c r="BV467" s="13">
        <v>0</v>
      </c>
      <c r="BW467" s="18">
        <v>0</v>
      </c>
      <c r="BZ467" s="17">
        <v>0</v>
      </c>
      <c r="CB467" s="3" t="s">
        <v>315</v>
      </c>
      <c r="CC467" s="3" t="s">
        <v>472</v>
      </c>
      <c r="CE467" s="3">
        <v>0</v>
      </c>
      <c r="CH467" s="3">
        <v>0</v>
      </c>
      <c r="CM467" s="3" t="s">
        <v>232</v>
      </c>
      <c r="CP467" s="3" t="s">
        <v>233</v>
      </c>
      <c r="CQ467" s="3" t="s">
        <v>233</v>
      </c>
      <c r="CY467" s="3" t="s">
        <v>434</v>
      </c>
      <c r="CZ467" s="3" t="s">
        <v>238</v>
      </c>
      <c r="DA467" s="3" t="s">
        <v>2772</v>
      </c>
      <c r="DG467" s="15">
        <v>0</v>
      </c>
      <c r="DH467" s="15">
        <v>0</v>
      </c>
      <c r="DJ467" s="13">
        <v>0</v>
      </c>
      <c r="DP467" s="13">
        <v>0</v>
      </c>
      <c r="DX467" s="13">
        <v>6</v>
      </c>
      <c r="DY467" s="3" t="s">
        <v>245</v>
      </c>
      <c r="EA467" s="3">
        <v>0</v>
      </c>
      <c r="EB467" s="17">
        <v>0</v>
      </c>
      <c r="ED467" s="3">
        <v>0</v>
      </c>
      <c r="EG467" s="3">
        <v>0</v>
      </c>
      <c r="EH467" s="13">
        <v>0</v>
      </c>
      <c r="EI467" s="3" t="s">
        <v>474</v>
      </c>
      <c r="EK467" s="3">
        <v>1000207128</v>
      </c>
      <c r="EQ467" s="3">
        <v>0</v>
      </c>
      <c r="ET467" s="3">
        <v>0</v>
      </c>
      <c r="EU467" s="13">
        <v>0</v>
      </c>
      <c r="EW467" s="13">
        <v>0</v>
      </c>
      <c r="FB467" s="3" t="s">
        <v>475</v>
      </c>
      <c r="FG467" s="3">
        <v>0</v>
      </c>
      <c r="FL467" s="3" t="s">
        <v>253</v>
      </c>
      <c r="FM467" s="13">
        <v>0</v>
      </c>
      <c r="FP467" s="3" t="s">
        <v>254</v>
      </c>
      <c r="FQ467" s="3" t="s">
        <v>255</v>
      </c>
      <c r="FR467" s="3" t="s">
        <v>256</v>
      </c>
      <c r="FS467" s="6">
        <v>45290</v>
      </c>
      <c r="FT467" s="3">
        <v>0</v>
      </c>
      <c r="FU467" s="3">
        <v>0</v>
      </c>
      <c r="FV467" s="3" t="s">
        <v>257</v>
      </c>
      <c r="FX467" s="3" t="s">
        <v>315</v>
      </c>
      <c r="GA467" s="3" t="s">
        <v>258</v>
      </c>
      <c r="GB467" s="3" t="s">
        <v>2735</v>
      </c>
      <c r="GC467" s="6">
        <v>45462</v>
      </c>
      <c r="GD467" s="6">
        <v>45459</v>
      </c>
      <c r="GE467" s="6">
        <v>45459</v>
      </c>
      <c r="GF467" s="3" t="s">
        <v>1393</v>
      </c>
      <c r="GG467" s="3" t="s">
        <v>715</v>
      </c>
    </row>
    <row r="468" spans="1:189" s="2" customFormat="1" ht="11.25" hidden="1" x14ac:dyDescent="0.2">
      <c r="A468" s="11" t="str">
        <f t="shared" si="7"/>
        <v>ECC6 Material</v>
      </c>
      <c r="B468" s="11" t="str">
        <f>IF(OR(A468="No Stock at Base",A468="Low Stock at Base",A468="Remote Pick - Low Stock"),_xlfn.XLOOKUP(O468,PO!M:M,PO!N:N,"No PO",0,1),"-")</f>
        <v>-</v>
      </c>
      <c r="C468" s="11" t="str">
        <f>IF(OR(A468="No Stock at Base",A468="Low Stock at Base",A468="Remote Stock - Low Stock"),_xlfn.XLOOKUP(O468,PR!K:K,PR!L:L,"No Req or Processed",0,1),"-")</f>
        <v>-</v>
      </c>
      <c r="D468" s="12"/>
      <c r="E468" s="32" t="s">
        <v>462</v>
      </c>
      <c r="F468" s="3" t="s">
        <v>2735</v>
      </c>
      <c r="G468" s="3" t="s">
        <v>191</v>
      </c>
      <c r="H468" s="3" t="s">
        <v>2747</v>
      </c>
      <c r="I468" s="3" t="s">
        <v>2748</v>
      </c>
      <c r="J468" s="3" t="s">
        <v>194</v>
      </c>
      <c r="K468" s="6">
        <v>45293</v>
      </c>
      <c r="L468" s="30">
        <v>45460</v>
      </c>
      <c r="M468" s="6">
        <v>45459</v>
      </c>
      <c r="N468" s="6">
        <v>45462</v>
      </c>
      <c r="Q468" s="3">
        <v>30</v>
      </c>
      <c r="R468" s="3">
        <v>30</v>
      </c>
      <c r="S468" s="4">
        <v>3</v>
      </c>
      <c r="T468" s="13">
        <v>0</v>
      </c>
      <c r="U468" s="13">
        <v>0</v>
      </c>
      <c r="Y468" s="3" t="s">
        <v>596</v>
      </c>
      <c r="AB468" s="3">
        <v>0</v>
      </c>
      <c r="AJ468" s="3" t="s">
        <v>462</v>
      </c>
      <c r="AK468" s="3" t="s">
        <v>207</v>
      </c>
      <c r="AL468" s="3" t="s">
        <v>648</v>
      </c>
      <c r="AM468" s="3" t="s">
        <v>649</v>
      </c>
      <c r="AN468" s="3" t="s">
        <v>2771</v>
      </c>
      <c r="AO468" s="3" t="s">
        <v>1590</v>
      </c>
      <c r="AP468" s="3" t="s">
        <v>2750</v>
      </c>
      <c r="AQ468" s="3">
        <v>13</v>
      </c>
      <c r="AT468" s="3" t="s">
        <v>368</v>
      </c>
      <c r="AX468" s="3">
        <v>0</v>
      </c>
      <c r="AY468" s="14">
        <v>0</v>
      </c>
      <c r="AZ468" s="14">
        <v>0</v>
      </c>
      <c r="BA468" s="14">
        <v>0</v>
      </c>
      <c r="BD468" s="6">
        <v>45460</v>
      </c>
      <c r="BJ468" s="6">
        <v>45459</v>
      </c>
      <c r="BK468" s="13">
        <v>0</v>
      </c>
      <c r="BP468" s="3" t="s">
        <v>471</v>
      </c>
      <c r="BR468" s="15">
        <v>0</v>
      </c>
      <c r="BS468" s="15">
        <v>0</v>
      </c>
      <c r="BT468" s="15">
        <v>0</v>
      </c>
      <c r="BU468" s="13">
        <v>0</v>
      </c>
      <c r="BV468" s="13">
        <v>0</v>
      </c>
      <c r="BW468" s="18">
        <v>0</v>
      </c>
      <c r="BZ468" s="17">
        <v>0</v>
      </c>
      <c r="CB468" s="3" t="s">
        <v>315</v>
      </c>
      <c r="CC468" s="3" t="s">
        <v>472</v>
      </c>
      <c r="CE468" s="3">
        <v>0</v>
      </c>
      <c r="CH468" s="3">
        <v>0</v>
      </c>
      <c r="CM468" s="3" t="s">
        <v>232</v>
      </c>
      <c r="CP468" s="3" t="s">
        <v>233</v>
      </c>
      <c r="CQ468" s="3" t="s">
        <v>233</v>
      </c>
      <c r="CY468" s="3" t="s">
        <v>434</v>
      </c>
      <c r="CZ468" s="3" t="s">
        <v>238</v>
      </c>
      <c r="DA468" s="3" t="s">
        <v>2772</v>
      </c>
      <c r="DG468" s="15">
        <v>0</v>
      </c>
      <c r="DH468" s="15">
        <v>0</v>
      </c>
      <c r="DJ468" s="13">
        <v>0</v>
      </c>
      <c r="DP468" s="13">
        <v>0</v>
      </c>
      <c r="DX468" s="13">
        <v>3</v>
      </c>
      <c r="DY468" s="3" t="s">
        <v>245</v>
      </c>
      <c r="EA468" s="3">
        <v>0</v>
      </c>
      <c r="EB468" s="17">
        <v>0</v>
      </c>
      <c r="ED468" s="3">
        <v>0</v>
      </c>
      <c r="EG468" s="3">
        <v>0</v>
      </c>
      <c r="EH468" s="13">
        <v>0</v>
      </c>
      <c r="EI468" s="3" t="s">
        <v>474</v>
      </c>
      <c r="EK468" s="3">
        <v>1000207128</v>
      </c>
      <c r="EQ468" s="3">
        <v>0</v>
      </c>
      <c r="ET468" s="3">
        <v>0</v>
      </c>
      <c r="EU468" s="13">
        <v>0</v>
      </c>
      <c r="EW468" s="13">
        <v>0</v>
      </c>
      <c r="FB468" s="3" t="s">
        <v>475</v>
      </c>
      <c r="FG468" s="3">
        <v>0</v>
      </c>
      <c r="FL468" s="3" t="s">
        <v>253</v>
      </c>
      <c r="FM468" s="13">
        <v>0</v>
      </c>
      <c r="FP468" s="3" t="s">
        <v>254</v>
      </c>
      <c r="FQ468" s="3" t="s">
        <v>255</v>
      </c>
      <c r="FR468" s="3" t="s">
        <v>256</v>
      </c>
      <c r="FS468" s="6">
        <v>45290</v>
      </c>
      <c r="FT468" s="3">
        <v>0</v>
      </c>
      <c r="FU468" s="3">
        <v>0</v>
      </c>
      <c r="FV468" s="3" t="s">
        <v>257</v>
      </c>
      <c r="FX468" s="3" t="s">
        <v>315</v>
      </c>
      <c r="GA468" s="3" t="s">
        <v>258</v>
      </c>
      <c r="GB468" s="3" t="s">
        <v>2735</v>
      </c>
      <c r="GC468" s="6">
        <v>45462</v>
      </c>
      <c r="GD468" s="6">
        <v>45459</v>
      </c>
      <c r="GE468" s="6">
        <v>45459</v>
      </c>
      <c r="GF468" s="3" t="s">
        <v>1393</v>
      </c>
      <c r="GG468" s="3" t="s">
        <v>715</v>
      </c>
    </row>
    <row r="469" spans="1:189" s="2" customFormat="1" ht="11.25" hidden="1" x14ac:dyDescent="0.2">
      <c r="A469" s="11" t="str">
        <f t="shared" si="7"/>
        <v>ECC6 Material</v>
      </c>
      <c r="B469" s="11" t="str">
        <f>IF(OR(A469="No Stock at Base",A469="Low Stock at Base",A469="Remote Pick - Low Stock"),_xlfn.XLOOKUP(O469,PO!M:M,PO!N:N,"No PO",0,1),"-")</f>
        <v>-</v>
      </c>
      <c r="C469" s="11" t="str">
        <f>IF(OR(A469="No Stock at Base",A469="Low Stock at Base",A469="Remote Stock - Low Stock"),_xlfn.XLOOKUP(O469,PR!K:K,PR!L:L,"No Req or Processed",0,1),"-")</f>
        <v>-</v>
      </c>
      <c r="D469" s="12"/>
      <c r="E469" s="32" t="s">
        <v>462</v>
      </c>
      <c r="F469" s="3" t="s">
        <v>2735</v>
      </c>
      <c r="G469" s="3" t="s">
        <v>191</v>
      </c>
      <c r="H469" s="3" t="s">
        <v>2747</v>
      </c>
      <c r="I469" s="3" t="s">
        <v>2748</v>
      </c>
      <c r="J469" s="3" t="s">
        <v>194</v>
      </c>
      <c r="K469" s="6">
        <v>45293</v>
      </c>
      <c r="L469" s="30">
        <v>45460</v>
      </c>
      <c r="M469" s="6">
        <v>45459</v>
      </c>
      <c r="N469" s="6">
        <v>45462</v>
      </c>
      <c r="Q469" s="3">
        <v>30</v>
      </c>
      <c r="R469" s="3">
        <v>30</v>
      </c>
      <c r="S469" s="4">
        <v>6</v>
      </c>
      <c r="T469" s="13">
        <v>0</v>
      </c>
      <c r="U469" s="13">
        <v>0</v>
      </c>
      <c r="Y469" s="3" t="s">
        <v>596</v>
      </c>
      <c r="AB469" s="3">
        <v>0</v>
      </c>
      <c r="AJ469" s="3" t="s">
        <v>462</v>
      </c>
      <c r="AK469" s="3" t="s">
        <v>207</v>
      </c>
      <c r="AL469" s="3" t="s">
        <v>648</v>
      </c>
      <c r="AM469" s="3" t="s">
        <v>649</v>
      </c>
      <c r="AN469" s="3" t="s">
        <v>2771</v>
      </c>
      <c r="AO469" s="3" t="s">
        <v>1590</v>
      </c>
      <c r="AP469" s="3" t="s">
        <v>2750</v>
      </c>
      <c r="AQ469" s="3">
        <v>12</v>
      </c>
      <c r="AT469" s="3" t="s">
        <v>275</v>
      </c>
      <c r="AX469" s="3">
        <v>0</v>
      </c>
      <c r="AY469" s="14">
        <v>0</v>
      </c>
      <c r="AZ469" s="14">
        <v>0</v>
      </c>
      <c r="BA469" s="14">
        <v>0</v>
      </c>
      <c r="BD469" s="6">
        <v>45460</v>
      </c>
      <c r="BJ469" s="6">
        <v>45459</v>
      </c>
      <c r="BK469" s="13">
        <v>0</v>
      </c>
      <c r="BP469" s="3" t="s">
        <v>471</v>
      </c>
      <c r="BR469" s="15">
        <v>0</v>
      </c>
      <c r="BS469" s="15">
        <v>0</v>
      </c>
      <c r="BT469" s="15">
        <v>0</v>
      </c>
      <c r="BU469" s="13">
        <v>0</v>
      </c>
      <c r="BV469" s="13">
        <v>0</v>
      </c>
      <c r="BW469" s="18">
        <v>0</v>
      </c>
      <c r="BZ469" s="17">
        <v>0</v>
      </c>
      <c r="CB469" s="3" t="s">
        <v>315</v>
      </c>
      <c r="CC469" s="3" t="s">
        <v>472</v>
      </c>
      <c r="CE469" s="3">
        <v>0</v>
      </c>
      <c r="CH469" s="3">
        <v>0</v>
      </c>
      <c r="CM469" s="3" t="s">
        <v>232</v>
      </c>
      <c r="CP469" s="3" t="s">
        <v>233</v>
      </c>
      <c r="CQ469" s="3" t="s">
        <v>233</v>
      </c>
      <c r="CY469" s="3" t="s">
        <v>434</v>
      </c>
      <c r="CZ469" s="3" t="s">
        <v>238</v>
      </c>
      <c r="DA469" s="3" t="s">
        <v>2772</v>
      </c>
      <c r="DG469" s="15">
        <v>0</v>
      </c>
      <c r="DH469" s="15">
        <v>0</v>
      </c>
      <c r="DJ469" s="13">
        <v>0</v>
      </c>
      <c r="DP469" s="13">
        <v>0</v>
      </c>
      <c r="DX469" s="13">
        <v>6</v>
      </c>
      <c r="DY469" s="3" t="s">
        <v>245</v>
      </c>
      <c r="EA469" s="3">
        <v>0</v>
      </c>
      <c r="EB469" s="17">
        <v>0</v>
      </c>
      <c r="ED469" s="3">
        <v>0</v>
      </c>
      <c r="EG469" s="3">
        <v>0</v>
      </c>
      <c r="EH469" s="13">
        <v>0</v>
      </c>
      <c r="EI469" s="3" t="s">
        <v>474</v>
      </c>
      <c r="EK469" s="3">
        <v>1000207128</v>
      </c>
      <c r="EQ469" s="3">
        <v>0</v>
      </c>
      <c r="ET469" s="3">
        <v>0</v>
      </c>
      <c r="EU469" s="13">
        <v>0</v>
      </c>
      <c r="EW469" s="13">
        <v>0</v>
      </c>
      <c r="FB469" s="3" t="s">
        <v>475</v>
      </c>
      <c r="FG469" s="3">
        <v>0</v>
      </c>
      <c r="FL469" s="3" t="s">
        <v>253</v>
      </c>
      <c r="FM469" s="13">
        <v>0</v>
      </c>
      <c r="FP469" s="3" t="s">
        <v>254</v>
      </c>
      <c r="FQ469" s="3" t="s">
        <v>255</v>
      </c>
      <c r="FR469" s="3" t="s">
        <v>256</v>
      </c>
      <c r="FS469" s="6">
        <v>45290</v>
      </c>
      <c r="FT469" s="3">
        <v>0</v>
      </c>
      <c r="FU469" s="3">
        <v>0</v>
      </c>
      <c r="FV469" s="3" t="s">
        <v>257</v>
      </c>
      <c r="FX469" s="3" t="s">
        <v>315</v>
      </c>
      <c r="GA469" s="3" t="s">
        <v>258</v>
      </c>
      <c r="GB469" s="3" t="s">
        <v>2735</v>
      </c>
      <c r="GC469" s="6">
        <v>45462</v>
      </c>
      <c r="GD469" s="6">
        <v>45459</v>
      </c>
      <c r="GE469" s="6">
        <v>45459</v>
      </c>
      <c r="GF469" s="3" t="s">
        <v>1393</v>
      </c>
      <c r="GG469" s="3" t="s">
        <v>715</v>
      </c>
    </row>
    <row r="470" spans="1:189" s="2" customFormat="1" ht="11.25" hidden="1" x14ac:dyDescent="0.2">
      <c r="A470" s="11" t="str">
        <f t="shared" si="7"/>
        <v>ECC6 Material</v>
      </c>
      <c r="B470" s="11" t="str">
        <f>IF(OR(A470="No Stock at Base",A470="Low Stock at Base",A470="Remote Pick - Low Stock"),_xlfn.XLOOKUP(O470,PO!M:M,PO!N:N,"No PO",0,1),"-")</f>
        <v>-</v>
      </c>
      <c r="C470" s="11" t="str">
        <f>IF(OR(A470="No Stock at Base",A470="Low Stock at Base",A470="Remote Stock - Low Stock"),_xlfn.XLOOKUP(O470,PR!K:K,PR!L:L,"No Req or Processed",0,1),"-")</f>
        <v>-</v>
      </c>
      <c r="D470" s="12"/>
      <c r="E470" s="32" t="s">
        <v>462</v>
      </c>
      <c r="F470" s="3" t="s">
        <v>2735</v>
      </c>
      <c r="G470" s="3" t="s">
        <v>191</v>
      </c>
      <c r="H470" s="3" t="s">
        <v>2747</v>
      </c>
      <c r="I470" s="3" t="s">
        <v>2748</v>
      </c>
      <c r="J470" s="3" t="s">
        <v>194</v>
      </c>
      <c r="K470" s="6">
        <v>45293</v>
      </c>
      <c r="L470" s="30">
        <v>45460</v>
      </c>
      <c r="M470" s="6">
        <v>45459</v>
      </c>
      <c r="N470" s="6">
        <v>45462</v>
      </c>
      <c r="Q470" s="3">
        <v>30</v>
      </c>
      <c r="R470" s="3">
        <v>30</v>
      </c>
      <c r="S470" s="4">
        <v>3</v>
      </c>
      <c r="T470" s="13">
        <v>0</v>
      </c>
      <c r="U470" s="13">
        <v>0</v>
      </c>
      <c r="Y470" s="3" t="s">
        <v>596</v>
      </c>
      <c r="AB470" s="3">
        <v>0</v>
      </c>
      <c r="AJ470" s="3" t="s">
        <v>462</v>
      </c>
      <c r="AK470" s="3" t="s">
        <v>207</v>
      </c>
      <c r="AL470" s="3" t="s">
        <v>648</v>
      </c>
      <c r="AM470" s="3" t="s">
        <v>649</v>
      </c>
      <c r="AN470" s="3" t="s">
        <v>2771</v>
      </c>
      <c r="AO470" s="3" t="s">
        <v>1590</v>
      </c>
      <c r="AP470" s="3" t="s">
        <v>2750</v>
      </c>
      <c r="AQ470" s="3">
        <v>11</v>
      </c>
      <c r="AT470" s="3" t="s">
        <v>282</v>
      </c>
      <c r="AX470" s="3">
        <v>0</v>
      </c>
      <c r="AY470" s="14">
        <v>0</v>
      </c>
      <c r="AZ470" s="14">
        <v>0</v>
      </c>
      <c r="BA470" s="14">
        <v>0</v>
      </c>
      <c r="BD470" s="6">
        <v>45460</v>
      </c>
      <c r="BJ470" s="6">
        <v>45459</v>
      </c>
      <c r="BK470" s="13">
        <v>0</v>
      </c>
      <c r="BP470" s="3" t="s">
        <v>471</v>
      </c>
      <c r="BR470" s="15">
        <v>0</v>
      </c>
      <c r="BS470" s="15">
        <v>0</v>
      </c>
      <c r="BT470" s="15">
        <v>0</v>
      </c>
      <c r="BU470" s="13">
        <v>0</v>
      </c>
      <c r="BV470" s="13">
        <v>0</v>
      </c>
      <c r="BW470" s="18">
        <v>0</v>
      </c>
      <c r="BZ470" s="17">
        <v>0</v>
      </c>
      <c r="CB470" s="3" t="s">
        <v>315</v>
      </c>
      <c r="CC470" s="3" t="s">
        <v>472</v>
      </c>
      <c r="CE470" s="3">
        <v>0</v>
      </c>
      <c r="CH470" s="3">
        <v>0</v>
      </c>
      <c r="CM470" s="3" t="s">
        <v>232</v>
      </c>
      <c r="CP470" s="3" t="s">
        <v>233</v>
      </c>
      <c r="CQ470" s="3" t="s">
        <v>233</v>
      </c>
      <c r="CY470" s="3" t="s">
        <v>434</v>
      </c>
      <c r="CZ470" s="3" t="s">
        <v>238</v>
      </c>
      <c r="DA470" s="3" t="s">
        <v>2772</v>
      </c>
      <c r="DG470" s="15">
        <v>0</v>
      </c>
      <c r="DH470" s="15">
        <v>0</v>
      </c>
      <c r="DJ470" s="13">
        <v>0</v>
      </c>
      <c r="DP470" s="13">
        <v>0</v>
      </c>
      <c r="DX470" s="13">
        <v>3</v>
      </c>
      <c r="DY470" s="3" t="s">
        <v>245</v>
      </c>
      <c r="EA470" s="3">
        <v>0</v>
      </c>
      <c r="EB470" s="17">
        <v>0</v>
      </c>
      <c r="ED470" s="3">
        <v>0</v>
      </c>
      <c r="EG470" s="3">
        <v>0</v>
      </c>
      <c r="EH470" s="13">
        <v>0</v>
      </c>
      <c r="EI470" s="3" t="s">
        <v>474</v>
      </c>
      <c r="EK470" s="3">
        <v>1000207128</v>
      </c>
      <c r="EQ470" s="3">
        <v>0</v>
      </c>
      <c r="ET470" s="3">
        <v>0</v>
      </c>
      <c r="EU470" s="13">
        <v>0</v>
      </c>
      <c r="EW470" s="13">
        <v>0</v>
      </c>
      <c r="FB470" s="3" t="s">
        <v>475</v>
      </c>
      <c r="FG470" s="3">
        <v>0</v>
      </c>
      <c r="FL470" s="3" t="s">
        <v>253</v>
      </c>
      <c r="FM470" s="13">
        <v>0</v>
      </c>
      <c r="FP470" s="3" t="s">
        <v>254</v>
      </c>
      <c r="FQ470" s="3" t="s">
        <v>255</v>
      </c>
      <c r="FR470" s="3" t="s">
        <v>256</v>
      </c>
      <c r="FS470" s="6">
        <v>45290</v>
      </c>
      <c r="FT470" s="3">
        <v>0</v>
      </c>
      <c r="FU470" s="3">
        <v>0</v>
      </c>
      <c r="FV470" s="3" t="s">
        <v>257</v>
      </c>
      <c r="FX470" s="3" t="s">
        <v>315</v>
      </c>
      <c r="GA470" s="3" t="s">
        <v>258</v>
      </c>
      <c r="GB470" s="3" t="s">
        <v>2735</v>
      </c>
      <c r="GC470" s="6">
        <v>45462</v>
      </c>
      <c r="GD470" s="6">
        <v>45459</v>
      </c>
      <c r="GE470" s="6">
        <v>45459</v>
      </c>
      <c r="GF470" s="3" t="s">
        <v>1393</v>
      </c>
      <c r="GG470" s="3" t="s">
        <v>715</v>
      </c>
    </row>
    <row r="471" spans="1:189" s="2" customFormat="1" ht="11.25" hidden="1" x14ac:dyDescent="0.2">
      <c r="A471" s="11" t="str">
        <f t="shared" si="7"/>
        <v>ECC6 Material</v>
      </c>
      <c r="B471" s="11" t="str">
        <f>IF(OR(A471="No Stock at Base",A471="Low Stock at Base",A471="Remote Pick - Low Stock"),_xlfn.XLOOKUP(O471,PO!M:M,PO!N:N,"No PO",0,1),"-")</f>
        <v>-</v>
      </c>
      <c r="C471" s="11" t="str">
        <f>IF(OR(A471="No Stock at Base",A471="Low Stock at Base",A471="Remote Stock - Low Stock"),_xlfn.XLOOKUP(O471,PR!K:K,PR!L:L,"No Req or Processed",0,1),"-")</f>
        <v>-</v>
      </c>
      <c r="D471" s="12"/>
      <c r="E471" s="32" t="s">
        <v>462</v>
      </c>
      <c r="F471" s="3" t="s">
        <v>2735</v>
      </c>
      <c r="G471" s="3" t="s">
        <v>191</v>
      </c>
      <c r="H471" s="3" t="s">
        <v>2747</v>
      </c>
      <c r="I471" s="3" t="s">
        <v>2748</v>
      </c>
      <c r="J471" s="3" t="s">
        <v>194</v>
      </c>
      <c r="K471" s="6">
        <v>45293</v>
      </c>
      <c r="L471" s="30">
        <v>45460</v>
      </c>
      <c r="M471" s="6">
        <v>45459</v>
      </c>
      <c r="N471" s="6">
        <v>45462</v>
      </c>
      <c r="Q471" s="3">
        <v>30</v>
      </c>
      <c r="R471" s="3">
        <v>30</v>
      </c>
      <c r="S471" s="4">
        <v>3</v>
      </c>
      <c r="T471" s="13">
        <v>0</v>
      </c>
      <c r="U471" s="13">
        <v>0</v>
      </c>
      <c r="Y471" s="3" t="s">
        <v>596</v>
      </c>
      <c r="AB471" s="3">
        <v>0</v>
      </c>
      <c r="AJ471" s="3" t="s">
        <v>462</v>
      </c>
      <c r="AK471" s="3" t="s">
        <v>207</v>
      </c>
      <c r="AL471" s="3" t="s">
        <v>648</v>
      </c>
      <c r="AM471" s="3" t="s">
        <v>649</v>
      </c>
      <c r="AN471" s="3" t="s">
        <v>2771</v>
      </c>
      <c r="AO471" s="3" t="s">
        <v>1590</v>
      </c>
      <c r="AP471" s="3" t="s">
        <v>2750</v>
      </c>
      <c r="AQ471" s="3">
        <v>10</v>
      </c>
      <c r="AT471" s="3" t="s">
        <v>356</v>
      </c>
      <c r="AX471" s="3">
        <v>0</v>
      </c>
      <c r="AY471" s="14">
        <v>0</v>
      </c>
      <c r="AZ471" s="14">
        <v>0</v>
      </c>
      <c r="BA471" s="14">
        <v>0</v>
      </c>
      <c r="BD471" s="6">
        <v>45460</v>
      </c>
      <c r="BJ471" s="6">
        <v>45459</v>
      </c>
      <c r="BK471" s="13">
        <v>0</v>
      </c>
      <c r="BP471" s="3" t="s">
        <v>471</v>
      </c>
      <c r="BR471" s="15">
        <v>0</v>
      </c>
      <c r="BS471" s="15">
        <v>0</v>
      </c>
      <c r="BT471" s="15">
        <v>0</v>
      </c>
      <c r="BU471" s="13">
        <v>0</v>
      </c>
      <c r="BV471" s="13">
        <v>0</v>
      </c>
      <c r="BW471" s="18">
        <v>0</v>
      </c>
      <c r="BZ471" s="17">
        <v>0</v>
      </c>
      <c r="CB471" s="3" t="s">
        <v>315</v>
      </c>
      <c r="CC471" s="3" t="s">
        <v>472</v>
      </c>
      <c r="CE471" s="3">
        <v>0</v>
      </c>
      <c r="CH471" s="3">
        <v>0</v>
      </c>
      <c r="CM471" s="3" t="s">
        <v>232</v>
      </c>
      <c r="CP471" s="3" t="s">
        <v>233</v>
      </c>
      <c r="CQ471" s="3" t="s">
        <v>233</v>
      </c>
      <c r="CY471" s="3" t="s">
        <v>434</v>
      </c>
      <c r="CZ471" s="3" t="s">
        <v>238</v>
      </c>
      <c r="DA471" s="3" t="s">
        <v>2772</v>
      </c>
      <c r="DG471" s="15">
        <v>0</v>
      </c>
      <c r="DH471" s="15">
        <v>0</v>
      </c>
      <c r="DJ471" s="13">
        <v>0</v>
      </c>
      <c r="DP471" s="13">
        <v>0</v>
      </c>
      <c r="DX471" s="13">
        <v>3</v>
      </c>
      <c r="DY471" s="3" t="s">
        <v>245</v>
      </c>
      <c r="EA471" s="3">
        <v>0</v>
      </c>
      <c r="EB471" s="17">
        <v>0</v>
      </c>
      <c r="ED471" s="3">
        <v>0</v>
      </c>
      <c r="EG471" s="3">
        <v>0</v>
      </c>
      <c r="EH471" s="13">
        <v>0</v>
      </c>
      <c r="EI471" s="3" t="s">
        <v>474</v>
      </c>
      <c r="EK471" s="3">
        <v>1000207128</v>
      </c>
      <c r="EQ471" s="3">
        <v>0</v>
      </c>
      <c r="ET471" s="3">
        <v>0</v>
      </c>
      <c r="EU471" s="13">
        <v>0</v>
      </c>
      <c r="EW471" s="13">
        <v>0</v>
      </c>
      <c r="FB471" s="3" t="s">
        <v>475</v>
      </c>
      <c r="FG471" s="3">
        <v>0</v>
      </c>
      <c r="FL471" s="3" t="s">
        <v>253</v>
      </c>
      <c r="FM471" s="13">
        <v>0</v>
      </c>
      <c r="FP471" s="3" t="s">
        <v>254</v>
      </c>
      <c r="FQ471" s="3" t="s">
        <v>255</v>
      </c>
      <c r="FR471" s="3" t="s">
        <v>256</v>
      </c>
      <c r="FS471" s="6">
        <v>45290</v>
      </c>
      <c r="FT471" s="3">
        <v>0</v>
      </c>
      <c r="FU471" s="3">
        <v>0</v>
      </c>
      <c r="FV471" s="3" t="s">
        <v>257</v>
      </c>
      <c r="FX471" s="3" t="s">
        <v>315</v>
      </c>
      <c r="GA471" s="3" t="s">
        <v>258</v>
      </c>
      <c r="GB471" s="3" t="s">
        <v>2735</v>
      </c>
      <c r="GC471" s="6">
        <v>45462</v>
      </c>
      <c r="GD471" s="6">
        <v>45459</v>
      </c>
      <c r="GE471" s="6">
        <v>45459</v>
      </c>
      <c r="GF471" s="3" t="s">
        <v>2774</v>
      </c>
      <c r="GG471" s="3" t="s">
        <v>715</v>
      </c>
    </row>
    <row r="472" spans="1:189" s="2" customFormat="1" ht="11.25" hidden="1" x14ac:dyDescent="0.2">
      <c r="A472" s="11" t="str">
        <f t="shared" si="7"/>
        <v>ECC6 Material</v>
      </c>
      <c r="B472" s="11" t="str">
        <f>IF(OR(A472="No Stock at Base",A472="Low Stock at Base",A472="Remote Pick - Low Stock"),_xlfn.XLOOKUP(O472,PO!M:M,PO!N:N,"No PO",0,1),"-")</f>
        <v>-</v>
      </c>
      <c r="C472" s="11" t="str">
        <f>IF(OR(A472="No Stock at Base",A472="Low Stock at Base",A472="Remote Stock - Low Stock"),_xlfn.XLOOKUP(O472,PR!K:K,PR!L:L,"No Req or Processed",0,1),"-")</f>
        <v>-</v>
      </c>
      <c r="D472" s="12"/>
      <c r="E472" s="32" t="s">
        <v>462</v>
      </c>
      <c r="F472" s="3" t="s">
        <v>2735</v>
      </c>
      <c r="G472" s="3" t="s">
        <v>191</v>
      </c>
      <c r="H472" s="3" t="s">
        <v>2747</v>
      </c>
      <c r="I472" s="3" t="s">
        <v>2748</v>
      </c>
      <c r="J472" s="3" t="s">
        <v>194</v>
      </c>
      <c r="K472" s="6">
        <v>45293</v>
      </c>
      <c r="L472" s="30">
        <v>45460</v>
      </c>
      <c r="M472" s="6">
        <v>45459</v>
      </c>
      <c r="N472" s="6">
        <v>45462</v>
      </c>
      <c r="Q472" s="3">
        <v>30</v>
      </c>
      <c r="R472" s="3">
        <v>30</v>
      </c>
      <c r="S472" s="4">
        <v>15</v>
      </c>
      <c r="T472" s="13">
        <v>0</v>
      </c>
      <c r="U472" s="13">
        <v>0</v>
      </c>
      <c r="Y472" s="3" t="s">
        <v>596</v>
      </c>
      <c r="AB472" s="3">
        <v>0</v>
      </c>
      <c r="AJ472" s="3" t="s">
        <v>462</v>
      </c>
      <c r="AK472" s="3" t="s">
        <v>207</v>
      </c>
      <c r="AL472" s="3" t="s">
        <v>648</v>
      </c>
      <c r="AM472" s="3" t="s">
        <v>649</v>
      </c>
      <c r="AN472" s="3" t="s">
        <v>2771</v>
      </c>
      <c r="AO472" s="3" t="s">
        <v>1590</v>
      </c>
      <c r="AP472" s="3" t="s">
        <v>2750</v>
      </c>
      <c r="AQ472" s="3">
        <v>9</v>
      </c>
      <c r="AT472" s="3" t="s">
        <v>292</v>
      </c>
      <c r="AX472" s="3">
        <v>0</v>
      </c>
      <c r="AY472" s="14">
        <v>0</v>
      </c>
      <c r="AZ472" s="14">
        <v>0</v>
      </c>
      <c r="BA472" s="14">
        <v>0</v>
      </c>
      <c r="BD472" s="6">
        <v>45460</v>
      </c>
      <c r="BJ472" s="6">
        <v>45459</v>
      </c>
      <c r="BK472" s="13">
        <v>0</v>
      </c>
      <c r="BP472" s="3" t="s">
        <v>471</v>
      </c>
      <c r="BR472" s="15">
        <v>0</v>
      </c>
      <c r="BS472" s="15">
        <v>0</v>
      </c>
      <c r="BT472" s="15">
        <v>0</v>
      </c>
      <c r="BU472" s="13">
        <v>0</v>
      </c>
      <c r="BV472" s="13">
        <v>0</v>
      </c>
      <c r="BW472" s="18">
        <v>0</v>
      </c>
      <c r="BZ472" s="17">
        <v>0</v>
      </c>
      <c r="CB472" s="3" t="s">
        <v>315</v>
      </c>
      <c r="CC472" s="3" t="s">
        <v>472</v>
      </c>
      <c r="CE472" s="3">
        <v>0</v>
      </c>
      <c r="CH472" s="3">
        <v>0</v>
      </c>
      <c r="CM472" s="3" t="s">
        <v>232</v>
      </c>
      <c r="CP472" s="3" t="s">
        <v>233</v>
      </c>
      <c r="CQ472" s="3" t="s">
        <v>233</v>
      </c>
      <c r="CY472" s="3" t="s">
        <v>434</v>
      </c>
      <c r="CZ472" s="3" t="s">
        <v>238</v>
      </c>
      <c r="DA472" s="3" t="s">
        <v>2772</v>
      </c>
      <c r="DG472" s="15">
        <v>0</v>
      </c>
      <c r="DH472" s="15">
        <v>0</v>
      </c>
      <c r="DJ472" s="13">
        <v>0</v>
      </c>
      <c r="DP472" s="13">
        <v>0</v>
      </c>
      <c r="DX472" s="13">
        <v>15</v>
      </c>
      <c r="DY472" s="3" t="s">
        <v>245</v>
      </c>
      <c r="EA472" s="3">
        <v>0</v>
      </c>
      <c r="EB472" s="17">
        <v>0</v>
      </c>
      <c r="ED472" s="3">
        <v>0</v>
      </c>
      <c r="EG472" s="3">
        <v>0</v>
      </c>
      <c r="EH472" s="13">
        <v>0</v>
      </c>
      <c r="EI472" s="3" t="s">
        <v>474</v>
      </c>
      <c r="EK472" s="3">
        <v>1000207128</v>
      </c>
      <c r="EQ472" s="3">
        <v>0</v>
      </c>
      <c r="ET472" s="3">
        <v>0</v>
      </c>
      <c r="EU472" s="13">
        <v>0</v>
      </c>
      <c r="EW472" s="13">
        <v>0</v>
      </c>
      <c r="FB472" s="3" t="s">
        <v>475</v>
      </c>
      <c r="FG472" s="3">
        <v>0</v>
      </c>
      <c r="FL472" s="3" t="s">
        <v>253</v>
      </c>
      <c r="FM472" s="13">
        <v>0</v>
      </c>
      <c r="FP472" s="3" t="s">
        <v>254</v>
      </c>
      <c r="FQ472" s="3" t="s">
        <v>255</v>
      </c>
      <c r="FR472" s="3" t="s">
        <v>256</v>
      </c>
      <c r="FS472" s="6">
        <v>45290</v>
      </c>
      <c r="FT472" s="3">
        <v>0</v>
      </c>
      <c r="FU472" s="3">
        <v>0</v>
      </c>
      <c r="FV472" s="3" t="s">
        <v>257</v>
      </c>
      <c r="FX472" s="3" t="s">
        <v>315</v>
      </c>
      <c r="GA472" s="3" t="s">
        <v>258</v>
      </c>
      <c r="GB472" s="3" t="s">
        <v>2735</v>
      </c>
      <c r="GC472" s="6">
        <v>45462</v>
      </c>
      <c r="GD472" s="6">
        <v>45459</v>
      </c>
      <c r="GE472" s="6">
        <v>45459</v>
      </c>
      <c r="GF472" s="3" t="s">
        <v>1393</v>
      </c>
      <c r="GG472" s="3" t="s">
        <v>715</v>
      </c>
    </row>
    <row r="473" spans="1:189" s="2" customFormat="1" ht="11.25" hidden="1" x14ac:dyDescent="0.2">
      <c r="A473" s="11" t="str">
        <f t="shared" si="7"/>
        <v>ECC6 Material</v>
      </c>
      <c r="B473" s="11" t="str">
        <f>IF(OR(A473="No Stock at Base",A473="Low Stock at Base",A473="Remote Pick - Low Stock"),_xlfn.XLOOKUP(O473,PO!M:M,PO!N:N,"No PO",0,1),"-")</f>
        <v>-</v>
      </c>
      <c r="C473" s="11" t="str">
        <f>IF(OR(A473="No Stock at Base",A473="Low Stock at Base",A473="Remote Stock - Low Stock"),_xlfn.XLOOKUP(O473,PR!K:K,PR!L:L,"No Req or Processed",0,1),"-")</f>
        <v>-</v>
      </c>
      <c r="D473" s="12"/>
      <c r="E473" s="32" t="s">
        <v>462</v>
      </c>
      <c r="F473" s="3" t="s">
        <v>2735</v>
      </c>
      <c r="G473" s="3" t="s">
        <v>191</v>
      </c>
      <c r="H473" s="3" t="s">
        <v>2747</v>
      </c>
      <c r="I473" s="3" t="s">
        <v>2748</v>
      </c>
      <c r="J473" s="3" t="s">
        <v>194</v>
      </c>
      <c r="K473" s="6">
        <v>45293</v>
      </c>
      <c r="L473" s="30">
        <v>45460</v>
      </c>
      <c r="M473" s="6">
        <v>45459</v>
      </c>
      <c r="N473" s="6">
        <v>45462</v>
      </c>
      <c r="Q473" s="3">
        <v>30</v>
      </c>
      <c r="R473" s="3">
        <v>30</v>
      </c>
      <c r="S473" s="4">
        <v>3</v>
      </c>
      <c r="T473" s="13">
        <v>0</v>
      </c>
      <c r="U473" s="13">
        <v>0</v>
      </c>
      <c r="Y473" s="3" t="s">
        <v>596</v>
      </c>
      <c r="AB473" s="3">
        <v>0</v>
      </c>
      <c r="AJ473" s="3" t="s">
        <v>462</v>
      </c>
      <c r="AK473" s="3" t="s">
        <v>207</v>
      </c>
      <c r="AL473" s="3" t="s">
        <v>648</v>
      </c>
      <c r="AM473" s="3" t="s">
        <v>649</v>
      </c>
      <c r="AN473" s="3" t="s">
        <v>2771</v>
      </c>
      <c r="AO473" s="3" t="s">
        <v>1590</v>
      </c>
      <c r="AP473" s="3" t="s">
        <v>2750</v>
      </c>
      <c r="AQ473" s="3">
        <v>8</v>
      </c>
      <c r="AT473" s="3" t="s">
        <v>372</v>
      </c>
      <c r="AX473" s="3">
        <v>0</v>
      </c>
      <c r="AY473" s="14">
        <v>0</v>
      </c>
      <c r="AZ473" s="14">
        <v>0</v>
      </c>
      <c r="BA473" s="14">
        <v>0</v>
      </c>
      <c r="BD473" s="6">
        <v>45460</v>
      </c>
      <c r="BJ473" s="6">
        <v>45459</v>
      </c>
      <c r="BK473" s="13">
        <v>0</v>
      </c>
      <c r="BP473" s="3" t="s">
        <v>471</v>
      </c>
      <c r="BR473" s="15">
        <v>0</v>
      </c>
      <c r="BS473" s="15">
        <v>0</v>
      </c>
      <c r="BT473" s="15">
        <v>0</v>
      </c>
      <c r="BU473" s="13">
        <v>0</v>
      </c>
      <c r="BV473" s="13">
        <v>0</v>
      </c>
      <c r="BW473" s="18">
        <v>0</v>
      </c>
      <c r="BZ473" s="17">
        <v>0</v>
      </c>
      <c r="CB473" s="3" t="s">
        <v>315</v>
      </c>
      <c r="CC473" s="3" t="s">
        <v>472</v>
      </c>
      <c r="CE473" s="3">
        <v>0</v>
      </c>
      <c r="CH473" s="3">
        <v>0</v>
      </c>
      <c r="CM473" s="3" t="s">
        <v>232</v>
      </c>
      <c r="CP473" s="3" t="s">
        <v>233</v>
      </c>
      <c r="CQ473" s="3" t="s">
        <v>233</v>
      </c>
      <c r="CY473" s="3" t="s">
        <v>434</v>
      </c>
      <c r="CZ473" s="3" t="s">
        <v>238</v>
      </c>
      <c r="DA473" s="3" t="s">
        <v>2772</v>
      </c>
      <c r="DG473" s="15">
        <v>0</v>
      </c>
      <c r="DH473" s="15">
        <v>0</v>
      </c>
      <c r="DJ473" s="13">
        <v>0</v>
      </c>
      <c r="DP473" s="13">
        <v>0</v>
      </c>
      <c r="DX473" s="13">
        <v>3</v>
      </c>
      <c r="DY473" s="3" t="s">
        <v>245</v>
      </c>
      <c r="EA473" s="3">
        <v>0</v>
      </c>
      <c r="EB473" s="17">
        <v>0</v>
      </c>
      <c r="ED473" s="3">
        <v>0</v>
      </c>
      <c r="EG473" s="3">
        <v>0</v>
      </c>
      <c r="EH473" s="13">
        <v>0</v>
      </c>
      <c r="EI473" s="3" t="s">
        <v>474</v>
      </c>
      <c r="EK473" s="3">
        <v>1000207128</v>
      </c>
      <c r="EQ473" s="3">
        <v>0</v>
      </c>
      <c r="ET473" s="3">
        <v>0</v>
      </c>
      <c r="EU473" s="13">
        <v>0</v>
      </c>
      <c r="EW473" s="13">
        <v>0</v>
      </c>
      <c r="FB473" s="3" t="s">
        <v>475</v>
      </c>
      <c r="FG473" s="3">
        <v>0</v>
      </c>
      <c r="FL473" s="3" t="s">
        <v>253</v>
      </c>
      <c r="FM473" s="13">
        <v>0</v>
      </c>
      <c r="FP473" s="3" t="s">
        <v>254</v>
      </c>
      <c r="FQ473" s="3" t="s">
        <v>255</v>
      </c>
      <c r="FR473" s="3" t="s">
        <v>256</v>
      </c>
      <c r="FS473" s="6">
        <v>45290</v>
      </c>
      <c r="FT473" s="3">
        <v>0</v>
      </c>
      <c r="FU473" s="3">
        <v>0</v>
      </c>
      <c r="FV473" s="3" t="s">
        <v>257</v>
      </c>
      <c r="FX473" s="3" t="s">
        <v>315</v>
      </c>
      <c r="GA473" s="3" t="s">
        <v>258</v>
      </c>
      <c r="GB473" s="3" t="s">
        <v>2735</v>
      </c>
      <c r="GC473" s="6">
        <v>45462</v>
      </c>
      <c r="GD473" s="6">
        <v>45459</v>
      </c>
      <c r="GE473" s="6">
        <v>45459</v>
      </c>
      <c r="GF473" s="3" t="s">
        <v>1393</v>
      </c>
      <c r="GG473" s="3" t="s">
        <v>715</v>
      </c>
    </row>
    <row r="474" spans="1:189" s="2" customFormat="1" ht="11.25" hidden="1" x14ac:dyDescent="0.2">
      <c r="A474" s="11" t="str">
        <f t="shared" si="7"/>
        <v>Remote Stock - Stock Available</v>
      </c>
      <c r="B474" s="11" t="str">
        <f>IF(OR(A474="No Stock at Base",A474="Low Stock at Base",A474="Remote Pick - Low Stock"),_xlfn.XLOOKUP(O474,PO!M:M,PO!N:N,"No PO",0,1),"-")</f>
        <v>-</v>
      </c>
      <c r="C474" s="11" t="str">
        <f>IF(OR(A474="No Stock at Base",A474="Low Stock at Base",A474="Remote Stock - Low Stock"),_xlfn.XLOOKUP(O474,PR!K:K,PR!L:L,"No Req or Processed",0,1),"-")</f>
        <v>-</v>
      </c>
      <c r="D474" s="12"/>
      <c r="E474" s="32" t="s">
        <v>462</v>
      </c>
      <c r="G474" s="3" t="s">
        <v>191</v>
      </c>
      <c r="H474" s="3" t="s">
        <v>2631</v>
      </c>
      <c r="I474" s="3" t="s">
        <v>2632</v>
      </c>
      <c r="J474" s="3" t="s">
        <v>194</v>
      </c>
      <c r="K474" s="6">
        <v>45293</v>
      </c>
      <c r="L474" s="30">
        <v>45461</v>
      </c>
      <c r="M474" s="6">
        <v>45439</v>
      </c>
      <c r="N474" s="6">
        <v>45490</v>
      </c>
      <c r="O474" s="3" t="s">
        <v>2253</v>
      </c>
      <c r="P474" s="3" t="s">
        <v>2254</v>
      </c>
      <c r="Q474" s="3">
        <v>20</v>
      </c>
      <c r="R474" s="3">
        <v>20</v>
      </c>
      <c r="S474" s="4">
        <v>1</v>
      </c>
      <c r="T474" s="13">
        <v>6</v>
      </c>
      <c r="U474" s="13">
        <v>0</v>
      </c>
      <c r="X474" s="3" t="s">
        <v>274</v>
      </c>
      <c r="AB474" s="3">
        <v>0</v>
      </c>
      <c r="AI474" s="3" t="s">
        <v>206</v>
      </c>
      <c r="AJ474" s="3" t="s">
        <v>462</v>
      </c>
      <c r="AK474" s="3" t="s">
        <v>207</v>
      </c>
      <c r="AL474" s="3" t="s">
        <v>648</v>
      </c>
      <c r="AM474" s="3" t="s">
        <v>649</v>
      </c>
      <c r="AN474" s="3" t="s">
        <v>2775</v>
      </c>
      <c r="AO474" s="3" t="s">
        <v>2420</v>
      </c>
      <c r="AP474" s="3" t="s">
        <v>2634</v>
      </c>
      <c r="AQ474" s="3">
        <v>40</v>
      </c>
      <c r="AT474" s="3" t="s">
        <v>885</v>
      </c>
      <c r="AX474" s="3">
        <v>0</v>
      </c>
      <c r="AY474" s="14">
        <v>0</v>
      </c>
      <c r="AZ474" s="14">
        <v>0</v>
      </c>
      <c r="BA474" s="14">
        <v>0</v>
      </c>
      <c r="BD474" s="6">
        <v>45461</v>
      </c>
      <c r="BJ474" s="6">
        <v>45491</v>
      </c>
      <c r="BK474" s="13">
        <v>0</v>
      </c>
      <c r="BP474" s="3" t="s">
        <v>726</v>
      </c>
      <c r="BR474" s="15">
        <v>0</v>
      </c>
      <c r="BS474" s="15">
        <v>0</v>
      </c>
      <c r="BT474" s="15">
        <v>0</v>
      </c>
      <c r="BU474" s="13">
        <v>0</v>
      </c>
      <c r="BV474" s="13">
        <v>0</v>
      </c>
      <c r="BW474" s="18">
        <v>0</v>
      </c>
      <c r="BZ474" s="17">
        <v>0</v>
      </c>
      <c r="CB474" s="3" t="s">
        <v>276</v>
      </c>
      <c r="CC474" s="3" t="s">
        <v>225</v>
      </c>
      <c r="CE474" s="3">
        <v>0</v>
      </c>
      <c r="CH474" s="3">
        <v>0</v>
      </c>
      <c r="CM474" s="3" t="s">
        <v>232</v>
      </c>
      <c r="CP474" s="3" t="s">
        <v>233</v>
      </c>
      <c r="CQ474" s="3" t="s">
        <v>233</v>
      </c>
      <c r="CR474" s="3" t="s">
        <v>234</v>
      </c>
      <c r="CS474" s="3" t="s">
        <v>2256</v>
      </c>
      <c r="CY474" s="3" t="s">
        <v>1012</v>
      </c>
      <c r="CZ474" s="3" t="s">
        <v>238</v>
      </c>
      <c r="DA474" s="3" t="s">
        <v>2776</v>
      </c>
      <c r="DB474" s="3" t="s">
        <v>2395</v>
      </c>
      <c r="DF474" s="3" t="s">
        <v>2258</v>
      </c>
      <c r="DG474" s="15">
        <v>0</v>
      </c>
      <c r="DH474" s="15">
        <v>0</v>
      </c>
      <c r="DJ474" s="13">
        <v>0</v>
      </c>
      <c r="DP474" s="13">
        <v>0</v>
      </c>
      <c r="DT474" s="3" t="s">
        <v>191</v>
      </c>
      <c r="DX474" s="13">
        <v>1</v>
      </c>
      <c r="DY474" s="3" t="s">
        <v>245</v>
      </c>
      <c r="EA474" s="3">
        <v>0</v>
      </c>
      <c r="EB474" s="17">
        <v>0</v>
      </c>
      <c r="ED474" s="3">
        <v>0</v>
      </c>
      <c r="EG474" s="3">
        <v>0</v>
      </c>
      <c r="EH474" s="13">
        <v>0</v>
      </c>
      <c r="EK474" s="3">
        <v>1000200623</v>
      </c>
      <c r="EN474" s="3" t="s">
        <v>279</v>
      </c>
      <c r="EO474" s="3" t="s">
        <v>279</v>
      </c>
      <c r="EQ474" s="3">
        <v>0</v>
      </c>
      <c r="ET474" s="3">
        <v>0</v>
      </c>
      <c r="EU474" s="13">
        <v>0</v>
      </c>
      <c r="EW474" s="13">
        <v>0</v>
      </c>
      <c r="FB474" s="3" t="s">
        <v>729</v>
      </c>
      <c r="FG474" s="3">
        <v>0</v>
      </c>
      <c r="FL474" s="3" t="s">
        <v>253</v>
      </c>
      <c r="FM474" s="13">
        <v>0</v>
      </c>
      <c r="FP474" s="3" t="s">
        <v>254</v>
      </c>
      <c r="FQ474" s="3" t="s">
        <v>255</v>
      </c>
      <c r="FR474" s="3" t="s">
        <v>256</v>
      </c>
      <c r="FS474" s="6">
        <v>45290</v>
      </c>
      <c r="FT474" s="3">
        <v>0</v>
      </c>
      <c r="FU474" s="3">
        <v>0</v>
      </c>
      <c r="FV474" s="3" t="s">
        <v>257</v>
      </c>
      <c r="FX474" s="3" t="s">
        <v>276</v>
      </c>
      <c r="GA474" s="3" t="s">
        <v>258</v>
      </c>
      <c r="GC474" s="6">
        <v>45490</v>
      </c>
      <c r="GD474" s="6">
        <v>45439</v>
      </c>
      <c r="GE474" s="6">
        <v>45439</v>
      </c>
      <c r="GF474" s="3" t="s">
        <v>632</v>
      </c>
      <c r="GG474" s="3" t="s">
        <v>477</v>
      </c>
    </row>
    <row r="475" spans="1:189" s="2" customFormat="1" ht="11.25" hidden="1" x14ac:dyDescent="0.2">
      <c r="A475" s="11" t="str">
        <f t="shared" si="7"/>
        <v>Remote Stock - Stock Available</v>
      </c>
      <c r="B475" s="11" t="str">
        <f>IF(OR(A475="No Stock at Base",A475="Low Stock at Base",A475="Remote Pick - Low Stock"),_xlfn.XLOOKUP(O475,PO!M:M,PO!N:N,"No PO",0,1),"-")</f>
        <v>-</v>
      </c>
      <c r="C475" s="11" t="str">
        <f>IF(OR(A475="No Stock at Base",A475="Low Stock at Base",A475="Remote Stock - Low Stock"),_xlfn.XLOOKUP(O475,PR!K:K,PR!L:L,"No Req or Processed",0,1),"-")</f>
        <v>-</v>
      </c>
      <c r="D475" s="12"/>
      <c r="E475" s="32" t="s">
        <v>462</v>
      </c>
      <c r="G475" s="3" t="s">
        <v>191</v>
      </c>
      <c r="H475" s="3" t="s">
        <v>2631</v>
      </c>
      <c r="I475" s="3" t="s">
        <v>2632</v>
      </c>
      <c r="J475" s="3" t="s">
        <v>194</v>
      </c>
      <c r="K475" s="6">
        <v>45293</v>
      </c>
      <c r="L475" s="30">
        <v>45461</v>
      </c>
      <c r="M475" s="6">
        <v>45439</v>
      </c>
      <c r="N475" s="6">
        <v>45490</v>
      </c>
      <c r="O475" s="3" t="s">
        <v>2259</v>
      </c>
      <c r="P475" s="3" t="s">
        <v>2260</v>
      </c>
      <c r="Q475" s="3">
        <v>20</v>
      </c>
      <c r="R475" s="3">
        <v>20</v>
      </c>
      <c r="S475" s="4">
        <v>1</v>
      </c>
      <c r="T475" s="13">
        <v>7</v>
      </c>
      <c r="U475" s="13">
        <v>0</v>
      </c>
      <c r="X475" s="3" t="s">
        <v>274</v>
      </c>
      <c r="AB475" s="3">
        <v>0</v>
      </c>
      <c r="AI475" s="3" t="s">
        <v>206</v>
      </c>
      <c r="AJ475" s="3" t="s">
        <v>462</v>
      </c>
      <c r="AK475" s="3" t="s">
        <v>207</v>
      </c>
      <c r="AL475" s="3" t="s">
        <v>648</v>
      </c>
      <c r="AM475" s="3" t="s">
        <v>649</v>
      </c>
      <c r="AN475" s="3" t="s">
        <v>2775</v>
      </c>
      <c r="AO475" s="3" t="s">
        <v>2420</v>
      </c>
      <c r="AP475" s="3" t="s">
        <v>2634</v>
      </c>
      <c r="AQ475" s="3">
        <v>39</v>
      </c>
      <c r="AT475" s="3" t="s">
        <v>1040</v>
      </c>
      <c r="AX475" s="3">
        <v>0</v>
      </c>
      <c r="AY475" s="14">
        <v>0</v>
      </c>
      <c r="AZ475" s="14">
        <v>0</v>
      </c>
      <c r="BA475" s="14">
        <v>0</v>
      </c>
      <c r="BD475" s="6">
        <v>45461</v>
      </c>
      <c r="BJ475" s="6">
        <v>45491</v>
      </c>
      <c r="BK475" s="13">
        <v>0</v>
      </c>
      <c r="BP475" s="3" t="s">
        <v>726</v>
      </c>
      <c r="BR475" s="15">
        <v>0</v>
      </c>
      <c r="BS475" s="15">
        <v>0</v>
      </c>
      <c r="BT475" s="15">
        <v>0</v>
      </c>
      <c r="BU475" s="13">
        <v>0</v>
      </c>
      <c r="BV475" s="13">
        <v>0</v>
      </c>
      <c r="BW475" s="18">
        <v>0</v>
      </c>
      <c r="BZ475" s="17">
        <v>0</v>
      </c>
      <c r="CB475" s="3" t="s">
        <v>276</v>
      </c>
      <c r="CC475" s="3" t="s">
        <v>225</v>
      </c>
      <c r="CE475" s="3">
        <v>0</v>
      </c>
      <c r="CH475" s="3">
        <v>0</v>
      </c>
      <c r="CM475" s="3" t="s">
        <v>232</v>
      </c>
      <c r="CP475" s="3" t="s">
        <v>233</v>
      </c>
      <c r="CQ475" s="3" t="s">
        <v>233</v>
      </c>
      <c r="CR475" s="3" t="s">
        <v>234</v>
      </c>
      <c r="CS475" s="3" t="s">
        <v>2261</v>
      </c>
      <c r="CY475" s="3" t="s">
        <v>1012</v>
      </c>
      <c r="CZ475" s="3" t="s">
        <v>238</v>
      </c>
      <c r="DA475" s="3" t="s">
        <v>2776</v>
      </c>
      <c r="DB475" s="3" t="s">
        <v>2395</v>
      </c>
      <c r="DF475" s="3" t="s">
        <v>2151</v>
      </c>
      <c r="DG475" s="15">
        <v>0</v>
      </c>
      <c r="DH475" s="15">
        <v>0</v>
      </c>
      <c r="DJ475" s="13">
        <v>0</v>
      </c>
      <c r="DP475" s="13">
        <v>0</v>
      </c>
      <c r="DT475" s="3" t="s">
        <v>191</v>
      </c>
      <c r="DX475" s="13">
        <v>1</v>
      </c>
      <c r="DY475" s="3" t="s">
        <v>245</v>
      </c>
      <c r="EA475" s="3">
        <v>0</v>
      </c>
      <c r="EB475" s="17">
        <v>0</v>
      </c>
      <c r="ED475" s="3">
        <v>0</v>
      </c>
      <c r="EG475" s="3">
        <v>0</v>
      </c>
      <c r="EH475" s="13">
        <v>0</v>
      </c>
      <c r="EK475" s="3">
        <v>1000200623</v>
      </c>
      <c r="EN475" s="3" t="s">
        <v>279</v>
      </c>
      <c r="EO475" s="3" t="s">
        <v>279</v>
      </c>
      <c r="EQ475" s="3">
        <v>0</v>
      </c>
      <c r="ET475" s="3">
        <v>0</v>
      </c>
      <c r="EU475" s="13">
        <v>0</v>
      </c>
      <c r="EW475" s="13">
        <v>0</v>
      </c>
      <c r="FB475" s="3" t="s">
        <v>729</v>
      </c>
      <c r="FG475" s="3">
        <v>0</v>
      </c>
      <c r="FL475" s="3" t="s">
        <v>253</v>
      </c>
      <c r="FM475" s="13">
        <v>0</v>
      </c>
      <c r="FP475" s="3" t="s">
        <v>254</v>
      </c>
      <c r="FQ475" s="3" t="s">
        <v>255</v>
      </c>
      <c r="FR475" s="3" t="s">
        <v>256</v>
      </c>
      <c r="FS475" s="6">
        <v>45290</v>
      </c>
      <c r="FT475" s="3">
        <v>0</v>
      </c>
      <c r="FU475" s="3">
        <v>0</v>
      </c>
      <c r="FV475" s="3" t="s">
        <v>257</v>
      </c>
      <c r="FX475" s="3" t="s">
        <v>276</v>
      </c>
      <c r="GA475" s="3" t="s">
        <v>258</v>
      </c>
      <c r="GC475" s="6">
        <v>45490</v>
      </c>
      <c r="GD475" s="6">
        <v>45439</v>
      </c>
      <c r="GE475" s="6">
        <v>45439</v>
      </c>
      <c r="GF475" s="3" t="s">
        <v>632</v>
      </c>
      <c r="GG475" s="3" t="s">
        <v>477</v>
      </c>
    </row>
    <row r="476" spans="1:189" s="2" customFormat="1" ht="11.25" hidden="1" x14ac:dyDescent="0.2">
      <c r="A476" s="11" t="str">
        <f t="shared" si="7"/>
        <v>ECC6 Material</v>
      </c>
      <c r="B476" s="11" t="str">
        <f>IF(OR(A476="No Stock at Base",A476="Low Stock at Base",A476="Remote Pick - Low Stock"),_xlfn.XLOOKUP(O476,PO!M:M,PO!N:N,"No PO",0,1),"-")</f>
        <v>-</v>
      </c>
      <c r="C476" s="11" t="str">
        <f>IF(OR(A476="No Stock at Base",A476="Low Stock at Base",A476="Remote Stock - Low Stock"),_xlfn.XLOOKUP(O476,PR!K:K,PR!L:L,"No Req or Processed",0,1),"-")</f>
        <v>-</v>
      </c>
      <c r="D476" s="12"/>
      <c r="E476" s="32" t="s">
        <v>462</v>
      </c>
      <c r="G476" s="3" t="s">
        <v>191</v>
      </c>
      <c r="H476" s="3" t="s">
        <v>2777</v>
      </c>
      <c r="I476" s="23" t="s">
        <v>2778</v>
      </c>
      <c r="J476" s="3" t="s">
        <v>194</v>
      </c>
      <c r="K476" s="6">
        <v>45292</v>
      </c>
      <c r="L476" s="30">
        <v>45462</v>
      </c>
      <c r="M476" s="6">
        <v>45462</v>
      </c>
      <c r="N476" s="6">
        <v>45463</v>
      </c>
      <c r="Q476" s="3">
        <v>30</v>
      </c>
      <c r="R476" s="3">
        <v>30</v>
      </c>
      <c r="S476" s="4">
        <v>8</v>
      </c>
      <c r="T476" s="13">
        <v>0</v>
      </c>
      <c r="U476" s="13">
        <v>0</v>
      </c>
      <c r="Y476" s="3" t="s">
        <v>596</v>
      </c>
      <c r="AB476" s="3">
        <v>0</v>
      </c>
      <c r="AJ476" s="3" t="s">
        <v>462</v>
      </c>
      <c r="AK476" s="3" t="s">
        <v>207</v>
      </c>
      <c r="AL476" s="3" t="s">
        <v>648</v>
      </c>
      <c r="AM476" s="3" t="s">
        <v>649</v>
      </c>
      <c r="AN476" s="3" t="s">
        <v>2779</v>
      </c>
      <c r="AO476" s="3" t="s">
        <v>1719</v>
      </c>
      <c r="AP476" s="3" t="s">
        <v>2780</v>
      </c>
      <c r="AQ476" s="3">
        <v>2</v>
      </c>
      <c r="AT476" s="3" t="s">
        <v>434</v>
      </c>
      <c r="AX476" s="3">
        <v>0</v>
      </c>
      <c r="AY476" s="14">
        <v>0</v>
      </c>
      <c r="AZ476" s="14">
        <v>0</v>
      </c>
      <c r="BA476" s="14">
        <v>0</v>
      </c>
      <c r="BD476" s="6">
        <v>45462</v>
      </c>
      <c r="BJ476" s="6">
        <v>45498</v>
      </c>
      <c r="BK476" s="13">
        <v>0</v>
      </c>
      <c r="BP476" s="3" t="s">
        <v>471</v>
      </c>
      <c r="BR476" s="15">
        <v>0</v>
      </c>
      <c r="BS476" s="15">
        <v>0</v>
      </c>
      <c r="BT476" s="15">
        <v>0</v>
      </c>
      <c r="BU476" s="13">
        <v>0</v>
      </c>
      <c r="BV476" s="13">
        <v>0</v>
      </c>
      <c r="BW476" s="18">
        <v>0</v>
      </c>
      <c r="BZ476" s="17">
        <v>0</v>
      </c>
      <c r="CB476" s="3" t="s">
        <v>315</v>
      </c>
      <c r="CC476" s="3" t="s">
        <v>472</v>
      </c>
      <c r="CE476" s="3">
        <v>0</v>
      </c>
      <c r="CH476" s="3">
        <v>0</v>
      </c>
      <c r="CM476" s="3" t="s">
        <v>232</v>
      </c>
      <c r="CP476" s="3" t="s">
        <v>233</v>
      </c>
      <c r="CQ476" s="3" t="s">
        <v>233</v>
      </c>
      <c r="CY476" s="3" t="s">
        <v>237</v>
      </c>
      <c r="CZ476" s="3" t="s">
        <v>238</v>
      </c>
      <c r="DA476" s="3" t="s">
        <v>2781</v>
      </c>
      <c r="DG476" s="15">
        <v>0</v>
      </c>
      <c r="DH476" s="15">
        <v>0</v>
      </c>
      <c r="DJ476" s="13">
        <v>0</v>
      </c>
      <c r="DP476" s="13">
        <v>0</v>
      </c>
      <c r="DX476" s="13">
        <v>8</v>
      </c>
      <c r="DY476" s="3" t="s">
        <v>245</v>
      </c>
      <c r="EA476" s="3">
        <v>0</v>
      </c>
      <c r="EB476" s="17">
        <v>0</v>
      </c>
      <c r="ED476" s="3">
        <v>0</v>
      </c>
      <c r="EG476" s="3">
        <v>0</v>
      </c>
      <c r="EH476" s="13">
        <v>0</v>
      </c>
      <c r="EK476" s="3">
        <v>1000209938</v>
      </c>
      <c r="EQ476" s="3">
        <v>0</v>
      </c>
      <c r="ET476" s="3">
        <v>0</v>
      </c>
      <c r="EU476" s="13">
        <v>0</v>
      </c>
      <c r="EW476" s="13">
        <v>0</v>
      </c>
      <c r="FB476" s="3" t="s">
        <v>475</v>
      </c>
      <c r="FG476" s="3">
        <v>0</v>
      </c>
      <c r="FL476" s="3" t="s">
        <v>253</v>
      </c>
      <c r="FM476" s="13">
        <v>0</v>
      </c>
      <c r="FP476" s="3" t="s">
        <v>254</v>
      </c>
      <c r="FQ476" s="3" t="s">
        <v>255</v>
      </c>
      <c r="FR476" s="3" t="s">
        <v>256</v>
      </c>
      <c r="FS476" s="6">
        <v>45290</v>
      </c>
      <c r="FT476" s="3">
        <v>0</v>
      </c>
      <c r="FU476" s="3">
        <v>0</v>
      </c>
      <c r="FV476" s="3" t="s">
        <v>257</v>
      </c>
      <c r="FX476" s="3" t="s">
        <v>315</v>
      </c>
      <c r="GA476" s="3" t="s">
        <v>258</v>
      </c>
      <c r="GC476" s="6">
        <v>45463</v>
      </c>
      <c r="GD476" s="6">
        <v>45462</v>
      </c>
      <c r="GE476" s="6">
        <v>45462</v>
      </c>
      <c r="GF476" s="3" t="s">
        <v>789</v>
      </c>
      <c r="GG476" s="3" t="s">
        <v>260</v>
      </c>
    </row>
    <row r="477" spans="1:189" s="2" customFormat="1" ht="11.25" hidden="1" x14ac:dyDescent="0.2">
      <c r="A477" s="11" t="str">
        <f t="shared" si="7"/>
        <v>ECC6 Material</v>
      </c>
      <c r="B477" s="11" t="str">
        <f>IF(OR(A477="No Stock at Base",A477="Low Stock at Base",A477="Remote Pick - Low Stock"),_xlfn.XLOOKUP(O477,PO!M:M,PO!N:N,"No PO",0,1),"-")</f>
        <v>-</v>
      </c>
      <c r="C477" s="11" t="str">
        <f>IF(OR(A477="No Stock at Base",A477="Low Stock at Base",A477="Remote Stock - Low Stock"),_xlfn.XLOOKUP(O477,PR!K:K,PR!L:L,"No Req or Processed",0,1),"-")</f>
        <v>-</v>
      </c>
      <c r="D477" s="12"/>
      <c r="E477" s="32" t="s">
        <v>462</v>
      </c>
      <c r="G477" s="3" t="s">
        <v>191</v>
      </c>
      <c r="H477" s="3" t="s">
        <v>2777</v>
      </c>
      <c r="I477" s="23" t="s">
        <v>2778</v>
      </c>
      <c r="J477" s="3" t="s">
        <v>194</v>
      </c>
      <c r="K477" s="6">
        <v>45292</v>
      </c>
      <c r="L477" s="30">
        <v>45462</v>
      </c>
      <c r="M477" s="6">
        <v>45462</v>
      </c>
      <c r="N477" s="6">
        <v>45463</v>
      </c>
      <c r="Q477" s="3">
        <v>30</v>
      </c>
      <c r="R477" s="3">
        <v>30</v>
      </c>
      <c r="S477" s="4">
        <v>4</v>
      </c>
      <c r="T477" s="13">
        <v>0</v>
      </c>
      <c r="U477" s="13">
        <v>0</v>
      </c>
      <c r="Y477" s="3" t="s">
        <v>596</v>
      </c>
      <c r="AB477" s="3">
        <v>0</v>
      </c>
      <c r="AJ477" s="3" t="s">
        <v>462</v>
      </c>
      <c r="AK477" s="3" t="s">
        <v>207</v>
      </c>
      <c r="AL477" s="3" t="s">
        <v>648</v>
      </c>
      <c r="AM477" s="3" t="s">
        <v>649</v>
      </c>
      <c r="AN477" s="3" t="s">
        <v>2779</v>
      </c>
      <c r="AO477" s="3" t="s">
        <v>1719</v>
      </c>
      <c r="AP477" s="3" t="s">
        <v>2780</v>
      </c>
      <c r="AQ477" s="3">
        <v>1</v>
      </c>
      <c r="AT477" s="3" t="s">
        <v>237</v>
      </c>
      <c r="AX477" s="3">
        <v>0</v>
      </c>
      <c r="AY477" s="14">
        <v>0</v>
      </c>
      <c r="AZ477" s="14">
        <v>0</v>
      </c>
      <c r="BA477" s="14">
        <v>0</v>
      </c>
      <c r="BD477" s="6">
        <v>45462</v>
      </c>
      <c r="BJ477" s="6">
        <v>45498</v>
      </c>
      <c r="BK477" s="13">
        <v>0</v>
      </c>
      <c r="BP477" s="3" t="s">
        <v>471</v>
      </c>
      <c r="BR477" s="15">
        <v>0</v>
      </c>
      <c r="BS477" s="15">
        <v>0</v>
      </c>
      <c r="BT477" s="15">
        <v>0</v>
      </c>
      <c r="BU477" s="13">
        <v>0</v>
      </c>
      <c r="BV477" s="13">
        <v>0</v>
      </c>
      <c r="BW477" s="18">
        <v>0</v>
      </c>
      <c r="BZ477" s="17">
        <v>0</v>
      </c>
      <c r="CB477" s="3" t="s">
        <v>315</v>
      </c>
      <c r="CC477" s="3" t="s">
        <v>472</v>
      </c>
      <c r="CE477" s="3">
        <v>0</v>
      </c>
      <c r="CH477" s="3">
        <v>0</v>
      </c>
      <c r="CM477" s="3" t="s">
        <v>232</v>
      </c>
      <c r="CP477" s="3" t="s">
        <v>233</v>
      </c>
      <c r="CQ477" s="3" t="s">
        <v>233</v>
      </c>
      <c r="CY477" s="3" t="s">
        <v>237</v>
      </c>
      <c r="CZ477" s="3" t="s">
        <v>238</v>
      </c>
      <c r="DA477" s="3" t="s">
        <v>2781</v>
      </c>
      <c r="DG477" s="15">
        <v>0</v>
      </c>
      <c r="DH477" s="15">
        <v>0</v>
      </c>
      <c r="DJ477" s="13">
        <v>0</v>
      </c>
      <c r="DP477" s="13">
        <v>0</v>
      </c>
      <c r="DX477" s="13">
        <v>4</v>
      </c>
      <c r="DY477" s="3" t="s">
        <v>245</v>
      </c>
      <c r="EA477" s="3">
        <v>0</v>
      </c>
      <c r="EB477" s="17">
        <v>0</v>
      </c>
      <c r="ED477" s="3">
        <v>0</v>
      </c>
      <c r="EG477" s="3">
        <v>0</v>
      </c>
      <c r="EH477" s="13">
        <v>0</v>
      </c>
      <c r="EK477" s="3">
        <v>1000209938</v>
      </c>
      <c r="EQ477" s="3">
        <v>0</v>
      </c>
      <c r="ET477" s="3">
        <v>0</v>
      </c>
      <c r="EU477" s="13">
        <v>0</v>
      </c>
      <c r="EW477" s="13">
        <v>0</v>
      </c>
      <c r="FB477" s="3" t="s">
        <v>475</v>
      </c>
      <c r="FG477" s="3">
        <v>0</v>
      </c>
      <c r="FL477" s="3" t="s">
        <v>253</v>
      </c>
      <c r="FM477" s="13">
        <v>0</v>
      </c>
      <c r="FP477" s="3" t="s">
        <v>254</v>
      </c>
      <c r="FQ477" s="3" t="s">
        <v>255</v>
      </c>
      <c r="FR477" s="3" t="s">
        <v>256</v>
      </c>
      <c r="FS477" s="6">
        <v>45290</v>
      </c>
      <c r="FT477" s="3">
        <v>0</v>
      </c>
      <c r="FU477" s="3">
        <v>0</v>
      </c>
      <c r="FV477" s="3" t="s">
        <v>257</v>
      </c>
      <c r="FX477" s="3" t="s">
        <v>315</v>
      </c>
      <c r="GA477" s="3" t="s">
        <v>258</v>
      </c>
      <c r="GC477" s="6">
        <v>45463</v>
      </c>
      <c r="GD477" s="6">
        <v>45462</v>
      </c>
      <c r="GE477" s="6">
        <v>45462</v>
      </c>
      <c r="GF477" s="3" t="s">
        <v>789</v>
      </c>
      <c r="GG477" s="3" t="s">
        <v>260</v>
      </c>
    </row>
    <row r="478" spans="1:189" s="2" customFormat="1" ht="11.25" hidden="1" x14ac:dyDescent="0.2">
      <c r="A478" s="11" t="str">
        <f t="shared" si="7"/>
        <v>Remote Stock - Stock Available</v>
      </c>
      <c r="B478" s="11" t="str">
        <f>IF(OR(A478="No Stock at Base",A478="Low Stock at Base",A478="Remote Pick - Low Stock"),_xlfn.XLOOKUP(O478,PO!M:M,PO!N:N,"No PO",0,1),"-")</f>
        <v>-</v>
      </c>
      <c r="C478" s="11" t="str">
        <f>IF(OR(A478="No Stock at Base",A478="Low Stock at Base",A478="Remote Stock - Low Stock"),_xlfn.XLOOKUP(O478,PR!K:K,PR!L:L,"No Req or Processed",0,1),"-")</f>
        <v>-</v>
      </c>
      <c r="D478" s="12"/>
      <c r="E478" s="32" t="s">
        <v>462</v>
      </c>
      <c r="G478" s="3" t="s">
        <v>191</v>
      </c>
      <c r="H478" s="3" t="s">
        <v>2782</v>
      </c>
      <c r="I478" s="3" t="s">
        <v>2783</v>
      </c>
      <c r="J478" s="3" t="s">
        <v>194</v>
      </c>
      <c r="K478" s="6">
        <v>45310</v>
      </c>
      <c r="L478" s="30">
        <v>45468</v>
      </c>
      <c r="M478" s="6">
        <v>45468</v>
      </c>
      <c r="N478" s="6">
        <v>45468</v>
      </c>
      <c r="O478" s="3" t="s">
        <v>2784</v>
      </c>
      <c r="P478" s="3" t="s">
        <v>2785</v>
      </c>
      <c r="Q478" s="3">
        <v>20</v>
      </c>
      <c r="R478" s="3">
        <v>20</v>
      </c>
      <c r="S478" s="4">
        <v>4</v>
      </c>
      <c r="T478" s="13">
        <v>25</v>
      </c>
      <c r="U478" s="13">
        <v>0</v>
      </c>
      <c r="X478" s="3" t="s">
        <v>274</v>
      </c>
      <c r="AB478" s="3">
        <v>0</v>
      </c>
      <c r="AI478" s="3" t="s">
        <v>206</v>
      </c>
      <c r="AJ478" s="3" t="s">
        <v>462</v>
      </c>
      <c r="AK478" s="3" t="s">
        <v>207</v>
      </c>
      <c r="AL478" s="3" t="s">
        <v>648</v>
      </c>
      <c r="AM478" s="3" t="s">
        <v>649</v>
      </c>
      <c r="AN478" s="3" t="s">
        <v>2786</v>
      </c>
      <c r="AO478" s="3" t="s">
        <v>2787</v>
      </c>
      <c r="AP478" s="3" t="s">
        <v>2788</v>
      </c>
      <c r="AQ478" s="3">
        <v>2</v>
      </c>
      <c r="AT478" s="3" t="s">
        <v>434</v>
      </c>
      <c r="AX478" s="3">
        <v>0</v>
      </c>
      <c r="AY478" s="14">
        <v>0</v>
      </c>
      <c r="AZ478" s="14">
        <v>0</v>
      </c>
      <c r="BA478" s="14">
        <v>0</v>
      </c>
      <c r="BD478" s="6">
        <v>45468</v>
      </c>
      <c r="BJ478" s="6">
        <v>45468</v>
      </c>
      <c r="BK478" s="13">
        <v>0</v>
      </c>
      <c r="BR478" s="15">
        <v>0</v>
      </c>
      <c r="BS478" s="15">
        <v>0</v>
      </c>
      <c r="BT478" s="15">
        <v>0</v>
      </c>
      <c r="BU478" s="13">
        <v>0</v>
      </c>
      <c r="BV478" s="13">
        <v>0</v>
      </c>
      <c r="BW478" s="18">
        <v>0</v>
      </c>
      <c r="BZ478" s="17">
        <v>0</v>
      </c>
      <c r="CB478" s="3" t="s">
        <v>276</v>
      </c>
      <c r="CC478" s="3" t="s">
        <v>225</v>
      </c>
      <c r="CE478" s="3">
        <v>0</v>
      </c>
      <c r="CH478" s="3">
        <v>0</v>
      </c>
      <c r="CM478" s="3" t="s">
        <v>232</v>
      </c>
      <c r="CP478" s="3" t="s">
        <v>233</v>
      </c>
      <c r="CQ478" s="3" t="s">
        <v>233</v>
      </c>
      <c r="CR478" s="3" t="s">
        <v>234</v>
      </c>
      <c r="CS478" s="3" t="s">
        <v>2789</v>
      </c>
      <c r="CY478" s="3" t="s">
        <v>237</v>
      </c>
      <c r="CZ478" s="3" t="s">
        <v>238</v>
      </c>
      <c r="DA478" s="3" t="s">
        <v>2790</v>
      </c>
      <c r="DF478" s="3" t="s">
        <v>278</v>
      </c>
      <c r="DG478" s="15">
        <v>0</v>
      </c>
      <c r="DH478" s="15">
        <v>0</v>
      </c>
      <c r="DJ478" s="13">
        <v>0</v>
      </c>
      <c r="DP478" s="13">
        <v>0</v>
      </c>
      <c r="DT478" s="3" t="s">
        <v>191</v>
      </c>
      <c r="DX478" s="13">
        <v>4</v>
      </c>
      <c r="DY478" s="3" t="s">
        <v>245</v>
      </c>
      <c r="EA478" s="3">
        <v>0</v>
      </c>
      <c r="EB478" s="17">
        <v>0</v>
      </c>
      <c r="ED478" s="3">
        <v>0</v>
      </c>
      <c r="EG478" s="3">
        <v>0</v>
      </c>
      <c r="EH478" s="13">
        <v>0</v>
      </c>
      <c r="EK478" s="3">
        <v>1000213069</v>
      </c>
      <c r="EN478" s="3" t="s">
        <v>279</v>
      </c>
      <c r="EO478" s="3" t="s">
        <v>279</v>
      </c>
      <c r="EQ478" s="3">
        <v>0</v>
      </c>
      <c r="ET478" s="3">
        <v>0</v>
      </c>
      <c r="EU478" s="13">
        <v>0</v>
      </c>
      <c r="EW478" s="13">
        <v>0</v>
      </c>
      <c r="FG478" s="3">
        <v>0</v>
      </c>
      <c r="FL478" s="3" t="s">
        <v>253</v>
      </c>
      <c r="FM478" s="13">
        <v>0</v>
      </c>
      <c r="FP478" s="3" t="s">
        <v>254</v>
      </c>
      <c r="FQ478" s="3" t="s">
        <v>255</v>
      </c>
      <c r="FR478" s="3" t="s">
        <v>2475</v>
      </c>
      <c r="FS478" s="6">
        <v>45310</v>
      </c>
      <c r="FT478" s="3">
        <v>0</v>
      </c>
      <c r="FU478" s="3">
        <v>0</v>
      </c>
      <c r="FV478" s="3" t="s">
        <v>496</v>
      </c>
      <c r="FX478" s="3" t="s">
        <v>276</v>
      </c>
      <c r="FY478" s="3" t="s">
        <v>2476</v>
      </c>
      <c r="GA478" s="3" t="s">
        <v>258</v>
      </c>
      <c r="GC478" s="6">
        <v>45468</v>
      </c>
      <c r="GD478" s="6">
        <v>45468</v>
      </c>
      <c r="GE478" s="6">
        <v>45468</v>
      </c>
      <c r="GF478" s="3" t="s">
        <v>2791</v>
      </c>
      <c r="GG478" s="3" t="s">
        <v>477</v>
      </c>
    </row>
    <row r="479" spans="1:189" s="2" customFormat="1" ht="11.25" hidden="1" x14ac:dyDescent="0.2">
      <c r="A479" s="11" t="str">
        <f t="shared" si="7"/>
        <v>Remote Stock - Stock Available</v>
      </c>
      <c r="B479" s="11" t="str">
        <f>IF(OR(A479="No Stock at Base",A479="Low Stock at Base",A479="Remote Pick - Low Stock"),_xlfn.XLOOKUP(O479,PO!M:M,PO!N:N,"No PO",0,1),"-")</f>
        <v>-</v>
      </c>
      <c r="C479" s="11" t="str">
        <f>IF(OR(A479="No Stock at Base",A479="Low Stock at Base",A479="Remote Stock - Low Stock"),_xlfn.XLOOKUP(O479,PR!K:K,PR!L:L,"No Req or Processed",0,1),"-")</f>
        <v>-</v>
      </c>
      <c r="D479" s="12"/>
      <c r="E479" s="32" t="s">
        <v>462</v>
      </c>
      <c r="G479" s="3" t="s">
        <v>191</v>
      </c>
      <c r="H479" s="3" t="s">
        <v>2782</v>
      </c>
      <c r="I479" s="3" t="s">
        <v>2783</v>
      </c>
      <c r="J479" s="3" t="s">
        <v>194</v>
      </c>
      <c r="K479" s="6">
        <v>45310</v>
      </c>
      <c r="L479" s="30">
        <v>45468</v>
      </c>
      <c r="M479" s="6">
        <v>45468</v>
      </c>
      <c r="N479" s="6">
        <v>45468</v>
      </c>
      <c r="O479" s="3" t="s">
        <v>2183</v>
      </c>
      <c r="P479" s="3" t="s">
        <v>2184</v>
      </c>
      <c r="Q479" s="3">
        <v>20</v>
      </c>
      <c r="R479" s="3">
        <v>20</v>
      </c>
      <c r="S479" s="4">
        <v>8</v>
      </c>
      <c r="T479" s="13">
        <v>29</v>
      </c>
      <c r="U479" s="13">
        <v>0</v>
      </c>
      <c r="X479" s="3" t="s">
        <v>274</v>
      </c>
      <c r="AB479" s="3">
        <v>0</v>
      </c>
      <c r="AI479" s="3" t="s">
        <v>206</v>
      </c>
      <c r="AJ479" s="3" t="s">
        <v>462</v>
      </c>
      <c r="AK479" s="3" t="s">
        <v>207</v>
      </c>
      <c r="AL479" s="3" t="s">
        <v>648</v>
      </c>
      <c r="AM479" s="3" t="s">
        <v>649</v>
      </c>
      <c r="AN479" s="3" t="s">
        <v>2786</v>
      </c>
      <c r="AO479" s="3" t="s">
        <v>2787</v>
      </c>
      <c r="AP479" s="3" t="s">
        <v>2788</v>
      </c>
      <c r="AQ479" s="3">
        <v>1</v>
      </c>
      <c r="AT479" s="3" t="s">
        <v>237</v>
      </c>
      <c r="AX479" s="3">
        <v>0</v>
      </c>
      <c r="AY479" s="14">
        <v>0</v>
      </c>
      <c r="AZ479" s="14">
        <v>0</v>
      </c>
      <c r="BA479" s="14">
        <v>0</v>
      </c>
      <c r="BD479" s="6">
        <v>45468</v>
      </c>
      <c r="BJ479" s="6">
        <v>45468</v>
      </c>
      <c r="BK479" s="13">
        <v>0</v>
      </c>
      <c r="BR479" s="15">
        <v>0</v>
      </c>
      <c r="BS479" s="15">
        <v>0</v>
      </c>
      <c r="BT479" s="15">
        <v>0</v>
      </c>
      <c r="BU479" s="13">
        <v>0</v>
      </c>
      <c r="BV479" s="13">
        <v>0</v>
      </c>
      <c r="BW479" s="18">
        <v>0</v>
      </c>
      <c r="BZ479" s="17">
        <v>0</v>
      </c>
      <c r="CB479" s="3" t="s">
        <v>276</v>
      </c>
      <c r="CC479" s="3" t="s">
        <v>225</v>
      </c>
      <c r="CE479" s="3">
        <v>0</v>
      </c>
      <c r="CH479" s="3">
        <v>0</v>
      </c>
      <c r="CM479" s="3" t="s">
        <v>232</v>
      </c>
      <c r="CP479" s="3" t="s">
        <v>233</v>
      </c>
      <c r="CQ479" s="3" t="s">
        <v>233</v>
      </c>
      <c r="CR479" s="3" t="s">
        <v>234</v>
      </c>
      <c r="CS479" s="3" t="s">
        <v>2185</v>
      </c>
      <c r="CY479" s="3" t="s">
        <v>237</v>
      </c>
      <c r="CZ479" s="3" t="s">
        <v>238</v>
      </c>
      <c r="DA479" s="3" t="s">
        <v>2790</v>
      </c>
      <c r="DF479" s="3" t="s">
        <v>278</v>
      </c>
      <c r="DG479" s="15">
        <v>0</v>
      </c>
      <c r="DH479" s="15">
        <v>0</v>
      </c>
      <c r="DJ479" s="13">
        <v>0</v>
      </c>
      <c r="DP479" s="13">
        <v>0</v>
      </c>
      <c r="DT479" s="3" t="s">
        <v>191</v>
      </c>
      <c r="DX479" s="13">
        <v>8</v>
      </c>
      <c r="DY479" s="3" t="s">
        <v>245</v>
      </c>
      <c r="EA479" s="3">
        <v>0</v>
      </c>
      <c r="EB479" s="17">
        <v>0</v>
      </c>
      <c r="ED479" s="3">
        <v>0</v>
      </c>
      <c r="EG479" s="3">
        <v>0</v>
      </c>
      <c r="EH479" s="13">
        <v>0</v>
      </c>
      <c r="EK479" s="3">
        <v>1000213069</v>
      </c>
      <c r="EN479" s="3" t="s">
        <v>279</v>
      </c>
      <c r="EO479" s="3" t="s">
        <v>279</v>
      </c>
      <c r="EQ479" s="3">
        <v>0</v>
      </c>
      <c r="ET479" s="3">
        <v>0</v>
      </c>
      <c r="EU479" s="13">
        <v>0</v>
      </c>
      <c r="EW479" s="13">
        <v>0</v>
      </c>
      <c r="FG479" s="3">
        <v>0</v>
      </c>
      <c r="FL479" s="3" t="s">
        <v>253</v>
      </c>
      <c r="FM479" s="13">
        <v>0</v>
      </c>
      <c r="FP479" s="3" t="s">
        <v>254</v>
      </c>
      <c r="FQ479" s="3" t="s">
        <v>255</v>
      </c>
      <c r="FR479" s="3" t="s">
        <v>2475</v>
      </c>
      <c r="FS479" s="6">
        <v>45310</v>
      </c>
      <c r="FT479" s="3">
        <v>0</v>
      </c>
      <c r="FU479" s="3">
        <v>0</v>
      </c>
      <c r="FV479" s="3" t="s">
        <v>496</v>
      </c>
      <c r="FX479" s="3" t="s">
        <v>276</v>
      </c>
      <c r="FY479" s="3" t="s">
        <v>2476</v>
      </c>
      <c r="GA479" s="3" t="s">
        <v>258</v>
      </c>
      <c r="GC479" s="6">
        <v>45468</v>
      </c>
      <c r="GD479" s="6">
        <v>45468</v>
      </c>
      <c r="GE479" s="6">
        <v>45468</v>
      </c>
      <c r="GF479" s="3" t="s">
        <v>2791</v>
      </c>
      <c r="GG479" s="3" t="s">
        <v>477</v>
      </c>
    </row>
    <row r="480" spans="1:189" s="2" customFormat="1" ht="11.25" hidden="1" x14ac:dyDescent="0.2">
      <c r="A480" s="11" t="str">
        <f t="shared" si="7"/>
        <v>ECC6 Material</v>
      </c>
      <c r="B480" s="11" t="str">
        <f>IF(OR(A480="No Stock at Base",A480="Low Stock at Base",A480="Remote Pick - Low Stock"),_xlfn.XLOOKUP(O480,PO!M:M,PO!N:N,"No PO",0,1),"-")</f>
        <v>-</v>
      </c>
      <c r="C480" s="11" t="str">
        <f>IF(OR(A480="No Stock at Base",A480="Low Stock at Base",A480="Remote Stock - Low Stock"),_xlfn.XLOOKUP(O480,PR!K:K,PR!L:L,"No Req or Processed",0,1),"-")</f>
        <v>-</v>
      </c>
      <c r="D480" s="12"/>
      <c r="E480" s="33"/>
      <c r="L480" s="31"/>
    </row>
    <row r="481" spans="1:12" s="2" customFormat="1" ht="11.25" hidden="1" x14ac:dyDescent="0.2">
      <c r="A481" s="11" t="str">
        <f t="shared" si="7"/>
        <v>ECC6 Material</v>
      </c>
      <c r="B481" s="11" t="str">
        <f>IF(OR(A481="No Stock at Base",A481="Low Stock at Base",A481="Remote Pick - Low Stock"),_xlfn.XLOOKUP(O481,PO!M:M,PO!N:N,"No PO",0,1),"-")</f>
        <v>-</v>
      </c>
      <c r="C481" s="11" t="str">
        <f>IF(OR(A481="No Stock at Base",A481="Low Stock at Base",A481="Remote Stock - Low Stock"),_xlfn.XLOOKUP(O481,PR!K:K,PR!L:L,"No Req or Processed",0,1),"-")</f>
        <v>-</v>
      </c>
      <c r="D481" s="12"/>
      <c r="E481" s="33"/>
      <c r="L481" s="31"/>
    </row>
    <row r="482" spans="1:12" s="2" customFormat="1" ht="11.25" hidden="1" x14ac:dyDescent="0.2">
      <c r="A482" s="11" t="str">
        <f t="shared" si="7"/>
        <v>ECC6 Material</v>
      </c>
      <c r="B482" s="11" t="str">
        <f>IF(OR(A482="No Stock at Base",A482="Low Stock at Base",A482="Remote Pick - Low Stock"),_xlfn.XLOOKUP(O482,PO!M:M,PO!N:N,"No PO",0,1),"-")</f>
        <v>-</v>
      </c>
      <c r="C482" s="11" t="str">
        <f>IF(OR(A482="No Stock at Base",A482="Low Stock at Base",A482="Remote Stock - Low Stock"),_xlfn.XLOOKUP(O482,PR!K:K,PR!L:L,"No Req or Processed",0,1),"-")</f>
        <v>-</v>
      </c>
      <c r="D482" s="12"/>
      <c r="E482" s="33"/>
      <c r="L482" s="31"/>
    </row>
    <row r="483" spans="1:12" s="2" customFormat="1" ht="11.25" hidden="1" x14ac:dyDescent="0.2">
      <c r="A483" s="11" t="str">
        <f t="shared" si="7"/>
        <v>ECC6 Material</v>
      </c>
      <c r="B483" s="11" t="str">
        <f>IF(OR(A483="No Stock at Base",A483="Low Stock at Base",A483="Remote Pick - Low Stock"),_xlfn.XLOOKUP(O483,PO!M:M,PO!N:N,"No PO",0,1),"-")</f>
        <v>-</v>
      </c>
      <c r="C483" s="11" t="str">
        <f>IF(OR(A483="No Stock at Base",A483="Low Stock at Base",A483="Remote Stock - Low Stock"),_xlfn.XLOOKUP(O483,PR!K:K,PR!L:L,"No Req or Processed",0,1),"-")</f>
        <v>-</v>
      </c>
      <c r="D483" s="12"/>
      <c r="E483" s="33"/>
      <c r="L483" s="31"/>
    </row>
    <row r="484" spans="1:12" s="2" customFormat="1" ht="11.25" hidden="1" x14ac:dyDescent="0.2">
      <c r="A484" s="11" t="str">
        <f t="shared" si="7"/>
        <v>ECC6 Material</v>
      </c>
      <c r="B484" s="11" t="str">
        <f>IF(OR(A484="No Stock at Base",A484="Low Stock at Base",A484="Remote Pick - Low Stock"),_xlfn.XLOOKUP(O484,PO!M:M,PO!N:N,"No PO",0,1),"-")</f>
        <v>-</v>
      </c>
      <c r="C484" s="11" t="str">
        <f>IF(OR(A484="No Stock at Base",A484="Low Stock at Base",A484="Remote Stock - Low Stock"),_xlfn.XLOOKUP(O484,PR!K:K,PR!L:L,"No Req or Processed",0,1),"-")</f>
        <v>-</v>
      </c>
      <c r="D484" s="12"/>
      <c r="E484" s="33"/>
      <c r="L484" s="31"/>
    </row>
    <row r="485" spans="1:12" s="2" customFormat="1" ht="11.25" hidden="1" x14ac:dyDescent="0.2">
      <c r="A485" s="11" t="str">
        <f t="shared" si="7"/>
        <v>ECC6 Material</v>
      </c>
      <c r="B485" s="11" t="str">
        <f>IF(OR(A485="No Stock at Base",A485="Low Stock at Base",A485="Remote Pick - Low Stock"),_xlfn.XLOOKUP(O485,PO!M:M,PO!N:N,"No PO",0,1),"-")</f>
        <v>-</v>
      </c>
      <c r="C485" s="11" t="str">
        <f>IF(OR(A485="No Stock at Base",A485="Low Stock at Base",A485="Remote Stock - Low Stock"),_xlfn.XLOOKUP(O485,PR!K:K,PR!L:L,"No Req or Processed",0,1),"-")</f>
        <v>-</v>
      </c>
      <c r="D485" s="12"/>
      <c r="E485" s="33"/>
      <c r="L485" s="31"/>
    </row>
    <row r="486" spans="1:12" s="2" customFormat="1" ht="11.25" hidden="1" x14ac:dyDescent="0.2">
      <c r="A486" s="11" t="str">
        <f t="shared" si="7"/>
        <v>ECC6 Material</v>
      </c>
      <c r="B486" s="11" t="str">
        <f>IF(OR(A486="No Stock at Base",A486="Low Stock at Base",A486="Remote Pick - Low Stock"),_xlfn.XLOOKUP(O486,PO!M:M,PO!N:N,"No PO",0,1),"-")</f>
        <v>-</v>
      </c>
      <c r="C486" s="11" t="str">
        <f>IF(OR(A486="No Stock at Base",A486="Low Stock at Base",A486="Remote Stock - Low Stock"),_xlfn.XLOOKUP(O486,PR!K:K,PR!L:L,"No Req or Processed",0,1),"-")</f>
        <v>-</v>
      </c>
      <c r="D486" s="12"/>
      <c r="E486" s="33"/>
      <c r="L486" s="31"/>
    </row>
    <row r="487" spans="1:12" s="2" customFormat="1" ht="11.25" hidden="1" x14ac:dyDescent="0.2">
      <c r="A487" s="11" t="str">
        <f t="shared" si="7"/>
        <v>ECC6 Material</v>
      </c>
      <c r="B487" s="11" t="str">
        <f>IF(OR(A487="No Stock at Base",A487="Low Stock at Base",A487="Remote Pick - Low Stock"),_xlfn.XLOOKUP(O487,PO!M:M,PO!N:N,"No PO",0,1),"-")</f>
        <v>-</v>
      </c>
      <c r="C487" s="11" t="str">
        <f>IF(OR(A487="No Stock at Base",A487="Low Stock at Base",A487="Remote Stock - Low Stock"),_xlfn.XLOOKUP(O487,PR!K:K,PR!L:L,"No Req or Processed",0,1),"-")</f>
        <v>-</v>
      </c>
      <c r="D487" s="12"/>
      <c r="E487" s="33"/>
      <c r="L487" s="31"/>
    </row>
    <row r="488" spans="1:12" s="2" customFormat="1" ht="11.25" hidden="1" x14ac:dyDescent="0.2">
      <c r="A488" s="11" t="str">
        <f t="shared" si="7"/>
        <v>ECC6 Material</v>
      </c>
      <c r="B488" s="11" t="str">
        <f>IF(OR(A488="No Stock at Base",A488="Low Stock at Base",A488="Remote Pick - Low Stock"),_xlfn.XLOOKUP(O488,PO!M:M,PO!N:N,"No PO",0,1),"-")</f>
        <v>-</v>
      </c>
      <c r="C488" s="11" t="str">
        <f>IF(OR(A488="No Stock at Base",A488="Low Stock at Base",A488="Remote Stock - Low Stock"),_xlfn.XLOOKUP(O488,PR!K:K,PR!L:L,"No Req or Processed",0,1),"-")</f>
        <v>-</v>
      </c>
      <c r="D488" s="12"/>
      <c r="E488" s="33"/>
      <c r="L488" s="31"/>
    </row>
    <row r="489" spans="1:12" s="2" customFormat="1" ht="11.25" hidden="1" x14ac:dyDescent="0.2">
      <c r="A489" s="11" t="str">
        <f t="shared" si="7"/>
        <v>ECC6 Material</v>
      </c>
      <c r="B489" s="11" t="str">
        <f>IF(OR(A489="No Stock at Base",A489="Low Stock at Base",A489="Remote Pick - Low Stock"),_xlfn.XLOOKUP(O489,PO!M:M,PO!N:N,"No PO",0,1),"-")</f>
        <v>-</v>
      </c>
      <c r="C489" s="11" t="str">
        <f>IF(OR(A489="No Stock at Base",A489="Low Stock at Base",A489="Remote Stock - Low Stock"),_xlfn.XLOOKUP(O489,PR!K:K,PR!L:L,"No Req or Processed",0,1),"-")</f>
        <v>-</v>
      </c>
      <c r="D489" s="12"/>
      <c r="E489" s="33"/>
      <c r="L489" s="31"/>
    </row>
  </sheetData>
  <sheetProtection selectLockedCells="1"/>
  <autoFilter ref="A1:GI489" xr:uid="{00000000-0001-0000-0000-000000000000}">
    <filterColumn colId="4">
      <colorFilter dxfId="7"/>
    </filterColumn>
  </autoFilter>
  <sortState xmlns:xlrd2="http://schemas.microsoft.com/office/spreadsheetml/2017/richdata2" ref="A2:AT87">
    <sortCondition ref="H1:H87"/>
  </sortState>
  <phoneticPr fontId="2" type="noConversion"/>
  <conditionalFormatting sqref="A1:A1048576">
    <cfRule type="cellIs" dxfId="6" priority="1" operator="equal">
      <formula>"ECC6 Material"</formula>
    </cfRule>
    <cfRule type="cellIs" dxfId="5" priority="2" operator="equal">
      <formula>"Created W/O"</formula>
    </cfRule>
    <cfRule type="cellIs" dxfId="4" priority="3" operator="equal">
      <formula>"Remote Pick - Low Stock"</formula>
    </cfRule>
    <cfRule type="cellIs" dxfId="3" priority="4" operator="equal">
      <formula>"No Stock at Base"</formula>
    </cfRule>
    <cfRule type="cellIs" dxfId="2" priority="5" operator="equal">
      <formula>"Remote Stock - Stock Available"</formula>
    </cfRule>
    <cfRule type="cellIs" dxfId="1" priority="6" operator="equal">
      <formula>"Stock Available at Base"</formula>
    </cfRule>
    <cfRule type="cellIs" dxfId="0" priority="7" operator="equal">
      <formula>"Low Stock at Base"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3E33-58EF-4283-968E-FF5104FB875B}">
  <dimension ref="A1:R158"/>
  <sheetViews>
    <sheetView workbookViewId="0">
      <selection activeCell="F1" sqref="F1:F1048576"/>
    </sheetView>
  </sheetViews>
  <sheetFormatPr defaultRowHeight="14.25" x14ac:dyDescent="0.2"/>
  <sheetData>
    <row r="1" spans="1:18" ht="42.75" x14ac:dyDescent="0.2">
      <c r="A1" s="149" t="s">
        <v>2794</v>
      </c>
      <c r="B1" s="149" t="s">
        <v>3015</v>
      </c>
      <c r="C1" s="150" t="s">
        <v>3194</v>
      </c>
      <c r="D1" s="149" t="s">
        <v>3195</v>
      </c>
      <c r="E1" s="150" t="s">
        <v>3196</v>
      </c>
      <c r="F1" s="150" t="s">
        <v>3197</v>
      </c>
      <c r="G1" s="149" t="s">
        <v>3198</v>
      </c>
      <c r="H1" s="149" t="s">
        <v>3199</v>
      </c>
      <c r="I1" s="150" t="s">
        <v>3200</v>
      </c>
      <c r="J1" s="150" t="s">
        <v>3201</v>
      </c>
      <c r="K1" s="150" t="s">
        <v>3202</v>
      </c>
      <c r="L1" s="150" t="s">
        <v>3203</v>
      </c>
      <c r="M1" s="150" t="s">
        <v>3204</v>
      </c>
      <c r="N1" s="150" t="s">
        <v>3205</v>
      </c>
      <c r="O1" s="149" t="s">
        <v>3206</v>
      </c>
      <c r="P1" s="150" t="s">
        <v>3207</v>
      </c>
      <c r="Q1" s="149" t="s">
        <v>3208</v>
      </c>
      <c r="R1" s="150" t="s">
        <v>3209</v>
      </c>
    </row>
    <row r="2" spans="1:18" x14ac:dyDescent="0.2">
      <c r="A2" s="151" t="s">
        <v>1920</v>
      </c>
      <c r="B2" s="151" t="s">
        <v>206</v>
      </c>
      <c r="C2" s="151" t="s">
        <v>674</v>
      </c>
      <c r="D2" s="151" t="s">
        <v>3210</v>
      </c>
      <c r="E2" s="151" t="s">
        <v>245</v>
      </c>
      <c r="F2" s="152">
        <v>0</v>
      </c>
      <c r="G2" s="151" t="s">
        <v>3211</v>
      </c>
      <c r="H2" s="153">
        <v>0</v>
      </c>
      <c r="I2" s="152">
        <v>0</v>
      </c>
      <c r="J2" s="153">
        <v>0</v>
      </c>
      <c r="K2" s="152">
        <v>0</v>
      </c>
      <c r="L2" s="153">
        <v>0</v>
      </c>
      <c r="M2" s="152">
        <v>0</v>
      </c>
      <c r="N2" s="153">
        <v>0</v>
      </c>
      <c r="O2" s="152">
        <v>0</v>
      </c>
      <c r="P2" s="153">
        <v>0</v>
      </c>
      <c r="Q2" s="152">
        <v>0</v>
      </c>
      <c r="R2" s="153">
        <v>0</v>
      </c>
    </row>
    <row r="3" spans="1:18" x14ac:dyDescent="0.2">
      <c r="A3" s="151" t="s">
        <v>1920</v>
      </c>
      <c r="B3" s="151" t="s">
        <v>206</v>
      </c>
      <c r="C3" s="151" t="s">
        <v>3212</v>
      </c>
      <c r="D3" s="151" t="s">
        <v>3210</v>
      </c>
      <c r="E3" s="151" t="s">
        <v>245</v>
      </c>
      <c r="F3" s="152">
        <v>0</v>
      </c>
      <c r="G3" s="151" t="s">
        <v>3211</v>
      </c>
      <c r="H3" s="153">
        <v>0</v>
      </c>
      <c r="I3" s="152">
        <v>0</v>
      </c>
      <c r="J3" s="153">
        <v>0</v>
      </c>
      <c r="K3" s="152">
        <v>0</v>
      </c>
      <c r="L3" s="153">
        <v>0</v>
      </c>
      <c r="M3" s="152">
        <v>0</v>
      </c>
      <c r="N3" s="153">
        <v>0</v>
      </c>
      <c r="O3" s="152">
        <v>0</v>
      </c>
      <c r="P3" s="153">
        <v>0</v>
      </c>
      <c r="Q3" s="152">
        <v>0</v>
      </c>
      <c r="R3" s="153">
        <v>0</v>
      </c>
    </row>
    <row r="4" spans="1:18" x14ac:dyDescent="0.2">
      <c r="A4" s="151" t="s">
        <v>1920</v>
      </c>
      <c r="B4" s="151" t="s">
        <v>206</v>
      </c>
      <c r="C4" s="151" t="s">
        <v>628</v>
      </c>
      <c r="D4" s="151" t="s">
        <v>3210</v>
      </c>
      <c r="E4" s="151" t="s">
        <v>245</v>
      </c>
      <c r="F4" s="152">
        <v>0</v>
      </c>
      <c r="G4" s="151" t="s">
        <v>3211</v>
      </c>
      <c r="H4" s="153">
        <v>0</v>
      </c>
      <c r="I4" s="152">
        <v>0</v>
      </c>
      <c r="J4" s="153">
        <v>0</v>
      </c>
      <c r="K4" s="152">
        <v>0</v>
      </c>
      <c r="L4" s="153">
        <v>0</v>
      </c>
      <c r="M4" s="152">
        <v>0</v>
      </c>
      <c r="N4" s="153">
        <v>0</v>
      </c>
      <c r="O4" s="152">
        <v>0</v>
      </c>
      <c r="P4" s="153">
        <v>0</v>
      </c>
      <c r="Q4" s="152">
        <v>0</v>
      </c>
      <c r="R4" s="153">
        <v>0</v>
      </c>
    </row>
    <row r="5" spans="1:18" x14ac:dyDescent="0.2">
      <c r="A5" s="151" t="s">
        <v>1920</v>
      </c>
      <c r="B5" s="151" t="s">
        <v>206</v>
      </c>
      <c r="C5" s="151" t="s">
        <v>234</v>
      </c>
      <c r="D5" s="151" t="s">
        <v>3210</v>
      </c>
      <c r="E5" s="151" t="s">
        <v>245</v>
      </c>
      <c r="F5" s="152">
        <v>0</v>
      </c>
      <c r="G5" s="151" t="s">
        <v>3211</v>
      </c>
      <c r="H5" s="153">
        <v>0</v>
      </c>
      <c r="I5" s="152">
        <v>0</v>
      </c>
      <c r="J5" s="153">
        <v>0</v>
      </c>
      <c r="K5" s="152">
        <v>0</v>
      </c>
      <c r="L5" s="153">
        <v>0</v>
      </c>
      <c r="M5" s="152">
        <v>0</v>
      </c>
      <c r="N5" s="153">
        <v>0</v>
      </c>
      <c r="O5" s="152">
        <v>0</v>
      </c>
      <c r="P5" s="153">
        <v>0</v>
      </c>
      <c r="Q5" s="152">
        <v>0</v>
      </c>
      <c r="R5" s="153">
        <v>0</v>
      </c>
    </row>
    <row r="6" spans="1:18" x14ac:dyDescent="0.2">
      <c r="A6" s="151" t="s">
        <v>1920</v>
      </c>
      <c r="B6" s="151" t="s">
        <v>191</v>
      </c>
      <c r="C6" s="151" t="s">
        <v>674</v>
      </c>
      <c r="D6" s="151" t="s">
        <v>3210</v>
      </c>
      <c r="E6" s="151" t="s">
        <v>245</v>
      </c>
      <c r="F6" s="152">
        <v>51</v>
      </c>
      <c r="G6" s="151" t="s">
        <v>3211</v>
      </c>
      <c r="H6" s="153">
        <v>423.3</v>
      </c>
      <c r="I6" s="152">
        <v>0</v>
      </c>
      <c r="J6" s="153">
        <v>0</v>
      </c>
      <c r="K6" s="152">
        <v>0</v>
      </c>
      <c r="L6" s="153">
        <v>0</v>
      </c>
      <c r="M6" s="152">
        <v>0</v>
      </c>
      <c r="N6" s="153">
        <v>0</v>
      </c>
      <c r="O6" s="152">
        <v>0</v>
      </c>
      <c r="P6" s="153">
        <v>0</v>
      </c>
      <c r="Q6" s="152">
        <v>0</v>
      </c>
      <c r="R6" s="153">
        <v>0</v>
      </c>
    </row>
    <row r="7" spans="1:18" x14ac:dyDescent="0.2">
      <c r="A7" s="151" t="s">
        <v>1920</v>
      </c>
      <c r="B7" s="151" t="s">
        <v>191</v>
      </c>
      <c r="C7" s="151" t="s">
        <v>249</v>
      </c>
      <c r="D7" s="151" t="s">
        <v>3210</v>
      </c>
      <c r="E7" s="151" t="s">
        <v>245</v>
      </c>
      <c r="F7" s="152">
        <v>0</v>
      </c>
      <c r="G7" s="151" t="s">
        <v>3211</v>
      </c>
      <c r="H7" s="153">
        <v>0</v>
      </c>
      <c r="I7" s="152">
        <v>0</v>
      </c>
      <c r="J7" s="153">
        <v>0</v>
      </c>
      <c r="K7" s="152">
        <v>0</v>
      </c>
      <c r="L7" s="153">
        <v>0</v>
      </c>
      <c r="M7" s="152">
        <v>0</v>
      </c>
      <c r="N7" s="153">
        <v>0</v>
      </c>
      <c r="O7" s="152">
        <v>0</v>
      </c>
      <c r="P7" s="153">
        <v>0</v>
      </c>
      <c r="Q7" s="152">
        <v>0</v>
      </c>
      <c r="R7" s="153">
        <v>0</v>
      </c>
    </row>
    <row r="8" spans="1:18" x14ac:dyDescent="0.2">
      <c r="A8" s="151" t="s">
        <v>1920</v>
      </c>
      <c r="B8" s="151" t="s">
        <v>191</v>
      </c>
      <c r="C8" s="151" t="s">
        <v>628</v>
      </c>
      <c r="D8" s="151" t="s">
        <v>3210</v>
      </c>
      <c r="E8" s="151" t="s">
        <v>245</v>
      </c>
      <c r="F8" s="152">
        <v>0</v>
      </c>
      <c r="G8" s="151" t="s">
        <v>3211</v>
      </c>
      <c r="H8" s="153">
        <v>0</v>
      </c>
      <c r="I8" s="152">
        <v>0</v>
      </c>
      <c r="J8" s="153">
        <v>0</v>
      </c>
      <c r="K8" s="152">
        <v>0</v>
      </c>
      <c r="L8" s="153">
        <v>0</v>
      </c>
      <c r="M8" s="152">
        <v>0</v>
      </c>
      <c r="N8" s="153">
        <v>0</v>
      </c>
      <c r="O8" s="152">
        <v>0</v>
      </c>
      <c r="P8" s="153">
        <v>0</v>
      </c>
      <c r="Q8" s="152">
        <v>0</v>
      </c>
      <c r="R8" s="153">
        <v>0</v>
      </c>
    </row>
    <row r="9" spans="1:18" x14ac:dyDescent="0.2">
      <c r="A9" s="151" t="s">
        <v>1920</v>
      </c>
      <c r="B9" s="151" t="s">
        <v>191</v>
      </c>
      <c r="C9" s="151" t="s">
        <v>234</v>
      </c>
      <c r="D9" s="151" t="s">
        <v>3210</v>
      </c>
      <c r="E9" s="151" t="s">
        <v>245</v>
      </c>
      <c r="F9" s="152">
        <v>0</v>
      </c>
      <c r="G9" s="151" t="s">
        <v>3211</v>
      </c>
      <c r="H9" s="153">
        <v>0</v>
      </c>
      <c r="I9" s="152">
        <v>0</v>
      </c>
      <c r="J9" s="153">
        <v>0</v>
      </c>
      <c r="K9" s="152">
        <v>0</v>
      </c>
      <c r="L9" s="153">
        <v>0</v>
      </c>
      <c r="M9" s="152">
        <v>0</v>
      </c>
      <c r="N9" s="153">
        <v>0</v>
      </c>
      <c r="O9" s="152">
        <v>0</v>
      </c>
      <c r="P9" s="153">
        <v>0</v>
      </c>
      <c r="Q9" s="152">
        <v>0</v>
      </c>
      <c r="R9" s="153">
        <v>0</v>
      </c>
    </row>
    <row r="10" spans="1:18" x14ac:dyDescent="0.2">
      <c r="A10" s="151" t="s">
        <v>272</v>
      </c>
      <c r="B10" s="151" t="s">
        <v>206</v>
      </c>
      <c r="C10" s="151" t="s">
        <v>674</v>
      </c>
      <c r="D10" s="151" t="s">
        <v>3210</v>
      </c>
      <c r="E10" s="151" t="s">
        <v>245</v>
      </c>
      <c r="F10" s="152">
        <v>0</v>
      </c>
      <c r="G10" s="151" t="s">
        <v>3211</v>
      </c>
      <c r="H10" s="153">
        <v>0</v>
      </c>
      <c r="I10" s="152">
        <v>0</v>
      </c>
      <c r="J10" s="153">
        <v>0</v>
      </c>
      <c r="K10" s="152">
        <v>0</v>
      </c>
      <c r="L10" s="153">
        <v>0</v>
      </c>
      <c r="M10" s="152">
        <v>0</v>
      </c>
      <c r="N10" s="153">
        <v>0</v>
      </c>
      <c r="O10" s="152">
        <v>0</v>
      </c>
      <c r="P10" s="153">
        <v>0</v>
      </c>
      <c r="Q10" s="152">
        <v>0</v>
      </c>
      <c r="R10" s="153">
        <v>0</v>
      </c>
    </row>
    <row r="11" spans="1:18" x14ac:dyDescent="0.2">
      <c r="A11" s="151" t="s">
        <v>272</v>
      </c>
      <c r="B11" s="151" t="s">
        <v>206</v>
      </c>
      <c r="C11" s="151" t="s">
        <v>3212</v>
      </c>
      <c r="D11" s="151" t="s">
        <v>3210</v>
      </c>
      <c r="E11" s="151" t="s">
        <v>245</v>
      </c>
      <c r="F11" s="152">
        <v>0</v>
      </c>
      <c r="G11" s="151" t="s">
        <v>3211</v>
      </c>
      <c r="H11" s="153">
        <v>0</v>
      </c>
      <c r="I11" s="152">
        <v>0</v>
      </c>
      <c r="J11" s="153">
        <v>0</v>
      </c>
      <c r="K11" s="152">
        <v>0</v>
      </c>
      <c r="L11" s="153">
        <v>0</v>
      </c>
      <c r="M11" s="152">
        <v>0</v>
      </c>
      <c r="N11" s="153">
        <v>0</v>
      </c>
      <c r="O11" s="152">
        <v>0</v>
      </c>
      <c r="P11" s="153">
        <v>0</v>
      </c>
      <c r="Q11" s="152">
        <v>0</v>
      </c>
      <c r="R11" s="153">
        <v>0</v>
      </c>
    </row>
    <row r="12" spans="1:18" x14ac:dyDescent="0.2">
      <c r="A12" s="151" t="s">
        <v>272</v>
      </c>
      <c r="B12" s="151" t="s">
        <v>206</v>
      </c>
      <c r="C12" s="151" t="s">
        <v>628</v>
      </c>
      <c r="D12" s="151" t="s">
        <v>3210</v>
      </c>
      <c r="E12" s="151" t="s">
        <v>245</v>
      </c>
      <c r="F12" s="152">
        <v>0</v>
      </c>
      <c r="G12" s="151" t="s">
        <v>3211</v>
      </c>
      <c r="H12" s="153">
        <v>0</v>
      </c>
      <c r="I12" s="152">
        <v>0</v>
      </c>
      <c r="J12" s="153">
        <v>0</v>
      </c>
      <c r="K12" s="152">
        <v>0</v>
      </c>
      <c r="L12" s="153">
        <v>0</v>
      </c>
      <c r="M12" s="152">
        <v>0</v>
      </c>
      <c r="N12" s="153">
        <v>0</v>
      </c>
      <c r="O12" s="152">
        <v>0</v>
      </c>
      <c r="P12" s="153">
        <v>0</v>
      </c>
      <c r="Q12" s="152">
        <v>0</v>
      </c>
      <c r="R12" s="153">
        <v>0</v>
      </c>
    </row>
    <row r="13" spans="1:18" x14ac:dyDescent="0.2">
      <c r="A13" s="151" t="s">
        <v>272</v>
      </c>
      <c r="B13" s="151" t="s">
        <v>206</v>
      </c>
      <c r="C13" s="151" t="s">
        <v>234</v>
      </c>
      <c r="D13" s="151" t="s">
        <v>3210</v>
      </c>
      <c r="E13" s="151" t="s">
        <v>245</v>
      </c>
      <c r="F13" s="152">
        <v>0</v>
      </c>
      <c r="G13" s="151" t="s">
        <v>3211</v>
      </c>
      <c r="H13" s="153">
        <v>0</v>
      </c>
      <c r="I13" s="152">
        <v>0</v>
      </c>
      <c r="J13" s="153">
        <v>0</v>
      </c>
      <c r="K13" s="152">
        <v>0</v>
      </c>
      <c r="L13" s="153">
        <v>0</v>
      </c>
      <c r="M13" s="152">
        <v>0</v>
      </c>
      <c r="N13" s="153">
        <v>0</v>
      </c>
      <c r="O13" s="152">
        <v>0</v>
      </c>
      <c r="P13" s="153">
        <v>0</v>
      </c>
      <c r="Q13" s="152">
        <v>0</v>
      </c>
      <c r="R13" s="153">
        <v>0</v>
      </c>
    </row>
    <row r="14" spans="1:18" x14ac:dyDescent="0.2">
      <c r="A14" s="151" t="s">
        <v>272</v>
      </c>
      <c r="B14" s="151" t="s">
        <v>191</v>
      </c>
      <c r="C14" s="151" t="s">
        <v>674</v>
      </c>
      <c r="D14" s="151" t="s">
        <v>3210</v>
      </c>
      <c r="E14" s="151" t="s">
        <v>245</v>
      </c>
      <c r="F14" s="152">
        <v>11</v>
      </c>
      <c r="G14" s="151" t="s">
        <v>3211</v>
      </c>
      <c r="H14" s="153">
        <v>121.66</v>
      </c>
      <c r="I14" s="152">
        <v>0</v>
      </c>
      <c r="J14" s="153">
        <v>0</v>
      </c>
      <c r="K14" s="152">
        <v>0</v>
      </c>
      <c r="L14" s="153">
        <v>0</v>
      </c>
      <c r="M14" s="152">
        <v>0</v>
      </c>
      <c r="N14" s="153">
        <v>0</v>
      </c>
      <c r="O14" s="152">
        <v>0</v>
      </c>
      <c r="P14" s="153">
        <v>0</v>
      </c>
      <c r="Q14" s="152">
        <v>0</v>
      </c>
      <c r="R14" s="153">
        <v>0</v>
      </c>
    </row>
    <row r="15" spans="1:18" x14ac:dyDescent="0.2">
      <c r="A15" s="151" t="s">
        <v>272</v>
      </c>
      <c r="B15" s="151" t="s">
        <v>191</v>
      </c>
      <c r="C15" s="151" t="s">
        <v>249</v>
      </c>
      <c r="D15" s="151" t="s">
        <v>3210</v>
      </c>
      <c r="E15" s="151" t="s">
        <v>245</v>
      </c>
      <c r="F15" s="152">
        <v>0</v>
      </c>
      <c r="G15" s="151" t="s">
        <v>3211</v>
      </c>
      <c r="H15" s="153">
        <v>0</v>
      </c>
      <c r="I15" s="152">
        <v>0</v>
      </c>
      <c r="J15" s="153">
        <v>0</v>
      </c>
      <c r="K15" s="152">
        <v>0</v>
      </c>
      <c r="L15" s="153">
        <v>0</v>
      </c>
      <c r="M15" s="152">
        <v>0</v>
      </c>
      <c r="N15" s="153">
        <v>0</v>
      </c>
      <c r="O15" s="152">
        <v>0</v>
      </c>
      <c r="P15" s="153">
        <v>0</v>
      </c>
      <c r="Q15" s="152">
        <v>0</v>
      </c>
      <c r="R15" s="153">
        <v>0</v>
      </c>
    </row>
    <row r="16" spans="1:18" x14ac:dyDescent="0.2">
      <c r="A16" s="151" t="s">
        <v>272</v>
      </c>
      <c r="B16" s="151" t="s">
        <v>191</v>
      </c>
      <c r="C16" s="151" t="s">
        <v>628</v>
      </c>
      <c r="D16" s="151" t="s">
        <v>3210</v>
      </c>
      <c r="E16" s="151" t="s">
        <v>245</v>
      </c>
      <c r="F16" s="152">
        <v>0</v>
      </c>
      <c r="G16" s="151" t="s">
        <v>3211</v>
      </c>
      <c r="H16" s="153">
        <v>0</v>
      </c>
      <c r="I16" s="152">
        <v>0</v>
      </c>
      <c r="J16" s="153">
        <v>0</v>
      </c>
      <c r="K16" s="152">
        <v>0</v>
      </c>
      <c r="L16" s="153">
        <v>0</v>
      </c>
      <c r="M16" s="152">
        <v>0</v>
      </c>
      <c r="N16" s="153">
        <v>0</v>
      </c>
      <c r="O16" s="152">
        <v>0</v>
      </c>
      <c r="P16" s="153">
        <v>0</v>
      </c>
      <c r="Q16" s="152">
        <v>0</v>
      </c>
      <c r="R16" s="153">
        <v>0</v>
      </c>
    </row>
    <row r="17" spans="1:18" x14ac:dyDescent="0.2">
      <c r="A17" s="151" t="s">
        <v>272</v>
      </c>
      <c r="B17" s="151" t="s">
        <v>191</v>
      </c>
      <c r="C17" s="151" t="s">
        <v>234</v>
      </c>
      <c r="D17" s="151" t="s">
        <v>3210</v>
      </c>
      <c r="E17" s="151" t="s">
        <v>245</v>
      </c>
      <c r="F17" s="152">
        <v>3</v>
      </c>
      <c r="G17" s="151" t="s">
        <v>3211</v>
      </c>
      <c r="H17" s="153">
        <v>33.18</v>
      </c>
      <c r="I17" s="152">
        <v>0</v>
      </c>
      <c r="J17" s="153">
        <v>0</v>
      </c>
      <c r="K17" s="152">
        <v>0</v>
      </c>
      <c r="L17" s="153">
        <v>0</v>
      </c>
      <c r="M17" s="152">
        <v>0</v>
      </c>
      <c r="N17" s="153">
        <v>0</v>
      </c>
      <c r="O17" s="152">
        <v>0</v>
      </c>
      <c r="P17" s="153">
        <v>0</v>
      </c>
      <c r="Q17" s="152">
        <v>0</v>
      </c>
      <c r="R17" s="153">
        <v>0</v>
      </c>
    </row>
    <row r="18" spans="1:18" x14ac:dyDescent="0.2">
      <c r="A18" s="151" t="s">
        <v>1467</v>
      </c>
      <c r="B18" s="151" t="s">
        <v>206</v>
      </c>
      <c r="C18" s="151" t="s">
        <v>674</v>
      </c>
      <c r="D18" s="151" t="s">
        <v>3210</v>
      </c>
      <c r="E18" s="151" t="s">
        <v>245</v>
      </c>
      <c r="F18" s="152">
        <v>0</v>
      </c>
      <c r="G18" s="151" t="s">
        <v>3211</v>
      </c>
      <c r="H18" s="153">
        <v>0</v>
      </c>
      <c r="I18" s="152">
        <v>0</v>
      </c>
      <c r="J18" s="153">
        <v>0</v>
      </c>
      <c r="K18" s="152">
        <v>0</v>
      </c>
      <c r="L18" s="153">
        <v>0</v>
      </c>
      <c r="M18" s="152">
        <v>0</v>
      </c>
      <c r="N18" s="153">
        <v>0</v>
      </c>
      <c r="O18" s="152">
        <v>0</v>
      </c>
      <c r="P18" s="153">
        <v>0</v>
      </c>
      <c r="Q18" s="152">
        <v>0</v>
      </c>
      <c r="R18" s="153">
        <v>0</v>
      </c>
    </row>
    <row r="19" spans="1:18" x14ac:dyDescent="0.2">
      <c r="A19" s="151" t="s">
        <v>1467</v>
      </c>
      <c r="B19" s="151" t="s">
        <v>206</v>
      </c>
      <c r="C19" s="151" t="s">
        <v>3212</v>
      </c>
      <c r="D19" s="151" t="s">
        <v>3210</v>
      </c>
      <c r="E19" s="151" t="s">
        <v>245</v>
      </c>
      <c r="F19" s="152">
        <v>0</v>
      </c>
      <c r="G19" s="151" t="s">
        <v>3211</v>
      </c>
      <c r="H19" s="153">
        <v>0</v>
      </c>
      <c r="I19" s="152">
        <v>0</v>
      </c>
      <c r="J19" s="153">
        <v>0</v>
      </c>
      <c r="K19" s="152">
        <v>0</v>
      </c>
      <c r="L19" s="153">
        <v>0</v>
      </c>
      <c r="M19" s="152">
        <v>0</v>
      </c>
      <c r="N19" s="153">
        <v>0</v>
      </c>
      <c r="O19" s="152">
        <v>0</v>
      </c>
      <c r="P19" s="153">
        <v>0</v>
      </c>
      <c r="Q19" s="152">
        <v>0</v>
      </c>
      <c r="R19" s="153">
        <v>0</v>
      </c>
    </row>
    <row r="20" spans="1:18" x14ac:dyDescent="0.2">
      <c r="A20" s="151" t="s">
        <v>1467</v>
      </c>
      <c r="B20" s="151" t="s">
        <v>206</v>
      </c>
      <c r="C20" s="151" t="s">
        <v>628</v>
      </c>
      <c r="D20" s="151" t="s">
        <v>3210</v>
      </c>
      <c r="E20" s="151" t="s">
        <v>245</v>
      </c>
      <c r="F20" s="152">
        <v>0</v>
      </c>
      <c r="G20" s="151" t="s">
        <v>3211</v>
      </c>
      <c r="H20" s="153">
        <v>0</v>
      </c>
      <c r="I20" s="152">
        <v>0</v>
      </c>
      <c r="J20" s="153">
        <v>0</v>
      </c>
      <c r="K20" s="152">
        <v>0</v>
      </c>
      <c r="L20" s="153">
        <v>0</v>
      </c>
      <c r="M20" s="152">
        <v>0</v>
      </c>
      <c r="N20" s="153">
        <v>0</v>
      </c>
      <c r="O20" s="152">
        <v>0</v>
      </c>
      <c r="P20" s="153">
        <v>0</v>
      </c>
      <c r="Q20" s="152">
        <v>0</v>
      </c>
      <c r="R20" s="153">
        <v>0</v>
      </c>
    </row>
    <row r="21" spans="1:18" x14ac:dyDescent="0.2">
      <c r="A21" s="151" t="s">
        <v>1467</v>
      </c>
      <c r="B21" s="151" t="s">
        <v>206</v>
      </c>
      <c r="C21" s="151" t="s">
        <v>234</v>
      </c>
      <c r="D21" s="151" t="s">
        <v>3210</v>
      </c>
      <c r="E21" s="151" t="s">
        <v>245</v>
      </c>
      <c r="F21" s="152">
        <v>0</v>
      </c>
      <c r="G21" s="151" t="s">
        <v>3211</v>
      </c>
      <c r="H21" s="153">
        <v>0</v>
      </c>
      <c r="I21" s="152">
        <v>0</v>
      </c>
      <c r="J21" s="153">
        <v>0</v>
      </c>
      <c r="K21" s="152">
        <v>0</v>
      </c>
      <c r="L21" s="153">
        <v>0</v>
      </c>
      <c r="M21" s="152">
        <v>0</v>
      </c>
      <c r="N21" s="153">
        <v>0</v>
      </c>
      <c r="O21" s="152">
        <v>0</v>
      </c>
      <c r="P21" s="153">
        <v>0</v>
      </c>
      <c r="Q21" s="152">
        <v>0</v>
      </c>
      <c r="R21" s="153">
        <v>0</v>
      </c>
    </row>
    <row r="22" spans="1:18" x14ac:dyDescent="0.2">
      <c r="A22" s="151" t="s">
        <v>1467</v>
      </c>
      <c r="B22" s="151" t="s">
        <v>191</v>
      </c>
      <c r="C22" s="151" t="s">
        <v>674</v>
      </c>
      <c r="D22" s="151" t="s">
        <v>3210</v>
      </c>
      <c r="E22" s="151" t="s">
        <v>245</v>
      </c>
      <c r="F22" s="152">
        <v>0</v>
      </c>
      <c r="G22" s="151" t="s">
        <v>3211</v>
      </c>
      <c r="H22" s="153">
        <v>0</v>
      </c>
      <c r="I22" s="152">
        <v>0</v>
      </c>
      <c r="J22" s="153">
        <v>0</v>
      </c>
      <c r="K22" s="152">
        <v>0</v>
      </c>
      <c r="L22" s="153">
        <v>0</v>
      </c>
      <c r="M22" s="152">
        <v>0</v>
      </c>
      <c r="N22" s="153">
        <v>0</v>
      </c>
      <c r="O22" s="152">
        <v>0</v>
      </c>
      <c r="P22" s="153">
        <v>0</v>
      </c>
      <c r="Q22" s="152">
        <v>0</v>
      </c>
      <c r="R22" s="153">
        <v>0</v>
      </c>
    </row>
    <row r="23" spans="1:18" x14ac:dyDescent="0.2">
      <c r="A23" s="151" t="s">
        <v>1467</v>
      </c>
      <c r="B23" s="151" t="s">
        <v>191</v>
      </c>
      <c r="C23" s="151" t="s">
        <v>249</v>
      </c>
      <c r="D23" s="151" t="s">
        <v>3210</v>
      </c>
      <c r="E23" s="151" t="s">
        <v>245</v>
      </c>
      <c r="F23" s="152">
        <v>0</v>
      </c>
      <c r="G23" s="151" t="s">
        <v>3211</v>
      </c>
      <c r="H23" s="153">
        <v>0</v>
      </c>
      <c r="I23" s="152">
        <v>0</v>
      </c>
      <c r="J23" s="153">
        <v>0</v>
      </c>
      <c r="K23" s="152">
        <v>0</v>
      </c>
      <c r="L23" s="153">
        <v>0</v>
      </c>
      <c r="M23" s="152">
        <v>0</v>
      </c>
      <c r="N23" s="153">
        <v>0</v>
      </c>
      <c r="O23" s="152">
        <v>0</v>
      </c>
      <c r="P23" s="153">
        <v>0</v>
      </c>
      <c r="Q23" s="152">
        <v>0</v>
      </c>
      <c r="R23" s="153">
        <v>0</v>
      </c>
    </row>
    <row r="24" spans="1:18" x14ac:dyDescent="0.2">
      <c r="A24" s="151" t="s">
        <v>1467</v>
      </c>
      <c r="B24" s="151" t="s">
        <v>191</v>
      </c>
      <c r="C24" s="151" t="s">
        <v>628</v>
      </c>
      <c r="D24" s="151" t="s">
        <v>3210</v>
      </c>
      <c r="E24" s="151" t="s">
        <v>245</v>
      </c>
      <c r="F24" s="152">
        <v>0</v>
      </c>
      <c r="G24" s="151" t="s">
        <v>3211</v>
      </c>
      <c r="H24" s="153">
        <v>0</v>
      </c>
      <c r="I24" s="152">
        <v>0</v>
      </c>
      <c r="J24" s="153">
        <v>0</v>
      </c>
      <c r="K24" s="152">
        <v>0</v>
      </c>
      <c r="L24" s="153">
        <v>0</v>
      </c>
      <c r="M24" s="152">
        <v>0</v>
      </c>
      <c r="N24" s="153">
        <v>0</v>
      </c>
      <c r="O24" s="152">
        <v>0</v>
      </c>
      <c r="P24" s="153">
        <v>0</v>
      </c>
      <c r="Q24" s="152">
        <v>0</v>
      </c>
      <c r="R24" s="153">
        <v>0</v>
      </c>
    </row>
    <row r="25" spans="1:18" x14ac:dyDescent="0.2">
      <c r="A25" s="151" t="s">
        <v>1467</v>
      </c>
      <c r="B25" s="151" t="s">
        <v>191</v>
      </c>
      <c r="C25" s="151" t="s">
        <v>234</v>
      </c>
      <c r="D25" s="151" t="s">
        <v>3210</v>
      </c>
      <c r="E25" s="151" t="s">
        <v>245</v>
      </c>
      <c r="F25" s="152">
        <v>12</v>
      </c>
      <c r="G25" s="151" t="s">
        <v>3211</v>
      </c>
      <c r="H25" s="153">
        <v>1377.6</v>
      </c>
      <c r="I25" s="152">
        <v>0</v>
      </c>
      <c r="J25" s="153">
        <v>0</v>
      </c>
      <c r="K25" s="152">
        <v>0</v>
      </c>
      <c r="L25" s="153">
        <v>0</v>
      </c>
      <c r="M25" s="152">
        <v>0</v>
      </c>
      <c r="N25" s="153">
        <v>0</v>
      </c>
      <c r="O25" s="152">
        <v>0</v>
      </c>
      <c r="P25" s="153">
        <v>0</v>
      </c>
      <c r="Q25" s="152">
        <v>0</v>
      </c>
      <c r="R25" s="153">
        <v>0</v>
      </c>
    </row>
    <row r="26" spans="1:18" x14ac:dyDescent="0.2">
      <c r="A26" s="151" t="s">
        <v>2566</v>
      </c>
      <c r="B26" s="151" t="s">
        <v>206</v>
      </c>
      <c r="C26" s="151" t="s">
        <v>674</v>
      </c>
      <c r="D26" s="151" t="s">
        <v>3210</v>
      </c>
      <c r="E26" s="151" t="s">
        <v>245</v>
      </c>
      <c r="F26" s="152">
        <v>0</v>
      </c>
      <c r="G26" s="151" t="s">
        <v>3211</v>
      </c>
      <c r="H26" s="153">
        <v>0</v>
      </c>
      <c r="I26" s="152">
        <v>0</v>
      </c>
      <c r="J26" s="153">
        <v>0</v>
      </c>
      <c r="K26" s="152">
        <v>0</v>
      </c>
      <c r="L26" s="153">
        <v>0</v>
      </c>
      <c r="M26" s="152">
        <v>0</v>
      </c>
      <c r="N26" s="153">
        <v>0</v>
      </c>
      <c r="O26" s="152">
        <v>0</v>
      </c>
      <c r="P26" s="153">
        <v>0</v>
      </c>
      <c r="Q26" s="152">
        <v>0</v>
      </c>
      <c r="R26" s="153">
        <v>0</v>
      </c>
    </row>
    <row r="27" spans="1:18" x14ac:dyDescent="0.2">
      <c r="A27" s="151" t="s">
        <v>2566</v>
      </c>
      <c r="B27" s="151" t="s">
        <v>206</v>
      </c>
      <c r="C27" s="151" t="s">
        <v>3212</v>
      </c>
      <c r="D27" s="151" t="s">
        <v>3210</v>
      </c>
      <c r="E27" s="151" t="s">
        <v>245</v>
      </c>
      <c r="F27" s="152">
        <v>0</v>
      </c>
      <c r="G27" s="151" t="s">
        <v>3211</v>
      </c>
      <c r="H27" s="153">
        <v>0</v>
      </c>
      <c r="I27" s="152">
        <v>0</v>
      </c>
      <c r="J27" s="153">
        <v>0</v>
      </c>
      <c r="K27" s="152">
        <v>0</v>
      </c>
      <c r="L27" s="153">
        <v>0</v>
      </c>
      <c r="M27" s="152">
        <v>0</v>
      </c>
      <c r="N27" s="153">
        <v>0</v>
      </c>
      <c r="O27" s="152">
        <v>0</v>
      </c>
      <c r="P27" s="153">
        <v>0</v>
      </c>
      <c r="Q27" s="152">
        <v>0</v>
      </c>
      <c r="R27" s="153">
        <v>0</v>
      </c>
    </row>
    <row r="28" spans="1:18" x14ac:dyDescent="0.2">
      <c r="A28" s="151" t="s">
        <v>2566</v>
      </c>
      <c r="B28" s="151" t="s">
        <v>206</v>
      </c>
      <c r="C28" s="151" t="s">
        <v>628</v>
      </c>
      <c r="D28" s="151" t="s">
        <v>3210</v>
      </c>
      <c r="E28" s="151" t="s">
        <v>245</v>
      </c>
      <c r="F28" s="152">
        <v>0</v>
      </c>
      <c r="G28" s="151" t="s">
        <v>3211</v>
      </c>
      <c r="H28" s="153">
        <v>0</v>
      </c>
      <c r="I28" s="152">
        <v>0</v>
      </c>
      <c r="J28" s="153">
        <v>0</v>
      </c>
      <c r="K28" s="152">
        <v>0</v>
      </c>
      <c r="L28" s="153">
        <v>0</v>
      </c>
      <c r="M28" s="152">
        <v>0</v>
      </c>
      <c r="N28" s="153">
        <v>0</v>
      </c>
      <c r="O28" s="152">
        <v>0</v>
      </c>
      <c r="P28" s="153">
        <v>0</v>
      </c>
      <c r="Q28" s="152">
        <v>0</v>
      </c>
      <c r="R28" s="153">
        <v>0</v>
      </c>
    </row>
    <row r="29" spans="1:18" x14ac:dyDescent="0.2">
      <c r="A29" s="151" t="s">
        <v>2566</v>
      </c>
      <c r="B29" s="151" t="s">
        <v>206</v>
      </c>
      <c r="C29" s="151" t="s">
        <v>234</v>
      </c>
      <c r="D29" s="151" t="s">
        <v>3210</v>
      </c>
      <c r="E29" s="151" t="s">
        <v>245</v>
      </c>
      <c r="F29" s="152">
        <v>0</v>
      </c>
      <c r="G29" s="151" t="s">
        <v>3211</v>
      </c>
      <c r="H29" s="153">
        <v>0</v>
      </c>
      <c r="I29" s="152">
        <v>0</v>
      </c>
      <c r="J29" s="153">
        <v>0</v>
      </c>
      <c r="K29" s="152">
        <v>0</v>
      </c>
      <c r="L29" s="153">
        <v>0</v>
      </c>
      <c r="M29" s="152">
        <v>0</v>
      </c>
      <c r="N29" s="153">
        <v>0</v>
      </c>
      <c r="O29" s="152">
        <v>0</v>
      </c>
      <c r="P29" s="153">
        <v>0</v>
      </c>
      <c r="Q29" s="152">
        <v>0</v>
      </c>
      <c r="R29" s="153">
        <v>0</v>
      </c>
    </row>
    <row r="30" spans="1:18" x14ac:dyDescent="0.2">
      <c r="A30" s="151" t="s">
        <v>2566</v>
      </c>
      <c r="B30" s="151" t="s">
        <v>191</v>
      </c>
      <c r="C30" s="151" t="s">
        <v>674</v>
      </c>
      <c r="D30" s="151" t="s">
        <v>3210</v>
      </c>
      <c r="E30" s="151" t="s">
        <v>245</v>
      </c>
      <c r="F30" s="152">
        <v>8</v>
      </c>
      <c r="G30" s="151" t="s">
        <v>3211</v>
      </c>
      <c r="H30" s="153">
        <v>98.16</v>
      </c>
      <c r="I30" s="152">
        <v>0</v>
      </c>
      <c r="J30" s="153">
        <v>0</v>
      </c>
      <c r="K30" s="152">
        <v>0</v>
      </c>
      <c r="L30" s="153">
        <v>0</v>
      </c>
      <c r="M30" s="152">
        <v>0</v>
      </c>
      <c r="N30" s="153">
        <v>0</v>
      </c>
      <c r="O30" s="152">
        <v>0</v>
      </c>
      <c r="P30" s="153">
        <v>0</v>
      </c>
      <c r="Q30" s="152">
        <v>0</v>
      </c>
      <c r="R30" s="153">
        <v>0</v>
      </c>
    </row>
    <row r="31" spans="1:18" x14ac:dyDescent="0.2">
      <c r="A31" s="151" t="s">
        <v>2566</v>
      </c>
      <c r="B31" s="151" t="s">
        <v>191</v>
      </c>
      <c r="C31" s="151" t="s">
        <v>249</v>
      </c>
      <c r="D31" s="151" t="s">
        <v>3210</v>
      </c>
      <c r="E31" s="151" t="s">
        <v>245</v>
      </c>
      <c r="F31" s="152">
        <v>0</v>
      </c>
      <c r="G31" s="151" t="s">
        <v>3211</v>
      </c>
      <c r="H31" s="153">
        <v>0</v>
      </c>
      <c r="I31" s="152">
        <v>0</v>
      </c>
      <c r="J31" s="153">
        <v>0</v>
      </c>
      <c r="K31" s="152">
        <v>0</v>
      </c>
      <c r="L31" s="153">
        <v>0</v>
      </c>
      <c r="M31" s="152">
        <v>0</v>
      </c>
      <c r="N31" s="153">
        <v>0</v>
      </c>
      <c r="O31" s="152">
        <v>0</v>
      </c>
      <c r="P31" s="153">
        <v>0</v>
      </c>
      <c r="Q31" s="152">
        <v>0</v>
      </c>
      <c r="R31" s="153">
        <v>0</v>
      </c>
    </row>
    <row r="32" spans="1:18" x14ac:dyDescent="0.2">
      <c r="A32" s="151" t="s">
        <v>2566</v>
      </c>
      <c r="B32" s="151" t="s">
        <v>191</v>
      </c>
      <c r="C32" s="151" t="s">
        <v>628</v>
      </c>
      <c r="D32" s="151" t="s">
        <v>3210</v>
      </c>
      <c r="E32" s="151" t="s">
        <v>245</v>
      </c>
      <c r="F32" s="152">
        <v>0</v>
      </c>
      <c r="G32" s="151" t="s">
        <v>3211</v>
      </c>
      <c r="H32" s="153">
        <v>0</v>
      </c>
      <c r="I32" s="152">
        <v>0</v>
      </c>
      <c r="J32" s="153">
        <v>0</v>
      </c>
      <c r="K32" s="152">
        <v>0</v>
      </c>
      <c r="L32" s="153">
        <v>0</v>
      </c>
      <c r="M32" s="152">
        <v>0</v>
      </c>
      <c r="N32" s="153">
        <v>0</v>
      </c>
      <c r="O32" s="152">
        <v>0</v>
      </c>
      <c r="P32" s="153">
        <v>0</v>
      </c>
      <c r="Q32" s="152">
        <v>0</v>
      </c>
      <c r="R32" s="153">
        <v>0</v>
      </c>
    </row>
    <row r="33" spans="1:18" x14ac:dyDescent="0.2">
      <c r="A33" s="151" t="s">
        <v>2566</v>
      </c>
      <c r="B33" s="151" t="s">
        <v>191</v>
      </c>
      <c r="C33" s="151" t="s">
        <v>234</v>
      </c>
      <c r="D33" s="151" t="s">
        <v>3210</v>
      </c>
      <c r="E33" s="151" t="s">
        <v>245</v>
      </c>
      <c r="F33" s="152">
        <v>0</v>
      </c>
      <c r="G33" s="151" t="s">
        <v>3211</v>
      </c>
      <c r="H33" s="153">
        <v>0</v>
      </c>
      <c r="I33" s="152">
        <v>0</v>
      </c>
      <c r="J33" s="153">
        <v>0</v>
      </c>
      <c r="K33" s="152">
        <v>0</v>
      </c>
      <c r="L33" s="153">
        <v>0</v>
      </c>
      <c r="M33" s="152">
        <v>0</v>
      </c>
      <c r="N33" s="153">
        <v>0</v>
      </c>
      <c r="O33" s="152">
        <v>0</v>
      </c>
      <c r="P33" s="153">
        <v>0</v>
      </c>
      <c r="Q33" s="152">
        <v>0</v>
      </c>
      <c r="R33" s="153">
        <v>0</v>
      </c>
    </row>
    <row r="34" spans="1:18" x14ac:dyDescent="0.2">
      <c r="A34" s="151" t="s">
        <v>2574</v>
      </c>
      <c r="B34" s="151" t="s">
        <v>206</v>
      </c>
      <c r="C34" s="151" t="s">
        <v>674</v>
      </c>
      <c r="D34" s="151" t="s">
        <v>3210</v>
      </c>
      <c r="E34" s="151" t="s">
        <v>245</v>
      </c>
      <c r="F34" s="152">
        <v>2</v>
      </c>
      <c r="G34" s="151" t="s">
        <v>3211</v>
      </c>
      <c r="H34" s="153">
        <v>106.96</v>
      </c>
      <c r="I34" s="152">
        <v>0</v>
      </c>
      <c r="J34" s="153">
        <v>0</v>
      </c>
      <c r="K34" s="152">
        <v>0</v>
      </c>
      <c r="L34" s="153">
        <v>0</v>
      </c>
      <c r="M34" s="152">
        <v>0</v>
      </c>
      <c r="N34" s="153">
        <v>0</v>
      </c>
      <c r="O34" s="152">
        <v>0</v>
      </c>
      <c r="P34" s="153">
        <v>0</v>
      </c>
      <c r="Q34" s="152">
        <v>0</v>
      </c>
      <c r="R34" s="153">
        <v>0</v>
      </c>
    </row>
    <row r="35" spans="1:18" x14ac:dyDescent="0.2">
      <c r="A35" s="151" t="s">
        <v>2574</v>
      </c>
      <c r="B35" s="151" t="s">
        <v>206</v>
      </c>
      <c r="C35" s="151" t="s">
        <v>3212</v>
      </c>
      <c r="D35" s="151" t="s">
        <v>3210</v>
      </c>
      <c r="E35" s="151" t="s">
        <v>245</v>
      </c>
      <c r="F35" s="152">
        <v>0</v>
      </c>
      <c r="G35" s="151" t="s">
        <v>3211</v>
      </c>
      <c r="H35" s="153">
        <v>0</v>
      </c>
      <c r="I35" s="152">
        <v>0</v>
      </c>
      <c r="J35" s="153">
        <v>0</v>
      </c>
      <c r="K35" s="152">
        <v>0</v>
      </c>
      <c r="L35" s="153">
        <v>0</v>
      </c>
      <c r="M35" s="152">
        <v>0</v>
      </c>
      <c r="N35" s="153">
        <v>0</v>
      </c>
      <c r="O35" s="152">
        <v>0</v>
      </c>
      <c r="P35" s="153">
        <v>0</v>
      </c>
      <c r="Q35" s="152">
        <v>0</v>
      </c>
      <c r="R35" s="153">
        <v>0</v>
      </c>
    </row>
    <row r="36" spans="1:18" x14ac:dyDescent="0.2">
      <c r="A36" s="151" t="s">
        <v>2574</v>
      </c>
      <c r="B36" s="151" t="s">
        <v>206</v>
      </c>
      <c r="C36" s="151" t="s">
        <v>628</v>
      </c>
      <c r="D36" s="151" t="s">
        <v>3210</v>
      </c>
      <c r="E36" s="151" t="s">
        <v>245</v>
      </c>
      <c r="F36" s="152">
        <v>0</v>
      </c>
      <c r="G36" s="151" t="s">
        <v>3211</v>
      </c>
      <c r="H36" s="153">
        <v>0</v>
      </c>
      <c r="I36" s="152">
        <v>0</v>
      </c>
      <c r="J36" s="153">
        <v>0</v>
      </c>
      <c r="K36" s="152">
        <v>0</v>
      </c>
      <c r="L36" s="153">
        <v>0</v>
      </c>
      <c r="M36" s="152">
        <v>0</v>
      </c>
      <c r="N36" s="153">
        <v>0</v>
      </c>
      <c r="O36" s="152">
        <v>0</v>
      </c>
      <c r="P36" s="153">
        <v>0</v>
      </c>
      <c r="Q36" s="152">
        <v>0</v>
      </c>
      <c r="R36" s="153">
        <v>0</v>
      </c>
    </row>
    <row r="37" spans="1:18" x14ac:dyDescent="0.2">
      <c r="A37" s="151" t="s">
        <v>2574</v>
      </c>
      <c r="B37" s="151" t="s">
        <v>206</v>
      </c>
      <c r="C37" s="151" t="s">
        <v>234</v>
      </c>
      <c r="D37" s="151" t="s">
        <v>3210</v>
      </c>
      <c r="E37" s="151" t="s">
        <v>245</v>
      </c>
      <c r="F37" s="152">
        <v>0</v>
      </c>
      <c r="G37" s="151" t="s">
        <v>3211</v>
      </c>
      <c r="H37" s="153">
        <v>0</v>
      </c>
      <c r="I37" s="152">
        <v>0</v>
      </c>
      <c r="J37" s="153">
        <v>0</v>
      </c>
      <c r="K37" s="152">
        <v>0</v>
      </c>
      <c r="L37" s="153">
        <v>0</v>
      </c>
      <c r="M37" s="152">
        <v>0</v>
      </c>
      <c r="N37" s="153">
        <v>0</v>
      </c>
      <c r="O37" s="152">
        <v>0</v>
      </c>
      <c r="P37" s="153">
        <v>0</v>
      </c>
      <c r="Q37" s="152">
        <v>0</v>
      </c>
      <c r="R37" s="153">
        <v>0</v>
      </c>
    </row>
    <row r="38" spans="1:18" x14ac:dyDescent="0.2">
      <c r="A38" s="151" t="s">
        <v>2574</v>
      </c>
      <c r="B38" s="151" t="s">
        <v>191</v>
      </c>
      <c r="C38" s="151" t="s">
        <v>674</v>
      </c>
      <c r="D38" s="151" t="s">
        <v>3210</v>
      </c>
      <c r="E38" s="151" t="s">
        <v>245</v>
      </c>
      <c r="F38" s="152">
        <v>0</v>
      </c>
      <c r="G38" s="151" t="s">
        <v>3211</v>
      </c>
      <c r="H38" s="153">
        <v>0</v>
      </c>
      <c r="I38" s="152">
        <v>0</v>
      </c>
      <c r="J38" s="153">
        <v>0</v>
      </c>
      <c r="K38" s="152">
        <v>0</v>
      </c>
      <c r="L38" s="153">
        <v>0</v>
      </c>
      <c r="M38" s="152">
        <v>0</v>
      </c>
      <c r="N38" s="153">
        <v>0</v>
      </c>
      <c r="O38" s="152">
        <v>0</v>
      </c>
      <c r="P38" s="153">
        <v>0</v>
      </c>
      <c r="Q38" s="152">
        <v>0</v>
      </c>
      <c r="R38" s="153">
        <v>0</v>
      </c>
    </row>
    <row r="39" spans="1:18" x14ac:dyDescent="0.2">
      <c r="A39" s="151" t="s">
        <v>2574</v>
      </c>
      <c r="B39" s="151" t="s">
        <v>191</v>
      </c>
      <c r="C39" s="151" t="s">
        <v>249</v>
      </c>
      <c r="D39" s="151" t="s">
        <v>3210</v>
      </c>
      <c r="E39" s="151" t="s">
        <v>245</v>
      </c>
      <c r="F39" s="152">
        <v>2</v>
      </c>
      <c r="G39" s="151" t="s">
        <v>3211</v>
      </c>
      <c r="H39" s="153">
        <v>106.96</v>
      </c>
      <c r="I39" s="152">
        <v>0</v>
      </c>
      <c r="J39" s="153">
        <v>0</v>
      </c>
      <c r="K39" s="152">
        <v>0</v>
      </c>
      <c r="L39" s="153">
        <v>0</v>
      </c>
      <c r="M39" s="152">
        <v>0</v>
      </c>
      <c r="N39" s="153">
        <v>0</v>
      </c>
      <c r="O39" s="152">
        <v>0</v>
      </c>
      <c r="P39" s="153">
        <v>0</v>
      </c>
      <c r="Q39" s="152">
        <v>0</v>
      </c>
      <c r="R39" s="153">
        <v>0</v>
      </c>
    </row>
    <row r="40" spans="1:18" x14ac:dyDescent="0.2">
      <c r="A40" s="151" t="s">
        <v>2574</v>
      </c>
      <c r="B40" s="151" t="s">
        <v>191</v>
      </c>
      <c r="C40" s="151" t="s">
        <v>628</v>
      </c>
      <c r="D40" s="151" t="s">
        <v>3210</v>
      </c>
      <c r="E40" s="151" t="s">
        <v>245</v>
      </c>
      <c r="F40" s="152">
        <v>0</v>
      </c>
      <c r="G40" s="151" t="s">
        <v>3211</v>
      </c>
      <c r="H40" s="153">
        <v>0</v>
      </c>
      <c r="I40" s="152">
        <v>0</v>
      </c>
      <c r="J40" s="153">
        <v>0</v>
      </c>
      <c r="K40" s="152">
        <v>0</v>
      </c>
      <c r="L40" s="153">
        <v>0</v>
      </c>
      <c r="M40" s="152">
        <v>0</v>
      </c>
      <c r="N40" s="153">
        <v>0</v>
      </c>
      <c r="O40" s="152">
        <v>0</v>
      </c>
      <c r="P40" s="153">
        <v>0</v>
      </c>
      <c r="Q40" s="152">
        <v>0</v>
      </c>
      <c r="R40" s="153">
        <v>0</v>
      </c>
    </row>
    <row r="41" spans="1:18" x14ac:dyDescent="0.2">
      <c r="A41" s="151" t="s">
        <v>2574</v>
      </c>
      <c r="B41" s="151" t="s">
        <v>191</v>
      </c>
      <c r="C41" s="151" t="s">
        <v>234</v>
      </c>
      <c r="D41" s="151" t="s">
        <v>3210</v>
      </c>
      <c r="E41" s="151" t="s">
        <v>245</v>
      </c>
      <c r="F41" s="152">
        <v>0</v>
      </c>
      <c r="G41" s="151" t="s">
        <v>3211</v>
      </c>
      <c r="H41" s="153">
        <v>0</v>
      </c>
      <c r="I41" s="152">
        <v>0</v>
      </c>
      <c r="J41" s="153">
        <v>0</v>
      </c>
      <c r="K41" s="152">
        <v>0</v>
      </c>
      <c r="L41" s="153">
        <v>0</v>
      </c>
      <c r="M41" s="152">
        <v>0</v>
      </c>
      <c r="N41" s="153">
        <v>0</v>
      </c>
      <c r="O41" s="152">
        <v>0</v>
      </c>
      <c r="P41" s="153">
        <v>0</v>
      </c>
      <c r="Q41" s="152">
        <v>0</v>
      </c>
      <c r="R41" s="153">
        <v>0</v>
      </c>
    </row>
    <row r="42" spans="1:18" x14ac:dyDescent="0.2">
      <c r="A42" s="151" t="s">
        <v>2513</v>
      </c>
      <c r="B42" s="151" t="s">
        <v>206</v>
      </c>
      <c r="C42" s="151" t="s">
        <v>674</v>
      </c>
      <c r="D42" s="151" t="s">
        <v>3210</v>
      </c>
      <c r="E42" s="151" t="s">
        <v>245</v>
      </c>
      <c r="F42" s="152">
        <v>0</v>
      </c>
      <c r="G42" s="151" t="s">
        <v>3211</v>
      </c>
      <c r="H42" s="153">
        <v>0</v>
      </c>
      <c r="I42" s="152">
        <v>0</v>
      </c>
      <c r="J42" s="153">
        <v>0</v>
      </c>
      <c r="K42" s="152">
        <v>0</v>
      </c>
      <c r="L42" s="153">
        <v>0</v>
      </c>
      <c r="M42" s="152">
        <v>0</v>
      </c>
      <c r="N42" s="153">
        <v>0</v>
      </c>
      <c r="O42" s="152">
        <v>0</v>
      </c>
      <c r="P42" s="153">
        <v>0</v>
      </c>
      <c r="Q42" s="152">
        <v>0</v>
      </c>
      <c r="R42" s="153">
        <v>0</v>
      </c>
    </row>
    <row r="43" spans="1:18" x14ac:dyDescent="0.2">
      <c r="A43" s="151" t="s">
        <v>2513</v>
      </c>
      <c r="B43" s="151" t="s">
        <v>206</v>
      </c>
      <c r="C43" s="151" t="s">
        <v>3212</v>
      </c>
      <c r="D43" s="151" t="s">
        <v>3210</v>
      </c>
      <c r="E43" s="151" t="s">
        <v>245</v>
      </c>
      <c r="F43" s="152">
        <v>0</v>
      </c>
      <c r="G43" s="151" t="s">
        <v>3211</v>
      </c>
      <c r="H43" s="153">
        <v>0</v>
      </c>
      <c r="I43" s="152">
        <v>0</v>
      </c>
      <c r="J43" s="153">
        <v>0</v>
      </c>
      <c r="K43" s="152">
        <v>0</v>
      </c>
      <c r="L43" s="153">
        <v>0</v>
      </c>
      <c r="M43" s="152">
        <v>0</v>
      </c>
      <c r="N43" s="153">
        <v>0</v>
      </c>
      <c r="O43" s="152">
        <v>0</v>
      </c>
      <c r="P43" s="153">
        <v>0</v>
      </c>
      <c r="Q43" s="152">
        <v>0</v>
      </c>
      <c r="R43" s="153">
        <v>0</v>
      </c>
    </row>
    <row r="44" spans="1:18" x14ac:dyDescent="0.2">
      <c r="A44" s="151" t="s">
        <v>2513</v>
      </c>
      <c r="B44" s="151" t="s">
        <v>206</v>
      </c>
      <c r="C44" s="151" t="s">
        <v>628</v>
      </c>
      <c r="D44" s="151" t="s">
        <v>3210</v>
      </c>
      <c r="E44" s="151" t="s">
        <v>245</v>
      </c>
      <c r="F44" s="152">
        <v>0</v>
      </c>
      <c r="G44" s="151" t="s">
        <v>3211</v>
      </c>
      <c r="H44" s="153">
        <v>0</v>
      </c>
      <c r="I44" s="152">
        <v>0</v>
      </c>
      <c r="J44" s="153">
        <v>0</v>
      </c>
      <c r="K44" s="152">
        <v>0</v>
      </c>
      <c r="L44" s="153">
        <v>0</v>
      </c>
      <c r="M44" s="152">
        <v>0</v>
      </c>
      <c r="N44" s="153">
        <v>0</v>
      </c>
      <c r="O44" s="152">
        <v>0</v>
      </c>
      <c r="P44" s="153">
        <v>0</v>
      </c>
      <c r="Q44" s="152">
        <v>0</v>
      </c>
      <c r="R44" s="153">
        <v>0</v>
      </c>
    </row>
    <row r="45" spans="1:18" x14ac:dyDescent="0.2">
      <c r="A45" s="151" t="s">
        <v>2513</v>
      </c>
      <c r="B45" s="151" t="s">
        <v>206</v>
      </c>
      <c r="C45" s="151" t="s">
        <v>234</v>
      </c>
      <c r="D45" s="151" t="s">
        <v>3210</v>
      </c>
      <c r="E45" s="151" t="s">
        <v>245</v>
      </c>
      <c r="F45" s="152">
        <v>0</v>
      </c>
      <c r="G45" s="151" t="s">
        <v>3211</v>
      </c>
      <c r="H45" s="153">
        <v>0</v>
      </c>
      <c r="I45" s="152">
        <v>0</v>
      </c>
      <c r="J45" s="153">
        <v>0</v>
      </c>
      <c r="K45" s="152">
        <v>0</v>
      </c>
      <c r="L45" s="153">
        <v>0</v>
      </c>
      <c r="M45" s="152">
        <v>0</v>
      </c>
      <c r="N45" s="153">
        <v>0</v>
      </c>
      <c r="O45" s="152">
        <v>0</v>
      </c>
      <c r="P45" s="153">
        <v>0</v>
      </c>
      <c r="Q45" s="152">
        <v>0</v>
      </c>
      <c r="R45" s="153">
        <v>0</v>
      </c>
    </row>
    <row r="46" spans="1:18" x14ac:dyDescent="0.2">
      <c r="A46" s="151" t="s">
        <v>2513</v>
      </c>
      <c r="B46" s="151" t="s">
        <v>191</v>
      </c>
      <c r="C46" s="151" t="s">
        <v>674</v>
      </c>
      <c r="D46" s="151" t="s">
        <v>3210</v>
      </c>
      <c r="E46" s="151" t="s">
        <v>245</v>
      </c>
      <c r="F46" s="152">
        <v>14</v>
      </c>
      <c r="G46" s="151" t="s">
        <v>3211</v>
      </c>
      <c r="H46" s="153">
        <v>223.58</v>
      </c>
      <c r="I46" s="152">
        <v>0</v>
      </c>
      <c r="J46" s="153">
        <v>0</v>
      </c>
      <c r="K46" s="152">
        <v>0</v>
      </c>
      <c r="L46" s="153">
        <v>0</v>
      </c>
      <c r="M46" s="152">
        <v>0</v>
      </c>
      <c r="N46" s="153">
        <v>0</v>
      </c>
      <c r="O46" s="152">
        <v>0</v>
      </c>
      <c r="P46" s="153">
        <v>0</v>
      </c>
      <c r="Q46" s="152">
        <v>0</v>
      </c>
      <c r="R46" s="153">
        <v>0</v>
      </c>
    </row>
    <row r="47" spans="1:18" x14ac:dyDescent="0.2">
      <c r="A47" s="151" t="s">
        <v>2513</v>
      </c>
      <c r="B47" s="151" t="s">
        <v>191</v>
      </c>
      <c r="C47" s="151" t="s">
        <v>249</v>
      </c>
      <c r="D47" s="151" t="s">
        <v>3210</v>
      </c>
      <c r="E47" s="151" t="s">
        <v>245</v>
      </c>
      <c r="F47" s="152">
        <v>0</v>
      </c>
      <c r="G47" s="151" t="s">
        <v>3211</v>
      </c>
      <c r="H47" s="153">
        <v>0</v>
      </c>
      <c r="I47" s="152">
        <v>0</v>
      </c>
      <c r="J47" s="153">
        <v>0</v>
      </c>
      <c r="K47" s="152">
        <v>0</v>
      </c>
      <c r="L47" s="153">
        <v>0</v>
      </c>
      <c r="M47" s="152">
        <v>0</v>
      </c>
      <c r="N47" s="153">
        <v>0</v>
      </c>
      <c r="O47" s="152">
        <v>0</v>
      </c>
      <c r="P47" s="153">
        <v>0</v>
      </c>
      <c r="Q47" s="152">
        <v>0</v>
      </c>
      <c r="R47" s="153">
        <v>0</v>
      </c>
    </row>
    <row r="48" spans="1:18" x14ac:dyDescent="0.2">
      <c r="A48" s="151" t="s">
        <v>2513</v>
      </c>
      <c r="B48" s="151" t="s">
        <v>191</v>
      </c>
      <c r="C48" s="151" t="s">
        <v>628</v>
      </c>
      <c r="D48" s="151" t="s">
        <v>3210</v>
      </c>
      <c r="E48" s="151" t="s">
        <v>245</v>
      </c>
      <c r="F48" s="152">
        <v>0</v>
      </c>
      <c r="G48" s="151" t="s">
        <v>3211</v>
      </c>
      <c r="H48" s="153">
        <v>0</v>
      </c>
      <c r="I48" s="152">
        <v>0</v>
      </c>
      <c r="J48" s="153">
        <v>0</v>
      </c>
      <c r="K48" s="152">
        <v>0</v>
      </c>
      <c r="L48" s="153">
        <v>0</v>
      </c>
      <c r="M48" s="152">
        <v>0</v>
      </c>
      <c r="N48" s="153">
        <v>0</v>
      </c>
      <c r="O48" s="152">
        <v>0</v>
      </c>
      <c r="P48" s="153">
        <v>0</v>
      </c>
      <c r="Q48" s="152">
        <v>0</v>
      </c>
      <c r="R48" s="153">
        <v>0</v>
      </c>
    </row>
    <row r="49" spans="1:18" x14ac:dyDescent="0.2">
      <c r="A49" s="151" t="s">
        <v>2513</v>
      </c>
      <c r="B49" s="151" t="s">
        <v>191</v>
      </c>
      <c r="C49" s="151" t="s">
        <v>234</v>
      </c>
      <c r="D49" s="151" t="s">
        <v>3210</v>
      </c>
      <c r="E49" s="151" t="s">
        <v>245</v>
      </c>
      <c r="F49" s="152">
        <v>2</v>
      </c>
      <c r="G49" s="151" t="s">
        <v>3211</v>
      </c>
      <c r="H49" s="153">
        <v>31.94</v>
      </c>
      <c r="I49" s="152">
        <v>0</v>
      </c>
      <c r="J49" s="153">
        <v>0</v>
      </c>
      <c r="K49" s="152">
        <v>0</v>
      </c>
      <c r="L49" s="153">
        <v>0</v>
      </c>
      <c r="M49" s="152">
        <v>0</v>
      </c>
      <c r="N49" s="153">
        <v>0</v>
      </c>
      <c r="O49" s="152">
        <v>0</v>
      </c>
      <c r="P49" s="153">
        <v>0</v>
      </c>
      <c r="Q49" s="152">
        <v>0</v>
      </c>
      <c r="R49" s="153">
        <v>0</v>
      </c>
    </row>
    <row r="50" spans="1:18" x14ac:dyDescent="0.2">
      <c r="A50" s="151" t="s">
        <v>2583</v>
      </c>
      <c r="B50" s="151" t="s">
        <v>206</v>
      </c>
      <c r="C50" s="151" t="s">
        <v>674</v>
      </c>
      <c r="D50" s="151" t="s">
        <v>3210</v>
      </c>
      <c r="E50" s="151" t="s">
        <v>245</v>
      </c>
      <c r="F50" s="152">
        <v>0</v>
      </c>
      <c r="G50" s="151" t="s">
        <v>3211</v>
      </c>
      <c r="H50" s="153">
        <v>0</v>
      </c>
      <c r="I50" s="152">
        <v>0</v>
      </c>
      <c r="J50" s="153">
        <v>0</v>
      </c>
      <c r="K50" s="152">
        <v>0</v>
      </c>
      <c r="L50" s="153">
        <v>0</v>
      </c>
      <c r="M50" s="152">
        <v>0</v>
      </c>
      <c r="N50" s="153">
        <v>0</v>
      </c>
      <c r="O50" s="152">
        <v>0</v>
      </c>
      <c r="P50" s="153">
        <v>0</v>
      </c>
      <c r="Q50" s="152">
        <v>0</v>
      </c>
      <c r="R50" s="153">
        <v>0</v>
      </c>
    </row>
    <row r="51" spans="1:18" x14ac:dyDescent="0.2">
      <c r="A51" s="151" t="s">
        <v>2583</v>
      </c>
      <c r="B51" s="151" t="s">
        <v>206</v>
      </c>
      <c r="C51" s="151" t="s">
        <v>3212</v>
      </c>
      <c r="D51" s="151" t="s">
        <v>3210</v>
      </c>
      <c r="E51" s="151" t="s">
        <v>245</v>
      </c>
      <c r="F51" s="152">
        <v>0</v>
      </c>
      <c r="G51" s="151" t="s">
        <v>3211</v>
      </c>
      <c r="H51" s="153">
        <v>0</v>
      </c>
      <c r="I51" s="152">
        <v>0</v>
      </c>
      <c r="J51" s="153">
        <v>0</v>
      </c>
      <c r="K51" s="152">
        <v>0</v>
      </c>
      <c r="L51" s="153">
        <v>0</v>
      </c>
      <c r="M51" s="152">
        <v>0</v>
      </c>
      <c r="N51" s="153">
        <v>0</v>
      </c>
      <c r="O51" s="152">
        <v>0</v>
      </c>
      <c r="P51" s="153">
        <v>0</v>
      </c>
      <c r="Q51" s="152">
        <v>0</v>
      </c>
      <c r="R51" s="153">
        <v>0</v>
      </c>
    </row>
    <row r="52" spans="1:18" x14ac:dyDescent="0.2">
      <c r="A52" s="151" t="s">
        <v>2583</v>
      </c>
      <c r="B52" s="151" t="s">
        <v>206</v>
      </c>
      <c r="C52" s="151" t="s">
        <v>628</v>
      </c>
      <c r="D52" s="151" t="s">
        <v>3210</v>
      </c>
      <c r="E52" s="151" t="s">
        <v>245</v>
      </c>
      <c r="F52" s="152">
        <v>0</v>
      </c>
      <c r="G52" s="151" t="s">
        <v>3211</v>
      </c>
      <c r="H52" s="153">
        <v>0</v>
      </c>
      <c r="I52" s="152">
        <v>0</v>
      </c>
      <c r="J52" s="153">
        <v>0</v>
      </c>
      <c r="K52" s="152">
        <v>0</v>
      </c>
      <c r="L52" s="153">
        <v>0</v>
      </c>
      <c r="M52" s="152">
        <v>0</v>
      </c>
      <c r="N52" s="153">
        <v>0</v>
      </c>
      <c r="O52" s="152">
        <v>0</v>
      </c>
      <c r="P52" s="153">
        <v>0</v>
      </c>
      <c r="Q52" s="152">
        <v>0</v>
      </c>
      <c r="R52" s="153">
        <v>0</v>
      </c>
    </row>
    <row r="53" spans="1:18" x14ac:dyDescent="0.2">
      <c r="A53" s="151" t="s">
        <v>2583</v>
      </c>
      <c r="B53" s="151" t="s">
        <v>206</v>
      </c>
      <c r="C53" s="151" t="s">
        <v>234</v>
      </c>
      <c r="D53" s="151" t="s">
        <v>3210</v>
      </c>
      <c r="E53" s="151" t="s">
        <v>245</v>
      </c>
      <c r="F53" s="152">
        <v>0</v>
      </c>
      <c r="G53" s="151" t="s">
        <v>3211</v>
      </c>
      <c r="H53" s="153">
        <v>0</v>
      </c>
      <c r="I53" s="152">
        <v>0</v>
      </c>
      <c r="J53" s="153">
        <v>0</v>
      </c>
      <c r="K53" s="152">
        <v>0</v>
      </c>
      <c r="L53" s="153">
        <v>0</v>
      </c>
      <c r="M53" s="152">
        <v>0</v>
      </c>
      <c r="N53" s="153">
        <v>0</v>
      </c>
      <c r="O53" s="152">
        <v>0</v>
      </c>
      <c r="P53" s="153">
        <v>0</v>
      </c>
      <c r="Q53" s="152">
        <v>0</v>
      </c>
      <c r="R53" s="153">
        <v>0</v>
      </c>
    </row>
    <row r="54" spans="1:18" x14ac:dyDescent="0.2">
      <c r="A54" s="151" t="s">
        <v>2583</v>
      </c>
      <c r="B54" s="151" t="s">
        <v>191</v>
      </c>
      <c r="C54" s="151" t="s">
        <v>674</v>
      </c>
      <c r="D54" s="151" t="s">
        <v>3210</v>
      </c>
      <c r="E54" s="151" t="s">
        <v>245</v>
      </c>
      <c r="F54" s="152">
        <v>4</v>
      </c>
      <c r="G54" s="151" t="s">
        <v>3211</v>
      </c>
      <c r="H54" s="153">
        <v>115.52</v>
      </c>
      <c r="I54" s="152">
        <v>0</v>
      </c>
      <c r="J54" s="153">
        <v>0</v>
      </c>
      <c r="K54" s="152">
        <v>0</v>
      </c>
      <c r="L54" s="153">
        <v>0</v>
      </c>
      <c r="M54" s="152">
        <v>0</v>
      </c>
      <c r="N54" s="153">
        <v>0</v>
      </c>
      <c r="O54" s="152">
        <v>0</v>
      </c>
      <c r="P54" s="153">
        <v>0</v>
      </c>
      <c r="Q54" s="152">
        <v>0</v>
      </c>
      <c r="R54" s="153">
        <v>0</v>
      </c>
    </row>
    <row r="55" spans="1:18" x14ac:dyDescent="0.2">
      <c r="A55" s="151" t="s">
        <v>2583</v>
      </c>
      <c r="B55" s="151" t="s">
        <v>191</v>
      </c>
      <c r="C55" s="151" t="s">
        <v>249</v>
      </c>
      <c r="D55" s="151" t="s">
        <v>3210</v>
      </c>
      <c r="E55" s="151" t="s">
        <v>245</v>
      </c>
      <c r="F55" s="152">
        <v>0</v>
      </c>
      <c r="G55" s="151" t="s">
        <v>3211</v>
      </c>
      <c r="H55" s="153">
        <v>0</v>
      </c>
      <c r="I55" s="152">
        <v>0</v>
      </c>
      <c r="J55" s="153">
        <v>0</v>
      </c>
      <c r="K55" s="152">
        <v>0</v>
      </c>
      <c r="L55" s="153">
        <v>0</v>
      </c>
      <c r="M55" s="152">
        <v>0</v>
      </c>
      <c r="N55" s="153">
        <v>0</v>
      </c>
      <c r="O55" s="152">
        <v>0</v>
      </c>
      <c r="P55" s="153">
        <v>0</v>
      </c>
      <c r="Q55" s="152">
        <v>0</v>
      </c>
      <c r="R55" s="153">
        <v>0</v>
      </c>
    </row>
    <row r="56" spans="1:18" x14ac:dyDescent="0.2">
      <c r="A56" s="151" t="s">
        <v>2583</v>
      </c>
      <c r="B56" s="151" t="s">
        <v>191</v>
      </c>
      <c r="C56" s="151" t="s">
        <v>628</v>
      </c>
      <c r="D56" s="151" t="s">
        <v>3210</v>
      </c>
      <c r="E56" s="151" t="s">
        <v>245</v>
      </c>
      <c r="F56" s="152">
        <v>0</v>
      </c>
      <c r="G56" s="151" t="s">
        <v>3211</v>
      </c>
      <c r="H56" s="153">
        <v>0</v>
      </c>
      <c r="I56" s="152">
        <v>0</v>
      </c>
      <c r="J56" s="153">
        <v>0</v>
      </c>
      <c r="K56" s="152">
        <v>0</v>
      </c>
      <c r="L56" s="153">
        <v>0</v>
      </c>
      <c r="M56" s="152">
        <v>0</v>
      </c>
      <c r="N56" s="153">
        <v>0</v>
      </c>
      <c r="O56" s="152">
        <v>0</v>
      </c>
      <c r="P56" s="153">
        <v>0</v>
      </c>
      <c r="Q56" s="152">
        <v>0</v>
      </c>
      <c r="R56" s="153">
        <v>0</v>
      </c>
    </row>
    <row r="57" spans="1:18" x14ac:dyDescent="0.2">
      <c r="A57" s="151" t="s">
        <v>2583</v>
      </c>
      <c r="B57" s="151" t="s">
        <v>191</v>
      </c>
      <c r="C57" s="151" t="s">
        <v>234</v>
      </c>
      <c r="D57" s="151" t="s">
        <v>3210</v>
      </c>
      <c r="E57" s="151" t="s">
        <v>245</v>
      </c>
      <c r="F57" s="152">
        <v>1</v>
      </c>
      <c r="G57" s="151" t="s">
        <v>3211</v>
      </c>
      <c r="H57" s="153">
        <v>28.88</v>
      </c>
      <c r="I57" s="152">
        <v>0</v>
      </c>
      <c r="J57" s="153">
        <v>0</v>
      </c>
      <c r="K57" s="152">
        <v>0</v>
      </c>
      <c r="L57" s="153">
        <v>0</v>
      </c>
      <c r="M57" s="152">
        <v>0</v>
      </c>
      <c r="N57" s="153">
        <v>0</v>
      </c>
      <c r="O57" s="152">
        <v>0</v>
      </c>
      <c r="P57" s="153">
        <v>0</v>
      </c>
      <c r="Q57" s="152">
        <v>0</v>
      </c>
      <c r="R57" s="153">
        <v>0</v>
      </c>
    </row>
    <row r="58" spans="1:18" x14ac:dyDescent="0.2">
      <c r="A58" s="151" t="s">
        <v>2579</v>
      </c>
      <c r="B58" s="151" t="s">
        <v>206</v>
      </c>
      <c r="C58" s="151" t="s">
        <v>674</v>
      </c>
      <c r="D58" s="151" t="s">
        <v>3210</v>
      </c>
      <c r="E58" s="151" t="s">
        <v>245</v>
      </c>
      <c r="F58" s="152">
        <v>1</v>
      </c>
      <c r="G58" s="151" t="s">
        <v>3211</v>
      </c>
      <c r="H58" s="153">
        <v>9.75</v>
      </c>
      <c r="I58" s="152">
        <v>0</v>
      </c>
      <c r="J58" s="153">
        <v>0</v>
      </c>
      <c r="K58" s="152">
        <v>0</v>
      </c>
      <c r="L58" s="153">
        <v>0</v>
      </c>
      <c r="M58" s="152">
        <v>0</v>
      </c>
      <c r="N58" s="153">
        <v>0</v>
      </c>
      <c r="O58" s="152">
        <v>0</v>
      </c>
      <c r="P58" s="153">
        <v>0</v>
      </c>
      <c r="Q58" s="152">
        <v>0</v>
      </c>
      <c r="R58" s="153">
        <v>0</v>
      </c>
    </row>
    <row r="59" spans="1:18" x14ac:dyDescent="0.2">
      <c r="A59" s="151" t="s">
        <v>2579</v>
      </c>
      <c r="B59" s="151" t="s">
        <v>206</v>
      </c>
      <c r="C59" s="151" t="s">
        <v>3212</v>
      </c>
      <c r="D59" s="151" t="s">
        <v>3210</v>
      </c>
      <c r="E59" s="151" t="s">
        <v>245</v>
      </c>
      <c r="F59" s="152">
        <v>0</v>
      </c>
      <c r="G59" s="151" t="s">
        <v>3211</v>
      </c>
      <c r="H59" s="153">
        <v>0</v>
      </c>
      <c r="I59" s="152">
        <v>0</v>
      </c>
      <c r="J59" s="153">
        <v>0</v>
      </c>
      <c r="K59" s="152">
        <v>0</v>
      </c>
      <c r="L59" s="153">
        <v>0</v>
      </c>
      <c r="M59" s="152">
        <v>0</v>
      </c>
      <c r="N59" s="153">
        <v>0</v>
      </c>
      <c r="O59" s="152">
        <v>0</v>
      </c>
      <c r="P59" s="153">
        <v>0</v>
      </c>
      <c r="Q59" s="152">
        <v>0</v>
      </c>
      <c r="R59" s="153">
        <v>0</v>
      </c>
    </row>
    <row r="60" spans="1:18" x14ac:dyDescent="0.2">
      <c r="A60" s="151" t="s">
        <v>2579</v>
      </c>
      <c r="B60" s="151" t="s">
        <v>206</v>
      </c>
      <c r="C60" s="151" t="s">
        <v>628</v>
      </c>
      <c r="D60" s="151" t="s">
        <v>3210</v>
      </c>
      <c r="E60" s="151" t="s">
        <v>245</v>
      </c>
      <c r="F60" s="152">
        <v>0</v>
      </c>
      <c r="G60" s="151" t="s">
        <v>3211</v>
      </c>
      <c r="H60" s="153">
        <v>0</v>
      </c>
      <c r="I60" s="152">
        <v>0</v>
      </c>
      <c r="J60" s="153">
        <v>0</v>
      </c>
      <c r="K60" s="152">
        <v>0</v>
      </c>
      <c r="L60" s="153">
        <v>0</v>
      </c>
      <c r="M60" s="152">
        <v>0</v>
      </c>
      <c r="N60" s="153">
        <v>0</v>
      </c>
      <c r="O60" s="152">
        <v>0</v>
      </c>
      <c r="P60" s="153">
        <v>0</v>
      </c>
      <c r="Q60" s="152">
        <v>0</v>
      </c>
      <c r="R60" s="153">
        <v>0</v>
      </c>
    </row>
    <row r="61" spans="1:18" x14ac:dyDescent="0.2">
      <c r="A61" s="151" t="s">
        <v>2579</v>
      </c>
      <c r="B61" s="151" t="s">
        <v>206</v>
      </c>
      <c r="C61" s="151" t="s">
        <v>234</v>
      </c>
      <c r="D61" s="151" t="s">
        <v>3210</v>
      </c>
      <c r="E61" s="151" t="s">
        <v>245</v>
      </c>
      <c r="F61" s="152">
        <v>0</v>
      </c>
      <c r="G61" s="151" t="s">
        <v>3211</v>
      </c>
      <c r="H61" s="153">
        <v>0</v>
      </c>
      <c r="I61" s="152">
        <v>0</v>
      </c>
      <c r="J61" s="153">
        <v>0</v>
      </c>
      <c r="K61" s="152">
        <v>0</v>
      </c>
      <c r="L61" s="153">
        <v>0</v>
      </c>
      <c r="M61" s="152">
        <v>0</v>
      </c>
      <c r="N61" s="153">
        <v>0</v>
      </c>
      <c r="O61" s="152">
        <v>0</v>
      </c>
      <c r="P61" s="153">
        <v>0</v>
      </c>
      <c r="Q61" s="152">
        <v>0</v>
      </c>
      <c r="R61" s="153">
        <v>0</v>
      </c>
    </row>
    <row r="62" spans="1:18" x14ac:dyDescent="0.2">
      <c r="A62" s="151" t="s">
        <v>2579</v>
      </c>
      <c r="B62" s="151" t="s">
        <v>191</v>
      </c>
      <c r="C62" s="151" t="s">
        <v>674</v>
      </c>
      <c r="D62" s="151" t="s">
        <v>3210</v>
      </c>
      <c r="E62" s="151" t="s">
        <v>245</v>
      </c>
      <c r="F62" s="152">
        <v>1</v>
      </c>
      <c r="G62" s="151" t="s">
        <v>3211</v>
      </c>
      <c r="H62" s="153">
        <v>7.32</v>
      </c>
      <c r="I62" s="152">
        <v>0</v>
      </c>
      <c r="J62" s="153">
        <v>0</v>
      </c>
      <c r="K62" s="152">
        <v>0</v>
      </c>
      <c r="L62" s="153">
        <v>0</v>
      </c>
      <c r="M62" s="152">
        <v>0</v>
      </c>
      <c r="N62" s="153">
        <v>0</v>
      </c>
      <c r="O62" s="152">
        <v>0</v>
      </c>
      <c r="P62" s="153">
        <v>0</v>
      </c>
      <c r="Q62" s="152">
        <v>0</v>
      </c>
      <c r="R62" s="153">
        <v>0</v>
      </c>
    </row>
    <row r="63" spans="1:18" x14ac:dyDescent="0.2">
      <c r="A63" s="151" t="s">
        <v>2579</v>
      </c>
      <c r="B63" s="151" t="s">
        <v>191</v>
      </c>
      <c r="C63" s="151" t="s">
        <v>249</v>
      </c>
      <c r="D63" s="151" t="s">
        <v>3210</v>
      </c>
      <c r="E63" s="151" t="s">
        <v>245</v>
      </c>
      <c r="F63" s="152">
        <v>0</v>
      </c>
      <c r="G63" s="151" t="s">
        <v>3211</v>
      </c>
      <c r="H63" s="153">
        <v>0</v>
      </c>
      <c r="I63" s="152">
        <v>0</v>
      </c>
      <c r="J63" s="153">
        <v>0</v>
      </c>
      <c r="K63" s="152">
        <v>0</v>
      </c>
      <c r="L63" s="153">
        <v>0</v>
      </c>
      <c r="M63" s="152">
        <v>0</v>
      </c>
      <c r="N63" s="153">
        <v>0</v>
      </c>
      <c r="O63" s="152">
        <v>0</v>
      </c>
      <c r="P63" s="153">
        <v>0</v>
      </c>
      <c r="Q63" s="152">
        <v>0</v>
      </c>
      <c r="R63" s="153">
        <v>0</v>
      </c>
    </row>
    <row r="64" spans="1:18" x14ac:dyDescent="0.2">
      <c r="A64" s="151" t="s">
        <v>2579</v>
      </c>
      <c r="B64" s="151" t="s">
        <v>191</v>
      </c>
      <c r="C64" s="151" t="s">
        <v>628</v>
      </c>
      <c r="D64" s="151" t="s">
        <v>3210</v>
      </c>
      <c r="E64" s="151" t="s">
        <v>245</v>
      </c>
      <c r="F64" s="152">
        <v>0</v>
      </c>
      <c r="G64" s="151" t="s">
        <v>3211</v>
      </c>
      <c r="H64" s="153">
        <v>0</v>
      </c>
      <c r="I64" s="152">
        <v>0</v>
      </c>
      <c r="J64" s="153">
        <v>0</v>
      </c>
      <c r="K64" s="152">
        <v>0</v>
      </c>
      <c r="L64" s="153">
        <v>0</v>
      </c>
      <c r="M64" s="152">
        <v>0</v>
      </c>
      <c r="N64" s="153">
        <v>0</v>
      </c>
      <c r="O64" s="152">
        <v>0</v>
      </c>
      <c r="P64" s="153">
        <v>0</v>
      </c>
      <c r="Q64" s="152">
        <v>0</v>
      </c>
      <c r="R64" s="153">
        <v>0</v>
      </c>
    </row>
    <row r="65" spans="1:18" x14ac:dyDescent="0.2">
      <c r="A65" s="151" t="s">
        <v>2579</v>
      </c>
      <c r="B65" s="151" t="s">
        <v>191</v>
      </c>
      <c r="C65" s="151" t="s">
        <v>234</v>
      </c>
      <c r="D65" s="151" t="s">
        <v>3210</v>
      </c>
      <c r="E65" s="151" t="s">
        <v>245</v>
      </c>
      <c r="F65" s="152">
        <v>1</v>
      </c>
      <c r="G65" s="151" t="s">
        <v>3211</v>
      </c>
      <c r="H65" s="153">
        <v>7.32</v>
      </c>
      <c r="I65" s="152">
        <v>0</v>
      </c>
      <c r="J65" s="153">
        <v>0</v>
      </c>
      <c r="K65" s="152">
        <v>0</v>
      </c>
      <c r="L65" s="153">
        <v>0</v>
      </c>
      <c r="M65" s="152">
        <v>0</v>
      </c>
      <c r="N65" s="153">
        <v>0</v>
      </c>
      <c r="O65" s="152">
        <v>0</v>
      </c>
      <c r="P65" s="153">
        <v>0</v>
      </c>
      <c r="Q65" s="152">
        <v>0</v>
      </c>
      <c r="R65" s="153">
        <v>0</v>
      </c>
    </row>
    <row r="66" spans="1:18" x14ac:dyDescent="0.2">
      <c r="A66" s="151" t="s">
        <v>2524</v>
      </c>
      <c r="B66" s="151" t="s">
        <v>206</v>
      </c>
      <c r="C66" s="151" t="s">
        <v>674</v>
      </c>
      <c r="D66" s="151" t="s">
        <v>3210</v>
      </c>
      <c r="E66" s="151" t="s">
        <v>245</v>
      </c>
      <c r="F66" s="152">
        <v>1</v>
      </c>
      <c r="G66" s="151" t="s">
        <v>3211</v>
      </c>
      <c r="H66" s="153">
        <v>13.97</v>
      </c>
      <c r="I66" s="152">
        <v>0</v>
      </c>
      <c r="J66" s="153">
        <v>0</v>
      </c>
      <c r="K66" s="152">
        <v>0</v>
      </c>
      <c r="L66" s="153">
        <v>0</v>
      </c>
      <c r="M66" s="152">
        <v>0</v>
      </c>
      <c r="N66" s="153">
        <v>0</v>
      </c>
      <c r="O66" s="152">
        <v>0</v>
      </c>
      <c r="P66" s="153">
        <v>0</v>
      </c>
      <c r="Q66" s="152">
        <v>0</v>
      </c>
      <c r="R66" s="153">
        <v>0</v>
      </c>
    </row>
    <row r="67" spans="1:18" x14ac:dyDescent="0.2">
      <c r="A67" s="151" t="s">
        <v>2524</v>
      </c>
      <c r="B67" s="151" t="s">
        <v>206</v>
      </c>
      <c r="C67" s="151" t="s">
        <v>3212</v>
      </c>
      <c r="D67" s="151" t="s">
        <v>3210</v>
      </c>
      <c r="E67" s="151" t="s">
        <v>245</v>
      </c>
      <c r="F67" s="152">
        <v>0</v>
      </c>
      <c r="G67" s="151" t="s">
        <v>3211</v>
      </c>
      <c r="H67" s="153">
        <v>0</v>
      </c>
      <c r="I67" s="152">
        <v>0</v>
      </c>
      <c r="J67" s="153">
        <v>0</v>
      </c>
      <c r="K67" s="152">
        <v>0</v>
      </c>
      <c r="L67" s="153">
        <v>0</v>
      </c>
      <c r="M67" s="152">
        <v>0</v>
      </c>
      <c r="N67" s="153">
        <v>0</v>
      </c>
      <c r="O67" s="152">
        <v>0</v>
      </c>
      <c r="P67" s="153">
        <v>0</v>
      </c>
      <c r="Q67" s="152">
        <v>0</v>
      </c>
      <c r="R67" s="153">
        <v>0</v>
      </c>
    </row>
    <row r="68" spans="1:18" x14ac:dyDescent="0.2">
      <c r="A68" s="151" t="s">
        <v>2524</v>
      </c>
      <c r="B68" s="151" t="s">
        <v>206</v>
      </c>
      <c r="C68" s="151" t="s">
        <v>628</v>
      </c>
      <c r="D68" s="151" t="s">
        <v>3210</v>
      </c>
      <c r="E68" s="151" t="s">
        <v>245</v>
      </c>
      <c r="F68" s="152">
        <v>0</v>
      </c>
      <c r="G68" s="151" t="s">
        <v>3211</v>
      </c>
      <c r="H68" s="153">
        <v>0</v>
      </c>
      <c r="I68" s="152">
        <v>0</v>
      </c>
      <c r="J68" s="153">
        <v>0</v>
      </c>
      <c r="K68" s="152">
        <v>0</v>
      </c>
      <c r="L68" s="153">
        <v>0</v>
      </c>
      <c r="M68" s="152">
        <v>0</v>
      </c>
      <c r="N68" s="153">
        <v>0</v>
      </c>
      <c r="O68" s="152">
        <v>0</v>
      </c>
      <c r="P68" s="153">
        <v>0</v>
      </c>
      <c r="Q68" s="152">
        <v>0</v>
      </c>
      <c r="R68" s="153">
        <v>0</v>
      </c>
    </row>
    <row r="69" spans="1:18" x14ac:dyDescent="0.2">
      <c r="A69" s="151" t="s">
        <v>2524</v>
      </c>
      <c r="B69" s="151" t="s">
        <v>206</v>
      </c>
      <c r="C69" s="151" t="s">
        <v>234</v>
      </c>
      <c r="D69" s="151" t="s">
        <v>3210</v>
      </c>
      <c r="E69" s="151" t="s">
        <v>245</v>
      </c>
      <c r="F69" s="152">
        <v>0</v>
      </c>
      <c r="G69" s="151" t="s">
        <v>3211</v>
      </c>
      <c r="H69" s="153">
        <v>0</v>
      </c>
      <c r="I69" s="152">
        <v>0</v>
      </c>
      <c r="J69" s="153">
        <v>0</v>
      </c>
      <c r="K69" s="152">
        <v>0</v>
      </c>
      <c r="L69" s="153">
        <v>0</v>
      </c>
      <c r="M69" s="152">
        <v>0</v>
      </c>
      <c r="N69" s="153">
        <v>0</v>
      </c>
      <c r="O69" s="152">
        <v>0</v>
      </c>
      <c r="P69" s="153">
        <v>0</v>
      </c>
      <c r="Q69" s="152">
        <v>0</v>
      </c>
      <c r="R69" s="153">
        <v>0</v>
      </c>
    </row>
    <row r="70" spans="1:18" x14ac:dyDescent="0.2">
      <c r="A70" s="151" t="s">
        <v>2524</v>
      </c>
      <c r="B70" s="151" t="s">
        <v>191</v>
      </c>
      <c r="C70" s="151" t="s">
        <v>674</v>
      </c>
      <c r="D70" s="151" t="s">
        <v>3210</v>
      </c>
      <c r="E70" s="151" t="s">
        <v>245</v>
      </c>
      <c r="F70" s="152">
        <v>1</v>
      </c>
      <c r="G70" s="151" t="s">
        <v>3211</v>
      </c>
      <c r="H70" s="153">
        <v>11.61</v>
      </c>
      <c r="I70" s="152">
        <v>0</v>
      </c>
      <c r="J70" s="153">
        <v>0</v>
      </c>
      <c r="K70" s="152">
        <v>0</v>
      </c>
      <c r="L70" s="153">
        <v>0</v>
      </c>
      <c r="M70" s="152">
        <v>0</v>
      </c>
      <c r="N70" s="153">
        <v>0</v>
      </c>
      <c r="O70" s="152">
        <v>0</v>
      </c>
      <c r="P70" s="153">
        <v>0</v>
      </c>
      <c r="Q70" s="152">
        <v>0</v>
      </c>
      <c r="R70" s="153">
        <v>0</v>
      </c>
    </row>
    <row r="71" spans="1:18" x14ac:dyDescent="0.2">
      <c r="A71" s="151" t="s">
        <v>2524</v>
      </c>
      <c r="B71" s="151" t="s">
        <v>191</v>
      </c>
      <c r="C71" s="151" t="s">
        <v>249</v>
      </c>
      <c r="D71" s="151" t="s">
        <v>3210</v>
      </c>
      <c r="E71" s="151" t="s">
        <v>245</v>
      </c>
      <c r="F71" s="152">
        <v>0</v>
      </c>
      <c r="G71" s="151" t="s">
        <v>3211</v>
      </c>
      <c r="H71" s="153">
        <v>0</v>
      </c>
      <c r="I71" s="152">
        <v>0</v>
      </c>
      <c r="J71" s="153">
        <v>0</v>
      </c>
      <c r="K71" s="152">
        <v>0</v>
      </c>
      <c r="L71" s="153">
        <v>0</v>
      </c>
      <c r="M71" s="152">
        <v>0</v>
      </c>
      <c r="N71" s="153">
        <v>0</v>
      </c>
      <c r="O71" s="152">
        <v>0</v>
      </c>
      <c r="P71" s="153">
        <v>0</v>
      </c>
      <c r="Q71" s="152">
        <v>0</v>
      </c>
      <c r="R71" s="153">
        <v>0</v>
      </c>
    </row>
    <row r="72" spans="1:18" x14ac:dyDescent="0.2">
      <c r="A72" s="151" t="s">
        <v>2524</v>
      </c>
      <c r="B72" s="151" t="s">
        <v>191</v>
      </c>
      <c r="C72" s="151" t="s">
        <v>628</v>
      </c>
      <c r="D72" s="151" t="s">
        <v>3210</v>
      </c>
      <c r="E72" s="151" t="s">
        <v>245</v>
      </c>
      <c r="F72" s="152">
        <v>0</v>
      </c>
      <c r="G72" s="151" t="s">
        <v>3211</v>
      </c>
      <c r="H72" s="153">
        <v>0</v>
      </c>
      <c r="I72" s="152">
        <v>0</v>
      </c>
      <c r="J72" s="153">
        <v>0</v>
      </c>
      <c r="K72" s="152">
        <v>0</v>
      </c>
      <c r="L72" s="153">
        <v>0</v>
      </c>
      <c r="M72" s="152">
        <v>0</v>
      </c>
      <c r="N72" s="153">
        <v>0</v>
      </c>
      <c r="O72" s="152">
        <v>0</v>
      </c>
      <c r="P72" s="153">
        <v>0</v>
      </c>
      <c r="Q72" s="152">
        <v>0</v>
      </c>
      <c r="R72" s="153">
        <v>0</v>
      </c>
    </row>
    <row r="73" spans="1:18" x14ac:dyDescent="0.2">
      <c r="A73" s="151" t="s">
        <v>2524</v>
      </c>
      <c r="B73" s="151" t="s">
        <v>191</v>
      </c>
      <c r="C73" s="151" t="s">
        <v>234</v>
      </c>
      <c r="D73" s="151" t="s">
        <v>3210</v>
      </c>
      <c r="E73" s="151" t="s">
        <v>245</v>
      </c>
      <c r="F73" s="152">
        <v>1</v>
      </c>
      <c r="G73" s="151" t="s">
        <v>3211</v>
      </c>
      <c r="H73" s="153">
        <v>11.61</v>
      </c>
      <c r="I73" s="152">
        <v>0</v>
      </c>
      <c r="J73" s="153">
        <v>0</v>
      </c>
      <c r="K73" s="152">
        <v>0</v>
      </c>
      <c r="L73" s="153">
        <v>0</v>
      </c>
      <c r="M73" s="152">
        <v>0</v>
      </c>
      <c r="N73" s="153">
        <v>0</v>
      </c>
      <c r="O73" s="152">
        <v>0</v>
      </c>
      <c r="P73" s="153">
        <v>0</v>
      </c>
      <c r="Q73" s="152">
        <v>0</v>
      </c>
      <c r="R73" s="153">
        <v>0</v>
      </c>
    </row>
    <row r="74" spans="1:18" x14ac:dyDescent="0.2">
      <c r="A74" s="151" t="s">
        <v>2531</v>
      </c>
      <c r="B74" s="151" t="s">
        <v>206</v>
      </c>
      <c r="C74" s="151" t="s">
        <v>674</v>
      </c>
      <c r="D74" s="151" t="s">
        <v>3210</v>
      </c>
      <c r="E74" s="151" t="s">
        <v>245</v>
      </c>
      <c r="F74" s="152">
        <v>0</v>
      </c>
      <c r="G74" s="151" t="s">
        <v>3211</v>
      </c>
      <c r="H74" s="153">
        <v>0</v>
      </c>
      <c r="I74" s="152">
        <v>0</v>
      </c>
      <c r="J74" s="153">
        <v>0</v>
      </c>
      <c r="K74" s="152">
        <v>0</v>
      </c>
      <c r="L74" s="153">
        <v>0</v>
      </c>
      <c r="M74" s="152">
        <v>0</v>
      </c>
      <c r="N74" s="153">
        <v>0</v>
      </c>
      <c r="O74" s="152">
        <v>0</v>
      </c>
      <c r="P74" s="153">
        <v>0</v>
      </c>
      <c r="Q74" s="152">
        <v>0</v>
      </c>
      <c r="R74" s="153">
        <v>0</v>
      </c>
    </row>
    <row r="75" spans="1:18" x14ac:dyDescent="0.2">
      <c r="A75" s="151" t="s">
        <v>2531</v>
      </c>
      <c r="B75" s="151" t="s">
        <v>206</v>
      </c>
      <c r="C75" s="151" t="s">
        <v>3213</v>
      </c>
      <c r="D75" s="151" t="s">
        <v>3210</v>
      </c>
      <c r="E75" s="151" t="s">
        <v>245</v>
      </c>
      <c r="F75" s="152">
        <v>0</v>
      </c>
      <c r="G75" s="151" t="s">
        <v>3211</v>
      </c>
      <c r="H75" s="153">
        <v>0</v>
      </c>
      <c r="I75" s="152">
        <v>0</v>
      </c>
      <c r="J75" s="153">
        <v>0</v>
      </c>
      <c r="K75" s="152">
        <v>0</v>
      </c>
      <c r="L75" s="153">
        <v>0</v>
      </c>
      <c r="M75" s="152">
        <v>0</v>
      </c>
      <c r="N75" s="153">
        <v>0</v>
      </c>
      <c r="O75" s="152">
        <v>0</v>
      </c>
      <c r="P75" s="153">
        <v>0</v>
      </c>
      <c r="Q75" s="152">
        <v>0</v>
      </c>
      <c r="R75" s="153">
        <v>0</v>
      </c>
    </row>
    <row r="76" spans="1:18" x14ac:dyDescent="0.2">
      <c r="A76" s="151" t="s">
        <v>2531</v>
      </c>
      <c r="B76" s="151" t="s">
        <v>206</v>
      </c>
      <c r="C76" s="151" t="s">
        <v>3212</v>
      </c>
      <c r="D76" s="151" t="s">
        <v>3210</v>
      </c>
      <c r="E76" s="151" t="s">
        <v>245</v>
      </c>
      <c r="F76" s="152">
        <v>0</v>
      </c>
      <c r="G76" s="151" t="s">
        <v>3211</v>
      </c>
      <c r="H76" s="153">
        <v>0</v>
      </c>
      <c r="I76" s="152">
        <v>0</v>
      </c>
      <c r="J76" s="153">
        <v>0</v>
      </c>
      <c r="K76" s="152">
        <v>0</v>
      </c>
      <c r="L76" s="153">
        <v>0</v>
      </c>
      <c r="M76" s="152">
        <v>0</v>
      </c>
      <c r="N76" s="153">
        <v>0</v>
      </c>
      <c r="O76" s="152">
        <v>0</v>
      </c>
      <c r="P76" s="153">
        <v>0</v>
      </c>
      <c r="Q76" s="152">
        <v>0</v>
      </c>
      <c r="R76" s="153">
        <v>0</v>
      </c>
    </row>
    <row r="77" spans="1:18" x14ac:dyDescent="0.2">
      <c r="A77" s="151" t="s">
        <v>2531</v>
      </c>
      <c r="B77" s="151" t="s">
        <v>206</v>
      </c>
      <c r="C77" s="151" t="s">
        <v>628</v>
      </c>
      <c r="D77" s="151" t="s">
        <v>3210</v>
      </c>
      <c r="E77" s="151" t="s">
        <v>245</v>
      </c>
      <c r="F77" s="152">
        <v>0</v>
      </c>
      <c r="G77" s="151" t="s">
        <v>3211</v>
      </c>
      <c r="H77" s="153">
        <v>0</v>
      </c>
      <c r="I77" s="152">
        <v>0</v>
      </c>
      <c r="J77" s="153">
        <v>0</v>
      </c>
      <c r="K77" s="152">
        <v>0</v>
      </c>
      <c r="L77" s="153">
        <v>0</v>
      </c>
      <c r="M77" s="152">
        <v>0</v>
      </c>
      <c r="N77" s="153">
        <v>0</v>
      </c>
      <c r="O77" s="152">
        <v>0</v>
      </c>
      <c r="P77" s="153">
        <v>0</v>
      </c>
      <c r="Q77" s="152">
        <v>0</v>
      </c>
      <c r="R77" s="153">
        <v>0</v>
      </c>
    </row>
    <row r="78" spans="1:18" x14ac:dyDescent="0.2">
      <c r="A78" s="151" t="s">
        <v>2531</v>
      </c>
      <c r="B78" s="151" t="s">
        <v>206</v>
      </c>
      <c r="C78" s="151" t="s">
        <v>234</v>
      </c>
      <c r="D78" s="151" t="s">
        <v>3210</v>
      </c>
      <c r="E78" s="151" t="s">
        <v>245</v>
      </c>
      <c r="F78" s="152">
        <v>0</v>
      </c>
      <c r="G78" s="151" t="s">
        <v>3211</v>
      </c>
      <c r="H78" s="153">
        <v>0</v>
      </c>
      <c r="I78" s="152">
        <v>0</v>
      </c>
      <c r="J78" s="153">
        <v>0</v>
      </c>
      <c r="K78" s="152">
        <v>0</v>
      </c>
      <c r="L78" s="153">
        <v>0</v>
      </c>
      <c r="M78" s="152">
        <v>0</v>
      </c>
      <c r="N78" s="153">
        <v>0</v>
      </c>
      <c r="O78" s="152">
        <v>0</v>
      </c>
      <c r="P78" s="153">
        <v>0</v>
      </c>
      <c r="Q78" s="152">
        <v>0</v>
      </c>
      <c r="R78" s="153">
        <v>0</v>
      </c>
    </row>
    <row r="79" spans="1:18" x14ac:dyDescent="0.2">
      <c r="A79" s="151" t="s">
        <v>2531</v>
      </c>
      <c r="B79" s="151" t="s">
        <v>206</v>
      </c>
      <c r="C79" s="151" t="s">
        <v>3214</v>
      </c>
      <c r="D79" s="151" t="s">
        <v>3210</v>
      </c>
      <c r="E79" s="151" t="s">
        <v>245</v>
      </c>
      <c r="F79" s="152">
        <v>0</v>
      </c>
      <c r="G79" s="151" t="s">
        <v>3211</v>
      </c>
      <c r="H79" s="153">
        <v>0</v>
      </c>
      <c r="I79" s="152">
        <v>0</v>
      </c>
      <c r="J79" s="153">
        <v>0</v>
      </c>
      <c r="K79" s="152">
        <v>0</v>
      </c>
      <c r="L79" s="153">
        <v>0</v>
      </c>
      <c r="M79" s="152">
        <v>0</v>
      </c>
      <c r="N79" s="153">
        <v>0</v>
      </c>
      <c r="O79" s="152">
        <v>0</v>
      </c>
      <c r="P79" s="153">
        <v>0</v>
      </c>
      <c r="Q79" s="152">
        <v>0</v>
      </c>
      <c r="R79" s="153">
        <v>0</v>
      </c>
    </row>
    <row r="80" spans="1:18" x14ac:dyDescent="0.2">
      <c r="A80" s="151" t="s">
        <v>2531</v>
      </c>
      <c r="B80" s="151" t="s">
        <v>191</v>
      </c>
      <c r="C80" s="151" t="s">
        <v>674</v>
      </c>
      <c r="D80" s="151" t="s">
        <v>3210</v>
      </c>
      <c r="E80" s="151" t="s">
        <v>245</v>
      </c>
      <c r="F80" s="152">
        <v>0</v>
      </c>
      <c r="G80" s="151" t="s">
        <v>3211</v>
      </c>
      <c r="H80" s="153">
        <v>0</v>
      </c>
      <c r="I80" s="152">
        <v>0</v>
      </c>
      <c r="J80" s="153">
        <v>0</v>
      </c>
      <c r="K80" s="152">
        <v>0</v>
      </c>
      <c r="L80" s="153">
        <v>0</v>
      </c>
      <c r="M80" s="152">
        <v>0</v>
      </c>
      <c r="N80" s="153">
        <v>0</v>
      </c>
      <c r="O80" s="152">
        <v>0</v>
      </c>
      <c r="P80" s="153">
        <v>0</v>
      </c>
      <c r="Q80" s="152">
        <v>0</v>
      </c>
      <c r="R80" s="153">
        <v>0</v>
      </c>
    </row>
    <row r="81" spans="1:18" x14ac:dyDescent="0.2">
      <c r="A81" s="151" t="s">
        <v>2531</v>
      </c>
      <c r="B81" s="151" t="s">
        <v>191</v>
      </c>
      <c r="C81" s="151" t="s">
        <v>249</v>
      </c>
      <c r="D81" s="151" t="s">
        <v>3210</v>
      </c>
      <c r="E81" s="151" t="s">
        <v>245</v>
      </c>
      <c r="F81" s="152">
        <v>0</v>
      </c>
      <c r="G81" s="151" t="s">
        <v>3211</v>
      </c>
      <c r="H81" s="153">
        <v>0</v>
      </c>
      <c r="I81" s="152">
        <v>0</v>
      </c>
      <c r="J81" s="153">
        <v>0</v>
      </c>
      <c r="K81" s="152">
        <v>0</v>
      </c>
      <c r="L81" s="153">
        <v>0</v>
      </c>
      <c r="M81" s="152">
        <v>0</v>
      </c>
      <c r="N81" s="153">
        <v>0</v>
      </c>
      <c r="O81" s="152">
        <v>0</v>
      </c>
      <c r="P81" s="153">
        <v>0</v>
      </c>
      <c r="Q81" s="152">
        <v>0</v>
      </c>
      <c r="R81" s="153">
        <v>0</v>
      </c>
    </row>
    <row r="82" spans="1:18" x14ac:dyDescent="0.2">
      <c r="A82" s="151" t="s">
        <v>2531</v>
      </c>
      <c r="B82" s="151" t="s">
        <v>191</v>
      </c>
      <c r="C82" s="151" t="s">
        <v>628</v>
      </c>
      <c r="D82" s="151" t="s">
        <v>3210</v>
      </c>
      <c r="E82" s="151" t="s">
        <v>245</v>
      </c>
      <c r="F82" s="152">
        <v>0</v>
      </c>
      <c r="G82" s="151" t="s">
        <v>3211</v>
      </c>
      <c r="H82" s="153">
        <v>0</v>
      </c>
      <c r="I82" s="152">
        <v>0</v>
      </c>
      <c r="J82" s="153">
        <v>0</v>
      </c>
      <c r="K82" s="152">
        <v>0</v>
      </c>
      <c r="L82" s="153">
        <v>0</v>
      </c>
      <c r="M82" s="152">
        <v>0</v>
      </c>
      <c r="N82" s="153">
        <v>0</v>
      </c>
      <c r="O82" s="152">
        <v>0</v>
      </c>
      <c r="P82" s="153">
        <v>0</v>
      </c>
      <c r="Q82" s="152">
        <v>0</v>
      </c>
      <c r="R82" s="153">
        <v>0</v>
      </c>
    </row>
    <row r="83" spans="1:18" x14ac:dyDescent="0.2">
      <c r="A83" s="151" t="s">
        <v>2531</v>
      </c>
      <c r="B83" s="151" t="s">
        <v>191</v>
      </c>
      <c r="C83" s="151" t="s">
        <v>234</v>
      </c>
      <c r="D83" s="151" t="s">
        <v>3210</v>
      </c>
      <c r="E83" s="151" t="s">
        <v>245</v>
      </c>
      <c r="F83" s="152">
        <v>1</v>
      </c>
      <c r="G83" s="151" t="s">
        <v>3211</v>
      </c>
      <c r="H83" s="153">
        <v>165029.70000000001</v>
      </c>
      <c r="I83" s="152">
        <v>0</v>
      </c>
      <c r="J83" s="153">
        <v>0</v>
      </c>
      <c r="K83" s="152">
        <v>0</v>
      </c>
      <c r="L83" s="153">
        <v>0</v>
      </c>
      <c r="M83" s="152">
        <v>0</v>
      </c>
      <c r="N83" s="153">
        <v>0</v>
      </c>
      <c r="O83" s="152">
        <v>0</v>
      </c>
      <c r="P83" s="153">
        <v>0</v>
      </c>
      <c r="Q83" s="152">
        <v>0</v>
      </c>
      <c r="R83" s="153">
        <v>0</v>
      </c>
    </row>
    <row r="84" spans="1:18" x14ac:dyDescent="0.2">
      <c r="A84" s="151" t="s">
        <v>2527</v>
      </c>
      <c r="B84" s="151" t="s">
        <v>206</v>
      </c>
      <c r="C84" s="151" t="s">
        <v>674</v>
      </c>
      <c r="D84" s="151" t="s">
        <v>3210</v>
      </c>
      <c r="E84" s="151" t="s">
        <v>245</v>
      </c>
      <c r="F84" s="152">
        <v>0</v>
      </c>
      <c r="G84" s="151" t="s">
        <v>3211</v>
      </c>
      <c r="H84" s="153">
        <v>0</v>
      </c>
      <c r="I84" s="152">
        <v>0</v>
      </c>
      <c r="J84" s="153">
        <v>0</v>
      </c>
      <c r="K84" s="152">
        <v>0</v>
      </c>
      <c r="L84" s="153">
        <v>0</v>
      </c>
      <c r="M84" s="152">
        <v>0</v>
      </c>
      <c r="N84" s="153">
        <v>0</v>
      </c>
      <c r="O84" s="152">
        <v>0</v>
      </c>
      <c r="P84" s="153">
        <v>0</v>
      </c>
      <c r="Q84" s="152">
        <v>0</v>
      </c>
      <c r="R84" s="153">
        <v>0</v>
      </c>
    </row>
    <row r="85" spans="1:18" x14ac:dyDescent="0.2">
      <c r="A85" s="151" t="s">
        <v>2527</v>
      </c>
      <c r="B85" s="151" t="s">
        <v>206</v>
      </c>
      <c r="C85" s="151" t="s">
        <v>3213</v>
      </c>
      <c r="D85" s="151" t="s">
        <v>3210</v>
      </c>
      <c r="E85" s="151" t="s">
        <v>245</v>
      </c>
      <c r="F85" s="152">
        <v>0</v>
      </c>
      <c r="G85" s="151" t="s">
        <v>3211</v>
      </c>
      <c r="H85" s="153">
        <v>0</v>
      </c>
      <c r="I85" s="152">
        <v>0</v>
      </c>
      <c r="J85" s="153">
        <v>0</v>
      </c>
      <c r="K85" s="152">
        <v>0</v>
      </c>
      <c r="L85" s="153">
        <v>0</v>
      </c>
      <c r="M85" s="152">
        <v>0</v>
      </c>
      <c r="N85" s="153">
        <v>0</v>
      </c>
      <c r="O85" s="152">
        <v>0</v>
      </c>
      <c r="P85" s="153">
        <v>0</v>
      </c>
      <c r="Q85" s="152">
        <v>0</v>
      </c>
      <c r="R85" s="153">
        <v>0</v>
      </c>
    </row>
    <row r="86" spans="1:18" x14ac:dyDescent="0.2">
      <c r="A86" s="151" t="s">
        <v>2527</v>
      </c>
      <c r="B86" s="151" t="s">
        <v>206</v>
      </c>
      <c r="C86" s="151" t="s">
        <v>3212</v>
      </c>
      <c r="D86" s="151" t="s">
        <v>3210</v>
      </c>
      <c r="E86" s="151" t="s">
        <v>245</v>
      </c>
      <c r="F86" s="152">
        <v>0</v>
      </c>
      <c r="G86" s="151" t="s">
        <v>3211</v>
      </c>
      <c r="H86" s="153">
        <v>0</v>
      </c>
      <c r="I86" s="152">
        <v>0</v>
      </c>
      <c r="J86" s="153">
        <v>0</v>
      </c>
      <c r="K86" s="152">
        <v>0</v>
      </c>
      <c r="L86" s="153">
        <v>0</v>
      </c>
      <c r="M86" s="152">
        <v>0</v>
      </c>
      <c r="N86" s="153">
        <v>0</v>
      </c>
      <c r="O86" s="152">
        <v>0</v>
      </c>
      <c r="P86" s="153">
        <v>0</v>
      </c>
      <c r="Q86" s="152">
        <v>0</v>
      </c>
      <c r="R86" s="153">
        <v>0</v>
      </c>
    </row>
    <row r="87" spans="1:18" x14ac:dyDescent="0.2">
      <c r="A87" s="151" t="s">
        <v>2527</v>
      </c>
      <c r="B87" s="151" t="s">
        <v>206</v>
      </c>
      <c r="C87" s="151" t="s">
        <v>628</v>
      </c>
      <c r="D87" s="151" t="s">
        <v>3210</v>
      </c>
      <c r="E87" s="151" t="s">
        <v>245</v>
      </c>
      <c r="F87" s="152">
        <v>0</v>
      </c>
      <c r="G87" s="151" t="s">
        <v>3211</v>
      </c>
      <c r="H87" s="153">
        <v>0</v>
      </c>
      <c r="I87" s="152">
        <v>0</v>
      </c>
      <c r="J87" s="153">
        <v>0</v>
      </c>
      <c r="K87" s="152">
        <v>0</v>
      </c>
      <c r="L87" s="153">
        <v>0</v>
      </c>
      <c r="M87" s="152">
        <v>0</v>
      </c>
      <c r="N87" s="153">
        <v>0</v>
      </c>
      <c r="O87" s="152">
        <v>0</v>
      </c>
      <c r="P87" s="153">
        <v>0</v>
      </c>
      <c r="Q87" s="152">
        <v>0</v>
      </c>
      <c r="R87" s="153">
        <v>0</v>
      </c>
    </row>
    <row r="88" spans="1:18" x14ac:dyDescent="0.2">
      <c r="A88" s="151" t="s">
        <v>2527</v>
      </c>
      <c r="B88" s="151" t="s">
        <v>206</v>
      </c>
      <c r="C88" s="151" t="s">
        <v>234</v>
      </c>
      <c r="D88" s="151" t="s">
        <v>3210</v>
      </c>
      <c r="E88" s="151" t="s">
        <v>245</v>
      </c>
      <c r="F88" s="152">
        <v>0</v>
      </c>
      <c r="G88" s="151" t="s">
        <v>3211</v>
      </c>
      <c r="H88" s="153">
        <v>0</v>
      </c>
      <c r="I88" s="152">
        <v>0</v>
      </c>
      <c r="J88" s="153">
        <v>0</v>
      </c>
      <c r="K88" s="152">
        <v>0</v>
      </c>
      <c r="L88" s="153">
        <v>0</v>
      </c>
      <c r="M88" s="152">
        <v>0</v>
      </c>
      <c r="N88" s="153">
        <v>0</v>
      </c>
      <c r="O88" s="152">
        <v>0</v>
      </c>
      <c r="P88" s="153">
        <v>0</v>
      </c>
      <c r="Q88" s="152">
        <v>0</v>
      </c>
      <c r="R88" s="153">
        <v>0</v>
      </c>
    </row>
    <row r="89" spans="1:18" x14ac:dyDescent="0.2">
      <c r="A89" s="151" t="s">
        <v>2527</v>
      </c>
      <c r="B89" s="151" t="s">
        <v>206</v>
      </c>
      <c r="C89" s="151" t="s">
        <v>3214</v>
      </c>
      <c r="D89" s="151" t="s">
        <v>3210</v>
      </c>
      <c r="E89" s="151" t="s">
        <v>245</v>
      </c>
      <c r="F89" s="152">
        <v>0</v>
      </c>
      <c r="G89" s="151" t="s">
        <v>3211</v>
      </c>
      <c r="H89" s="153">
        <v>0</v>
      </c>
      <c r="I89" s="152">
        <v>0</v>
      </c>
      <c r="J89" s="153">
        <v>0</v>
      </c>
      <c r="K89" s="152">
        <v>0</v>
      </c>
      <c r="L89" s="153">
        <v>0</v>
      </c>
      <c r="M89" s="152">
        <v>0</v>
      </c>
      <c r="N89" s="153">
        <v>0</v>
      </c>
      <c r="O89" s="152">
        <v>0</v>
      </c>
      <c r="P89" s="153">
        <v>0</v>
      </c>
      <c r="Q89" s="152">
        <v>0</v>
      </c>
      <c r="R89" s="153">
        <v>0</v>
      </c>
    </row>
    <row r="90" spans="1:18" x14ac:dyDescent="0.2">
      <c r="A90" s="151" t="s">
        <v>2527</v>
      </c>
      <c r="B90" s="151" t="s">
        <v>191</v>
      </c>
      <c r="C90" s="151" t="s">
        <v>674</v>
      </c>
      <c r="D90" s="151" t="s">
        <v>3210</v>
      </c>
      <c r="E90" s="151" t="s">
        <v>245</v>
      </c>
      <c r="F90" s="152">
        <v>0</v>
      </c>
      <c r="G90" s="151" t="s">
        <v>3211</v>
      </c>
      <c r="H90" s="153">
        <v>0</v>
      </c>
      <c r="I90" s="152">
        <v>0</v>
      </c>
      <c r="J90" s="153">
        <v>0</v>
      </c>
      <c r="K90" s="152">
        <v>0</v>
      </c>
      <c r="L90" s="153">
        <v>0</v>
      </c>
      <c r="M90" s="152">
        <v>0</v>
      </c>
      <c r="N90" s="153">
        <v>0</v>
      </c>
      <c r="O90" s="152">
        <v>0</v>
      </c>
      <c r="P90" s="153">
        <v>0</v>
      </c>
      <c r="Q90" s="152">
        <v>0</v>
      </c>
      <c r="R90" s="153">
        <v>0</v>
      </c>
    </row>
    <row r="91" spans="1:18" x14ac:dyDescent="0.2">
      <c r="A91" s="151" t="s">
        <v>2527</v>
      </c>
      <c r="B91" s="151" t="s">
        <v>191</v>
      </c>
      <c r="C91" s="151" t="s">
        <v>249</v>
      </c>
      <c r="D91" s="151" t="s">
        <v>3210</v>
      </c>
      <c r="E91" s="151" t="s">
        <v>245</v>
      </c>
      <c r="F91" s="152">
        <v>0</v>
      </c>
      <c r="G91" s="151" t="s">
        <v>3211</v>
      </c>
      <c r="H91" s="153">
        <v>0</v>
      </c>
      <c r="I91" s="152">
        <v>0</v>
      </c>
      <c r="J91" s="153">
        <v>0</v>
      </c>
      <c r="K91" s="152">
        <v>0</v>
      </c>
      <c r="L91" s="153">
        <v>0</v>
      </c>
      <c r="M91" s="152">
        <v>0</v>
      </c>
      <c r="N91" s="153">
        <v>0</v>
      </c>
      <c r="O91" s="152">
        <v>0</v>
      </c>
      <c r="P91" s="153">
        <v>0</v>
      </c>
      <c r="Q91" s="152">
        <v>0</v>
      </c>
      <c r="R91" s="153">
        <v>0</v>
      </c>
    </row>
    <row r="92" spans="1:18" x14ac:dyDescent="0.2">
      <c r="A92" s="151" t="s">
        <v>2527</v>
      </c>
      <c r="B92" s="151" t="s">
        <v>191</v>
      </c>
      <c r="C92" s="151" t="s">
        <v>628</v>
      </c>
      <c r="D92" s="151" t="s">
        <v>3210</v>
      </c>
      <c r="E92" s="151" t="s">
        <v>245</v>
      </c>
      <c r="F92" s="152">
        <v>0</v>
      </c>
      <c r="G92" s="151" t="s">
        <v>3211</v>
      </c>
      <c r="H92" s="153">
        <v>0</v>
      </c>
      <c r="I92" s="152">
        <v>0</v>
      </c>
      <c r="J92" s="153">
        <v>0</v>
      </c>
      <c r="K92" s="152">
        <v>0</v>
      </c>
      <c r="L92" s="153">
        <v>0</v>
      </c>
      <c r="M92" s="152">
        <v>0</v>
      </c>
      <c r="N92" s="153">
        <v>0</v>
      </c>
      <c r="O92" s="152">
        <v>0</v>
      </c>
      <c r="P92" s="153">
        <v>0</v>
      </c>
      <c r="Q92" s="152">
        <v>0</v>
      </c>
      <c r="R92" s="153">
        <v>0</v>
      </c>
    </row>
    <row r="93" spans="1:18" x14ac:dyDescent="0.2">
      <c r="A93" s="151" t="s">
        <v>2527</v>
      </c>
      <c r="B93" s="151" t="s">
        <v>191</v>
      </c>
      <c r="C93" s="151" t="s">
        <v>234</v>
      </c>
      <c r="D93" s="151" t="s">
        <v>3210</v>
      </c>
      <c r="E93" s="151" t="s">
        <v>245</v>
      </c>
      <c r="F93" s="152">
        <v>1</v>
      </c>
      <c r="G93" s="151" t="s">
        <v>3211</v>
      </c>
      <c r="H93" s="153">
        <v>165029.70000000001</v>
      </c>
      <c r="I93" s="152">
        <v>0</v>
      </c>
      <c r="J93" s="153">
        <v>0</v>
      </c>
      <c r="K93" s="152">
        <v>0</v>
      </c>
      <c r="L93" s="153">
        <v>0</v>
      </c>
      <c r="M93" s="152">
        <v>0</v>
      </c>
      <c r="N93" s="153">
        <v>0</v>
      </c>
      <c r="O93" s="152">
        <v>0</v>
      </c>
      <c r="P93" s="153">
        <v>0</v>
      </c>
      <c r="Q93" s="152">
        <v>0</v>
      </c>
      <c r="R93" s="153">
        <v>0</v>
      </c>
    </row>
    <row r="94" spans="1:18" x14ac:dyDescent="0.2">
      <c r="A94" s="151" t="s">
        <v>1479</v>
      </c>
      <c r="B94" s="151" t="s">
        <v>206</v>
      </c>
      <c r="C94" s="151" t="s">
        <v>674</v>
      </c>
      <c r="D94" s="151" t="s">
        <v>3210</v>
      </c>
      <c r="E94" s="151" t="s">
        <v>245</v>
      </c>
      <c r="F94" s="152">
        <v>0</v>
      </c>
      <c r="G94" s="151" t="s">
        <v>3211</v>
      </c>
      <c r="H94" s="153">
        <v>0</v>
      </c>
      <c r="I94" s="152">
        <v>0</v>
      </c>
      <c r="J94" s="153">
        <v>0</v>
      </c>
      <c r="K94" s="152">
        <v>0</v>
      </c>
      <c r="L94" s="153">
        <v>0</v>
      </c>
      <c r="M94" s="152">
        <v>0</v>
      </c>
      <c r="N94" s="153">
        <v>0</v>
      </c>
      <c r="O94" s="152">
        <v>0</v>
      </c>
      <c r="P94" s="153">
        <v>0</v>
      </c>
      <c r="Q94" s="152">
        <v>0</v>
      </c>
      <c r="R94" s="153">
        <v>0</v>
      </c>
    </row>
    <row r="95" spans="1:18" x14ac:dyDescent="0.2">
      <c r="A95" s="151" t="s">
        <v>1479</v>
      </c>
      <c r="B95" s="151" t="s">
        <v>206</v>
      </c>
      <c r="C95" s="151" t="s">
        <v>3212</v>
      </c>
      <c r="D95" s="151" t="s">
        <v>3210</v>
      </c>
      <c r="E95" s="151" t="s">
        <v>245</v>
      </c>
      <c r="F95" s="152">
        <v>0</v>
      </c>
      <c r="G95" s="151" t="s">
        <v>3211</v>
      </c>
      <c r="H95" s="153">
        <v>0</v>
      </c>
      <c r="I95" s="152">
        <v>0</v>
      </c>
      <c r="J95" s="153">
        <v>0</v>
      </c>
      <c r="K95" s="152">
        <v>0</v>
      </c>
      <c r="L95" s="153">
        <v>0</v>
      </c>
      <c r="M95" s="152">
        <v>0</v>
      </c>
      <c r="N95" s="153">
        <v>0</v>
      </c>
      <c r="O95" s="152">
        <v>0</v>
      </c>
      <c r="P95" s="153">
        <v>0</v>
      </c>
      <c r="Q95" s="152">
        <v>0</v>
      </c>
      <c r="R95" s="153">
        <v>0</v>
      </c>
    </row>
    <row r="96" spans="1:18" x14ac:dyDescent="0.2">
      <c r="A96" s="151" t="s">
        <v>1479</v>
      </c>
      <c r="B96" s="151" t="s">
        <v>206</v>
      </c>
      <c r="C96" s="151" t="s">
        <v>628</v>
      </c>
      <c r="D96" s="151" t="s">
        <v>3210</v>
      </c>
      <c r="E96" s="151" t="s">
        <v>245</v>
      </c>
      <c r="F96" s="152">
        <v>0</v>
      </c>
      <c r="G96" s="151" t="s">
        <v>3211</v>
      </c>
      <c r="H96" s="153">
        <v>0</v>
      </c>
      <c r="I96" s="152">
        <v>0</v>
      </c>
      <c r="J96" s="153">
        <v>0</v>
      </c>
      <c r="K96" s="152">
        <v>0</v>
      </c>
      <c r="L96" s="153">
        <v>0</v>
      </c>
      <c r="M96" s="152">
        <v>0</v>
      </c>
      <c r="N96" s="153">
        <v>0</v>
      </c>
      <c r="O96" s="152">
        <v>0</v>
      </c>
      <c r="P96" s="153">
        <v>0</v>
      </c>
      <c r="Q96" s="152">
        <v>0</v>
      </c>
      <c r="R96" s="153">
        <v>0</v>
      </c>
    </row>
    <row r="97" spans="1:18" x14ac:dyDescent="0.2">
      <c r="A97" s="151" t="s">
        <v>1479</v>
      </c>
      <c r="B97" s="151" t="s">
        <v>206</v>
      </c>
      <c r="C97" s="151" t="s">
        <v>234</v>
      </c>
      <c r="D97" s="151" t="s">
        <v>3210</v>
      </c>
      <c r="E97" s="151" t="s">
        <v>245</v>
      </c>
      <c r="F97" s="152">
        <v>0</v>
      </c>
      <c r="G97" s="151" t="s">
        <v>3211</v>
      </c>
      <c r="H97" s="153">
        <v>0</v>
      </c>
      <c r="I97" s="152">
        <v>0</v>
      </c>
      <c r="J97" s="153">
        <v>0</v>
      </c>
      <c r="K97" s="152">
        <v>0</v>
      </c>
      <c r="L97" s="153">
        <v>0</v>
      </c>
      <c r="M97" s="152">
        <v>0</v>
      </c>
      <c r="N97" s="153">
        <v>0</v>
      </c>
      <c r="O97" s="152">
        <v>0</v>
      </c>
      <c r="P97" s="153">
        <v>0</v>
      </c>
      <c r="Q97" s="152">
        <v>0</v>
      </c>
      <c r="R97" s="153">
        <v>0</v>
      </c>
    </row>
    <row r="98" spans="1:18" x14ac:dyDescent="0.2">
      <c r="A98" s="151" t="s">
        <v>1479</v>
      </c>
      <c r="B98" s="151" t="s">
        <v>191</v>
      </c>
      <c r="C98" s="151" t="s">
        <v>674</v>
      </c>
      <c r="D98" s="151" t="s">
        <v>3210</v>
      </c>
      <c r="E98" s="151" t="s">
        <v>245</v>
      </c>
      <c r="F98" s="152">
        <v>2</v>
      </c>
      <c r="G98" s="151" t="s">
        <v>3211</v>
      </c>
      <c r="H98" s="153">
        <v>2725.2</v>
      </c>
      <c r="I98" s="152">
        <v>0</v>
      </c>
      <c r="J98" s="153">
        <v>0</v>
      </c>
      <c r="K98" s="152">
        <v>0</v>
      </c>
      <c r="L98" s="153">
        <v>0</v>
      </c>
      <c r="M98" s="152">
        <v>0</v>
      </c>
      <c r="N98" s="153">
        <v>0</v>
      </c>
      <c r="O98" s="152">
        <v>0</v>
      </c>
      <c r="P98" s="153">
        <v>0</v>
      </c>
      <c r="Q98" s="152">
        <v>0</v>
      </c>
      <c r="R98" s="153">
        <v>0</v>
      </c>
    </row>
    <row r="99" spans="1:18" x14ac:dyDescent="0.2">
      <c r="A99" s="151" t="s">
        <v>1479</v>
      </c>
      <c r="B99" s="151" t="s">
        <v>191</v>
      </c>
      <c r="C99" s="151" t="s">
        <v>249</v>
      </c>
      <c r="D99" s="151" t="s">
        <v>3210</v>
      </c>
      <c r="E99" s="151" t="s">
        <v>245</v>
      </c>
      <c r="F99" s="152">
        <v>0</v>
      </c>
      <c r="G99" s="151" t="s">
        <v>3211</v>
      </c>
      <c r="H99" s="153">
        <v>0</v>
      </c>
      <c r="I99" s="152">
        <v>0</v>
      </c>
      <c r="J99" s="153">
        <v>0</v>
      </c>
      <c r="K99" s="152">
        <v>0</v>
      </c>
      <c r="L99" s="153">
        <v>0</v>
      </c>
      <c r="M99" s="152">
        <v>0</v>
      </c>
      <c r="N99" s="153">
        <v>0</v>
      </c>
      <c r="O99" s="152">
        <v>0</v>
      </c>
      <c r="P99" s="153">
        <v>0</v>
      </c>
      <c r="Q99" s="152">
        <v>0</v>
      </c>
      <c r="R99" s="153">
        <v>0</v>
      </c>
    </row>
    <row r="100" spans="1:18" x14ac:dyDescent="0.2">
      <c r="A100" s="151" t="s">
        <v>1479</v>
      </c>
      <c r="B100" s="151" t="s">
        <v>191</v>
      </c>
      <c r="C100" s="151" t="s">
        <v>628</v>
      </c>
      <c r="D100" s="151" t="s">
        <v>3210</v>
      </c>
      <c r="E100" s="151" t="s">
        <v>245</v>
      </c>
      <c r="F100" s="152">
        <v>0</v>
      </c>
      <c r="G100" s="151" t="s">
        <v>3211</v>
      </c>
      <c r="H100" s="153">
        <v>0</v>
      </c>
      <c r="I100" s="152">
        <v>0</v>
      </c>
      <c r="J100" s="153">
        <v>0</v>
      </c>
      <c r="K100" s="152">
        <v>0</v>
      </c>
      <c r="L100" s="153">
        <v>0</v>
      </c>
      <c r="M100" s="152">
        <v>0</v>
      </c>
      <c r="N100" s="153">
        <v>0</v>
      </c>
      <c r="O100" s="152">
        <v>0</v>
      </c>
      <c r="P100" s="153">
        <v>0</v>
      </c>
      <c r="Q100" s="152">
        <v>0</v>
      </c>
      <c r="R100" s="153">
        <v>0</v>
      </c>
    </row>
    <row r="101" spans="1:18" x14ac:dyDescent="0.2">
      <c r="A101" s="151" t="s">
        <v>1479</v>
      </c>
      <c r="B101" s="151" t="s">
        <v>191</v>
      </c>
      <c r="C101" s="151" t="s">
        <v>234</v>
      </c>
      <c r="D101" s="151" t="s">
        <v>3210</v>
      </c>
      <c r="E101" s="151" t="s">
        <v>245</v>
      </c>
      <c r="F101" s="152">
        <v>4</v>
      </c>
      <c r="G101" s="151" t="s">
        <v>3211</v>
      </c>
      <c r="H101" s="153">
        <v>5450.4</v>
      </c>
      <c r="I101" s="152">
        <v>0</v>
      </c>
      <c r="J101" s="153">
        <v>0</v>
      </c>
      <c r="K101" s="152">
        <v>0</v>
      </c>
      <c r="L101" s="153">
        <v>0</v>
      </c>
      <c r="M101" s="152">
        <v>0</v>
      </c>
      <c r="N101" s="153">
        <v>0</v>
      </c>
      <c r="O101" s="152">
        <v>0</v>
      </c>
      <c r="P101" s="153">
        <v>0</v>
      </c>
      <c r="Q101" s="152">
        <v>0</v>
      </c>
      <c r="R101" s="153">
        <v>0</v>
      </c>
    </row>
    <row r="102" spans="1:18" x14ac:dyDescent="0.2">
      <c r="A102" s="151" t="s">
        <v>2570</v>
      </c>
      <c r="B102" s="151" t="s">
        <v>206</v>
      </c>
      <c r="C102" s="151" t="s">
        <v>674</v>
      </c>
      <c r="D102" s="151" t="s">
        <v>3210</v>
      </c>
      <c r="E102" s="151" t="s">
        <v>245</v>
      </c>
      <c r="F102" s="152">
        <v>2</v>
      </c>
      <c r="G102" s="151" t="s">
        <v>3211</v>
      </c>
      <c r="H102" s="153">
        <v>5988.18</v>
      </c>
      <c r="I102" s="152">
        <v>0</v>
      </c>
      <c r="J102" s="153">
        <v>0</v>
      </c>
      <c r="K102" s="152">
        <v>0</v>
      </c>
      <c r="L102" s="153">
        <v>0</v>
      </c>
      <c r="M102" s="152">
        <v>0</v>
      </c>
      <c r="N102" s="153">
        <v>0</v>
      </c>
      <c r="O102" s="152">
        <v>0</v>
      </c>
      <c r="P102" s="153">
        <v>0</v>
      </c>
      <c r="Q102" s="152">
        <v>0</v>
      </c>
      <c r="R102" s="153">
        <v>0</v>
      </c>
    </row>
    <row r="103" spans="1:18" x14ac:dyDescent="0.2">
      <c r="A103" s="151" t="s">
        <v>2570</v>
      </c>
      <c r="B103" s="151" t="s">
        <v>206</v>
      </c>
      <c r="C103" s="151" t="s">
        <v>3212</v>
      </c>
      <c r="D103" s="151" t="s">
        <v>3210</v>
      </c>
      <c r="E103" s="151" t="s">
        <v>245</v>
      </c>
      <c r="F103" s="152">
        <v>0</v>
      </c>
      <c r="G103" s="151" t="s">
        <v>3211</v>
      </c>
      <c r="H103" s="153">
        <v>0</v>
      </c>
      <c r="I103" s="152">
        <v>0</v>
      </c>
      <c r="J103" s="153">
        <v>0</v>
      </c>
      <c r="K103" s="152">
        <v>0</v>
      </c>
      <c r="L103" s="153">
        <v>0</v>
      </c>
      <c r="M103" s="152">
        <v>0</v>
      </c>
      <c r="N103" s="153">
        <v>0</v>
      </c>
      <c r="O103" s="152">
        <v>0</v>
      </c>
      <c r="P103" s="153">
        <v>0</v>
      </c>
      <c r="Q103" s="152">
        <v>0</v>
      </c>
      <c r="R103" s="153">
        <v>0</v>
      </c>
    </row>
    <row r="104" spans="1:18" x14ac:dyDescent="0.2">
      <c r="A104" s="151" t="s">
        <v>2570</v>
      </c>
      <c r="B104" s="151" t="s">
        <v>206</v>
      </c>
      <c r="C104" s="151" t="s">
        <v>628</v>
      </c>
      <c r="D104" s="151" t="s">
        <v>3210</v>
      </c>
      <c r="E104" s="151" t="s">
        <v>245</v>
      </c>
      <c r="F104" s="152">
        <v>0</v>
      </c>
      <c r="G104" s="151" t="s">
        <v>3211</v>
      </c>
      <c r="H104" s="153">
        <v>0</v>
      </c>
      <c r="I104" s="152">
        <v>0</v>
      </c>
      <c r="J104" s="153">
        <v>0</v>
      </c>
      <c r="K104" s="152">
        <v>0</v>
      </c>
      <c r="L104" s="153">
        <v>0</v>
      </c>
      <c r="M104" s="152">
        <v>0</v>
      </c>
      <c r="N104" s="153">
        <v>0</v>
      </c>
      <c r="O104" s="152">
        <v>0</v>
      </c>
      <c r="P104" s="153">
        <v>0</v>
      </c>
      <c r="Q104" s="152">
        <v>0</v>
      </c>
      <c r="R104" s="153">
        <v>0</v>
      </c>
    </row>
    <row r="105" spans="1:18" x14ac:dyDescent="0.2">
      <c r="A105" s="151" t="s">
        <v>2570</v>
      </c>
      <c r="B105" s="151" t="s">
        <v>206</v>
      </c>
      <c r="C105" s="151" t="s">
        <v>234</v>
      </c>
      <c r="D105" s="151" t="s">
        <v>3210</v>
      </c>
      <c r="E105" s="151" t="s">
        <v>245</v>
      </c>
      <c r="F105" s="152">
        <v>0</v>
      </c>
      <c r="G105" s="151" t="s">
        <v>3211</v>
      </c>
      <c r="H105" s="153">
        <v>0</v>
      </c>
      <c r="I105" s="152">
        <v>0</v>
      </c>
      <c r="J105" s="153">
        <v>0</v>
      </c>
      <c r="K105" s="152">
        <v>0</v>
      </c>
      <c r="L105" s="153">
        <v>0</v>
      </c>
      <c r="M105" s="152">
        <v>0</v>
      </c>
      <c r="N105" s="153">
        <v>0</v>
      </c>
      <c r="O105" s="152">
        <v>0</v>
      </c>
      <c r="P105" s="153">
        <v>0</v>
      </c>
      <c r="Q105" s="152">
        <v>0</v>
      </c>
      <c r="R105" s="153">
        <v>0</v>
      </c>
    </row>
    <row r="106" spans="1:18" x14ac:dyDescent="0.2">
      <c r="A106" s="151" t="s">
        <v>2570</v>
      </c>
      <c r="B106" s="151" t="s">
        <v>191</v>
      </c>
      <c r="C106" s="151" t="s">
        <v>674</v>
      </c>
      <c r="D106" s="151" t="s">
        <v>3210</v>
      </c>
      <c r="E106" s="151" t="s">
        <v>245</v>
      </c>
      <c r="F106" s="152">
        <v>1</v>
      </c>
      <c r="G106" s="151" t="s">
        <v>3211</v>
      </c>
      <c r="H106" s="153">
        <v>2980.35</v>
      </c>
      <c r="I106" s="152">
        <v>0</v>
      </c>
      <c r="J106" s="153">
        <v>0</v>
      </c>
      <c r="K106" s="152">
        <v>0</v>
      </c>
      <c r="L106" s="153">
        <v>0</v>
      </c>
      <c r="M106" s="152">
        <v>0</v>
      </c>
      <c r="N106" s="153">
        <v>0</v>
      </c>
      <c r="O106" s="152">
        <v>0</v>
      </c>
      <c r="P106" s="153">
        <v>0</v>
      </c>
      <c r="Q106" s="152">
        <v>0</v>
      </c>
      <c r="R106" s="153">
        <v>0</v>
      </c>
    </row>
    <row r="107" spans="1:18" x14ac:dyDescent="0.2">
      <c r="A107" s="151" t="s">
        <v>2570</v>
      </c>
      <c r="B107" s="151" t="s">
        <v>191</v>
      </c>
      <c r="C107" s="151" t="s">
        <v>249</v>
      </c>
      <c r="D107" s="151" t="s">
        <v>3210</v>
      </c>
      <c r="E107" s="151" t="s">
        <v>245</v>
      </c>
      <c r="F107" s="152">
        <v>0</v>
      </c>
      <c r="G107" s="151" t="s">
        <v>3211</v>
      </c>
      <c r="H107" s="153">
        <v>0</v>
      </c>
      <c r="I107" s="152">
        <v>0</v>
      </c>
      <c r="J107" s="153">
        <v>0</v>
      </c>
      <c r="K107" s="152">
        <v>0</v>
      </c>
      <c r="L107" s="153">
        <v>0</v>
      </c>
      <c r="M107" s="152">
        <v>0</v>
      </c>
      <c r="N107" s="153">
        <v>0</v>
      </c>
      <c r="O107" s="152">
        <v>0</v>
      </c>
      <c r="P107" s="153">
        <v>0</v>
      </c>
      <c r="Q107" s="152">
        <v>0</v>
      </c>
      <c r="R107" s="153">
        <v>0</v>
      </c>
    </row>
    <row r="108" spans="1:18" x14ac:dyDescent="0.2">
      <c r="A108" s="151" t="s">
        <v>2570</v>
      </c>
      <c r="B108" s="151" t="s">
        <v>191</v>
      </c>
      <c r="C108" s="151" t="s">
        <v>628</v>
      </c>
      <c r="D108" s="151" t="s">
        <v>3210</v>
      </c>
      <c r="E108" s="151" t="s">
        <v>245</v>
      </c>
      <c r="F108" s="152">
        <v>0</v>
      </c>
      <c r="G108" s="151" t="s">
        <v>3211</v>
      </c>
      <c r="H108" s="153">
        <v>0</v>
      </c>
      <c r="I108" s="152">
        <v>0</v>
      </c>
      <c r="J108" s="153">
        <v>0</v>
      </c>
      <c r="K108" s="152">
        <v>0</v>
      </c>
      <c r="L108" s="153">
        <v>0</v>
      </c>
      <c r="M108" s="152">
        <v>0</v>
      </c>
      <c r="N108" s="153">
        <v>0</v>
      </c>
      <c r="O108" s="152">
        <v>0</v>
      </c>
      <c r="P108" s="153">
        <v>0</v>
      </c>
      <c r="Q108" s="152">
        <v>0</v>
      </c>
      <c r="R108" s="153">
        <v>0</v>
      </c>
    </row>
    <row r="109" spans="1:18" x14ac:dyDescent="0.2">
      <c r="A109" s="151" t="s">
        <v>2570</v>
      </c>
      <c r="B109" s="151" t="s">
        <v>191</v>
      </c>
      <c r="C109" s="151" t="s">
        <v>234</v>
      </c>
      <c r="D109" s="151" t="s">
        <v>3210</v>
      </c>
      <c r="E109" s="151" t="s">
        <v>245</v>
      </c>
      <c r="F109" s="152">
        <v>1</v>
      </c>
      <c r="G109" s="151" t="s">
        <v>3211</v>
      </c>
      <c r="H109" s="153">
        <v>2980.35</v>
      </c>
      <c r="I109" s="152">
        <v>0</v>
      </c>
      <c r="J109" s="153">
        <v>0</v>
      </c>
      <c r="K109" s="152">
        <v>0</v>
      </c>
      <c r="L109" s="153">
        <v>0</v>
      </c>
      <c r="M109" s="152">
        <v>0</v>
      </c>
      <c r="N109" s="153">
        <v>0</v>
      </c>
      <c r="O109" s="152">
        <v>0</v>
      </c>
      <c r="P109" s="153">
        <v>0</v>
      </c>
      <c r="Q109" s="152">
        <v>0</v>
      </c>
      <c r="R109" s="153">
        <v>0</v>
      </c>
    </row>
    <row r="110" spans="1:18" x14ac:dyDescent="0.2">
      <c r="A110" s="151" t="s">
        <v>2520</v>
      </c>
      <c r="B110" s="151" t="s">
        <v>206</v>
      </c>
      <c r="C110" s="151" t="s">
        <v>674</v>
      </c>
      <c r="D110" s="151" t="s">
        <v>3210</v>
      </c>
      <c r="E110" s="151" t="s">
        <v>245</v>
      </c>
      <c r="F110" s="152">
        <v>0</v>
      </c>
      <c r="G110" s="151" t="s">
        <v>3211</v>
      </c>
      <c r="H110" s="153">
        <v>0</v>
      </c>
      <c r="I110" s="152">
        <v>0</v>
      </c>
      <c r="J110" s="153">
        <v>0</v>
      </c>
      <c r="K110" s="152">
        <v>0</v>
      </c>
      <c r="L110" s="153">
        <v>0</v>
      </c>
      <c r="M110" s="152">
        <v>0</v>
      </c>
      <c r="N110" s="153">
        <v>0</v>
      </c>
      <c r="O110" s="152">
        <v>0</v>
      </c>
      <c r="P110" s="153">
        <v>0</v>
      </c>
      <c r="Q110" s="152">
        <v>0</v>
      </c>
      <c r="R110" s="153">
        <v>0</v>
      </c>
    </row>
    <row r="111" spans="1:18" x14ac:dyDescent="0.2">
      <c r="A111" s="151" t="s">
        <v>2520</v>
      </c>
      <c r="B111" s="151" t="s">
        <v>206</v>
      </c>
      <c r="C111" s="151" t="s">
        <v>3212</v>
      </c>
      <c r="D111" s="151" t="s">
        <v>3210</v>
      </c>
      <c r="E111" s="151" t="s">
        <v>245</v>
      </c>
      <c r="F111" s="152">
        <v>0</v>
      </c>
      <c r="G111" s="151" t="s">
        <v>3211</v>
      </c>
      <c r="H111" s="153">
        <v>0</v>
      </c>
      <c r="I111" s="152">
        <v>0</v>
      </c>
      <c r="J111" s="153">
        <v>0</v>
      </c>
      <c r="K111" s="152">
        <v>0</v>
      </c>
      <c r="L111" s="153">
        <v>0</v>
      </c>
      <c r="M111" s="152">
        <v>0</v>
      </c>
      <c r="N111" s="153">
        <v>0</v>
      </c>
      <c r="O111" s="152">
        <v>0</v>
      </c>
      <c r="P111" s="153">
        <v>0</v>
      </c>
      <c r="Q111" s="152">
        <v>0</v>
      </c>
      <c r="R111" s="153">
        <v>0</v>
      </c>
    </row>
    <row r="112" spans="1:18" x14ac:dyDescent="0.2">
      <c r="A112" s="151" t="s">
        <v>2520</v>
      </c>
      <c r="B112" s="151" t="s">
        <v>206</v>
      </c>
      <c r="C112" s="151" t="s">
        <v>628</v>
      </c>
      <c r="D112" s="151" t="s">
        <v>3210</v>
      </c>
      <c r="E112" s="151" t="s">
        <v>245</v>
      </c>
      <c r="F112" s="152">
        <v>0</v>
      </c>
      <c r="G112" s="151" t="s">
        <v>3211</v>
      </c>
      <c r="H112" s="153">
        <v>0</v>
      </c>
      <c r="I112" s="152">
        <v>0</v>
      </c>
      <c r="J112" s="153">
        <v>0</v>
      </c>
      <c r="K112" s="152">
        <v>0</v>
      </c>
      <c r="L112" s="153">
        <v>0</v>
      </c>
      <c r="M112" s="152">
        <v>0</v>
      </c>
      <c r="N112" s="153">
        <v>0</v>
      </c>
      <c r="O112" s="152">
        <v>0</v>
      </c>
      <c r="P112" s="153">
        <v>0</v>
      </c>
      <c r="Q112" s="152">
        <v>0</v>
      </c>
      <c r="R112" s="153">
        <v>0</v>
      </c>
    </row>
    <row r="113" spans="1:18" x14ac:dyDescent="0.2">
      <c r="A113" s="151" t="s">
        <v>2520</v>
      </c>
      <c r="B113" s="151" t="s">
        <v>206</v>
      </c>
      <c r="C113" s="151" t="s">
        <v>234</v>
      </c>
      <c r="D113" s="151" t="s">
        <v>3210</v>
      </c>
      <c r="E113" s="151" t="s">
        <v>245</v>
      </c>
      <c r="F113" s="152">
        <v>0</v>
      </c>
      <c r="G113" s="151" t="s">
        <v>3211</v>
      </c>
      <c r="H113" s="153">
        <v>0</v>
      </c>
      <c r="I113" s="152">
        <v>0</v>
      </c>
      <c r="J113" s="153">
        <v>0</v>
      </c>
      <c r="K113" s="152">
        <v>0</v>
      </c>
      <c r="L113" s="153">
        <v>0</v>
      </c>
      <c r="M113" s="152">
        <v>0</v>
      </c>
      <c r="N113" s="153">
        <v>0</v>
      </c>
      <c r="O113" s="152">
        <v>0</v>
      </c>
      <c r="P113" s="153">
        <v>0</v>
      </c>
      <c r="Q113" s="152">
        <v>0</v>
      </c>
      <c r="R113" s="153">
        <v>0</v>
      </c>
    </row>
    <row r="114" spans="1:18" x14ac:dyDescent="0.2">
      <c r="A114" s="151" t="s">
        <v>2520</v>
      </c>
      <c r="B114" s="151" t="s">
        <v>191</v>
      </c>
      <c r="C114" s="151" t="s">
        <v>674</v>
      </c>
      <c r="D114" s="151" t="s">
        <v>3210</v>
      </c>
      <c r="E114" s="151" t="s">
        <v>245</v>
      </c>
      <c r="F114" s="152">
        <v>6</v>
      </c>
      <c r="G114" s="151" t="s">
        <v>3211</v>
      </c>
      <c r="H114" s="153">
        <v>16.079999999999998</v>
      </c>
      <c r="I114" s="152">
        <v>0</v>
      </c>
      <c r="J114" s="153">
        <v>0</v>
      </c>
      <c r="K114" s="152">
        <v>0</v>
      </c>
      <c r="L114" s="153">
        <v>0</v>
      </c>
      <c r="M114" s="152">
        <v>0</v>
      </c>
      <c r="N114" s="153">
        <v>0</v>
      </c>
      <c r="O114" s="152">
        <v>0</v>
      </c>
      <c r="P114" s="153">
        <v>0</v>
      </c>
      <c r="Q114" s="152">
        <v>0</v>
      </c>
      <c r="R114" s="153">
        <v>0</v>
      </c>
    </row>
    <row r="115" spans="1:18" x14ac:dyDescent="0.2">
      <c r="A115" s="151" t="s">
        <v>2520</v>
      </c>
      <c r="B115" s="151" t="s">
        <v>191</v>
      </c>
      <c r="C115" s="151" t="s">
        <v>249</v>
      </c>
      <c r="D115" s="151" t="s">
        <v>3210</v>
      </c>
      <c r="E115" s="151" t="s">
        <v>245</v>
      </c>
      <c r="F115" s="152">
        <v>0</v>
      </c>
      <c r="G115" s="151" t="s">
        <v>3211</v>
      </c>
      <c r="H115" s="153">
        <v>0</v>
      </c>
      <c r="I115" s="152">
        <v>0</v>
      </c>
      <c r="J115" s="153">
        <v>0</v>
      </c>
      <c r="K115" s="152">
        <v>0</v>
      </c>
      <c r="L115" s="153">
        <v>0</v>
      </c>
      <c r="M115" s="152">
        <v>0</v>
      </c>
      <c r="N115" s="153">
        <v>0</v>
      </c>
      <c r="O115" s="152">
        <v>0</v>
      </c>
      <c r="P115" s="153">
        <v>0</v>
      </c>
      <c r="Q115" s="152">
        <v>0</v>
      </c>
      <c r="R115" s="153">
        <v>0</v>
      </c>
    </row>
    <row r="116" spans="1:18" x14ac:dyDescent="0.2">
      <c r="A116" s="151" t="s">
        <v>2520</v>
      </c>
      <c r="B116" s="151" t="s">
        <v>191</v>
      </c>
      <c r="C116" s="151" t="s">
        <v>628</v>
      </c>
      <c r="D116" s="151" t="s">
        <v>3210</v>
      </c>
      <c r="E116" s="151" t="s">
        <v>245</v>
      </c>
      <c r="F116" s="152">
        <v>0</v>
      </c>
      <c r="G116" s="151" t="s">
        <v>3211</v>
      </c>
      <c r="H116" s="153">
        <v>0</v>
      </c>
      <c r="I116" s="152">
        <v>0</v>
      </c>
      <c r="J116" s="153">
        <v>0</v>
      </c>
      <c r="K116" s="152">
        <v>0</v>
      </c>
      <c r="L116" s="153">
        <v>0</v>
      </c>
      <c r="M116" s="152">
        <v>0</v>
      </c>
      <c r="N116" s="153">
        <v>0</v>
      </c>
      <c r="O116" s="152">
        <v>0</v>
      </c>
      <c r="P116" s="153">
        <v>0</v>
      </c>
      <c r="Q116" s="152">
        <v>0</v>
      </c>
      <c r="R116" s="153">
        <v>0</v>
      </c>
    </row>
    <row r="117" spans="1:18" x14ac:dyDescent="0.2">
      <c r="A117" s="151" t="s">
        <v>2520</v>
      </c>
      <c r="B117" s="151" t="s">
        <v>191</v>
      </c>
      <c r="C117" s="151" t="s">
        <v>234</v>
      </c>
      <c r="D117" s="151" t="s">
        <v>3210</v>
      </c>
      <c r="E117" s="151" t="s">
        <v>245</v>
      </c>
      <c r="F117" s="152">
        <v>1</v>
      </c>
      <c r="G117" s="151" t="s">
        <v>3211</v>
      </c>
      <c r="H117" s="153">
        <v>2.68</v>
      </c>
      <c r="I117" s="152">
        <v>0</v>
      </c>
      <c r="J117" s="153">
        <v>0</v>
      </c>
      <c r="K117" s="152">
        <v>0</v>
      </c>
      <c r="L117" s="153">
        <v>0</v>
      </c>
      <c r="M117" s="152">
        <v>0</v>
      </c>
      <c r="N117" s="153">
        <v>0</v>
      </c>
      <c r="O117" s="152">
        <v>0</v>
      </c>
      <c r="P117" s="153">
        <v>0</v>
      </c>
      <c r="Q117" s="152">
        <v>0</v>
      </c>
      <c r="R117" s="153">
        <v>0</v>
      </c>
    </row>
    <row r="118" spans="1:18" x14ac:dyDescent="0.2">
      <c r="A118" s="151" t="s">
        <v>365</v>
      </c>
      <c r="B118" s="151" t="s">
        <v>206</v>
      </c>
      <c r="C118" s="151" t="s">
        <v>674</v>
      </c>
      <c r="D118" s="151" t="s">
        <v>3210</v>
      </c>
      <c r="E118" s="151" t="s">
        <v>245</v>
      </c>
      <c r="F118" s="152">
        <v>0</v>
      </c>
      <c r="G118" s="151" t="s">
        <v>3211</v>
      </c>
      <c r="H118" s="153">
        <v>0</v>
      </c>
      <c r="I118" s="152">
        <v>0</v>
      </c>
      <c r="J118" s="153">
        <v>0</v>
      </c>
      <c r="K118" s="152">
        <v>0</v>
      </c>
      <c r="L118" s="153">
        <v>0</v>
      </c>
      <c r="M118" s="152">
        <v>0</v>
      </c>
      <c r="N118" s="153">
        <v>0</v>
      </c>
      <c r="O118" s="152">
        <v>0</v>
      </c>
      <c r="P118" s="153">
        <v>0</v>
      </c>
      <c r="Q118" s="152">
        <v>0</v>
      </c>
      <c r="R118" s="153">
        <v>0</v>
      </c>
    </row>
    <row r="119" spans="1:18" x14ac:dyDescent="0.2">
      <c r="A119" s="151" t="s">
        <v>365</v>
      </c>
      <c r="B119" s="151" t="s">
        <v>206</v>
      </c>
      <c r="C119" s="151" t="s">
        <v>3212</v>
      </c>
      <c r="D119" s="151" t="s">
        <v>3210</v>
      </c>
      <c r="E119" s="151" t="s">
        <v>245</v>
      </c>
      <c r="F119" s="152">
        <v>0</v>
      </c>
      <c r="G119" s="151" t="s">
        <v>3211</v>
      </c>
      <c r="H119" s="153">
        <v>0</v>
      </c>
      <c r="I119" s="152">
        <v>0</v>
      </c>
      <c r="J119" s="153">
        <v>0</v>
      </c>
      <c r="K119" s="152">
        <v>0</v>
      </c>
      <c r="L119" s="153">
        <v>0</v>
      </c>
      <c r="M119" s="152">
        <v>0</v>
      </c>
      <c r="N119" s="153">
        <v>0</v>
      </c>
      <c r="O119" s="152">
        <v>0</v>
      </c>
      <c r="P119" s="153">
        <v>0</v>
      </c>
      <c r="Q119" s="152">
        <v>0</v>
      </c>
      <c r="R119" s="153">
        <v>0</v>
      </c>
    </row>
    <row r="120" spans="1:18" x14ac:dyDescent="0.2">
      <c r="A120" s="151" t="s">
        <v>365</v>
      </c>
      <c r="B120" s="151" t="s">
        <v>206</v>
      </c>
      <c r="C120" s="151" t="s">
        <v>628</v>
      </c>
      <c r="D120" s="151" t="s">
        <v>3210</v>
      </c>
      <c r="E120" s="151" t="s">
        <v>245</v>
      </c>
      <c r="F120" s="152">
        <v>0</v>
      </c>
      <c r="G120" s="151" t="s">
        <v>3211</v>
      </c>
      <c r="H120" s="153">
        <v>0</v>
      </c>
      <c r="I120" s="152">
        <v>0</v>
      </c>
      <c r="J120" s="153">
        <v>0</v>
      </c>
      <c r="K120" s="152">
        <v>0</v>
      </c>
      <c r="L120" s="153">
        <v>0</v>
      </c>
      <c r="M120" s="152">
        <v>0</v>
      </c>
      <c r="N120" s="153">
        <v>0</v>
      </c>
      <c r="O120" s="152">
        <v>0</v>
      </c>
      <c r="P120" s="153">
        <v>0</v>
      </c>
      <c r="Q120" s="152">
        <v>0</v>
      </c>
      <c r="R120" s="153">
        <v>0</v>
      </c>
    </row>
    <row r="121" spans="1:18" x14ac:dyDescent="0.2">
      <c r="A121" s="151" t="s">
        <v>365</v>
      </c>
      <c r="B121" s="151" t="s">
        <v>206</v>
      </c>
      <c r="C121" s="151" t="s">
        <v>234</v>
      </c>
      <c r="D121" s="151" t="s">
        <v>3210</v>
      </c>
      <c r="E121" s="151" t="s">
        <v>245</v>
      </c>
      <c r="F121" s="152">
        <v>0</v>
      </c>
      <c r="G121" s="151" t="s">
        <v>3211</v>
      </c>
      <c r="H121" s="153">
        <v>0</v>
      </c>
      <c r="I121" s="152">
        <v>0</v>
      </c>
      <c r="J121" s="153">
        <v>0</v>
      </c>
      <c r="K121" s="152">
        <v>0</v>
      </c>
      <c r="L121" s="153">
        <v>0</v>
      </c>
      <c r="M121" s="152">
        <v>0</v>
      </c>
      <c r="N121" s="153">
        <v>0</v>
      </c>
      <c r="O121" s="152">
        <v>0</v>
      </c>
      <c r="P121" s="153">
        <v>0</v>
      </c>
      <c r="Q121" s="152">
        <v>0</v>
      </c>
      <c r="R121" s="153">
        <v>0</v>
      </c>
    </row>
    <row r="122" spans="1:18" x14ac:dyDescent="0.2">
      <c r="A122" s="151" t="s">
        <v>365</v>
      </c>
      <c r="B122" s="151" t="s">
        <v>191</v>
      </c>
      <c r="C122" s="151" t="s">
        <v>674</v>
      </c>
      <c r="D122" s="151" t="s">
        <v>3210</v>
      </c>
      <c r="E122" s="151" t="s">
        <v>245</v>
      </c>
      <c r="F122" s="152">
        <v>5</v>
      </c>
      <c r="G122" s="151" t="s">
        <v>3211</v>
      </c>
      <c r="H122" s="153">
        <v>126.38</v>
      </c>
      <c r="I122" s="152">
        <v>0</v>
      </c>
      <c r="J122" s="153">
        <v>0</v>
      </c>
      <c r="K122" s="152">
        <v>0</v>
      </c>
      <c r="L122" s="153">
        <v>0</v>
      </c>
      <c r="M122" s="152">
        <v>0</v>
      </c>
      <c r="N122" s="153">
        <v>0</v>
      </c>
      <c r="O122" s="152">
        <v>0</v>
      </c>
      <c r="P122" s="153">
        <v>0</v>
      </c>
      <c r="Q122" s="152">
        <v>0</v>
      </c>
      <c r="R122" s="153">
        <v>0</v>
      </c>
    </row>
    <row r="123" spans="1:18" x14ac:dyDescent="0.2">
      <c r="A123" s="151" t="s">
        <v>365</v>
      </c>
      <c r="B123" s="151" t="s">
        <v>191</v>
      </c>
      <c r="C123" s="151" t="s">
        <v>249</v>
      </c>
      <c r="D123" s="151" t="s">
        <v>3210</v>
      </c>
      <c r="E123" s="151" t="s">
        <v>245</v>
      </c>
      <c r="F123" s="152">
        <v>0</v>
      </c>
      <c r="G123" s="151" t="s">
        <v>3211</v>
      </c>
      <c r="H123" s="153">
        <v>0</v>
      </c>
      <c r="I123" s="152">
        <v>0</v>
      </c>
      <c r="J123" s="153">
        <v>0</v>
      </c>
      <c r="K123" s="152">
        <v>0</v>
      </c>
      <c r="L123" s="153">
        <v>0</v>
      </c>
      <c r="M123" s="152">
        <v>0</v>
      </c>
      <c r="N123" s="153">
        <v>0</v>
      </c>
      <c r="O123" s="152">
        <v>0</v>
      </c>
      <c r="P123" s="153">
        <v>0</v>
      </c>
      <c r="Q123" s="152">
        <v>0</v>
      </c>
      <c r="R123" s="153">
        <v>0</v>
      </c>
    </row>
    <row r="124" spans="1:18" x14ac:dyDescent="0.2">
      <c r="A124" s="151" t="s">
        <v>365</v>
      </c>
      <c r="B124" s="151" t="s">
        <v>191</v>
      </c>
      <c r="C124" s="151" t="s">
        <v>628</v>
      </c>
      <c r="D124" s="151" t="s">
        <v>3210</v>
      </c>
      <c r="E124" s="151" t="s">
        <v>245</v>
      </c>
      <c r="F124" s="152">
        <v>0</v>
      </c>
      <c r="G124" s="151" t="s">
        <v>3211</v>
      </c>
      <c r="H124" s="153">
        <v>0</v>
      </c>
      <c r="I124" s="152">
        <v>0</v>
      </c>
      <c r="J124" s="153">
        <v>0</v>
      </c>
      <c r="K124" s="152">
        <v>0</v>
      </c>
      <c r="L124" s="153">
        <v>0</v>
      </c>
      <c r="M124" s="152">
        <v>0</v>
      </c>
      <c r="N124" s="153">
        <v>0</v>
      </c>
      <c r="O124" s="152">
        <v>0</v>
      </c>
      <c r="P124" s="153">
        <v>0</v>
      </c>
      <c r="Q124" s="152">
        <v>0</v>
      </c>
      <c r="R124" s="153">
        <v>0</v>
      </c>
    </row>
    <row r="125" spans="1:18" x14ac:dyDescent="0.2">
      <c r="A125" s="151" t="s">
        <v>365</v>
      </c>
      <c r="B125" s="151" t="s">
        <v>191</v>
      </c>
      <c r="C125" s="151" t="s">
        <v>234</v>
      </c>
      <c r="D125" s="151" t="s">
        <v>3210</v>
      </c>
      <c r="E125" s="151" t="s">
        <v>245</v>
      </c>
      <c r="F125" s="152">
        <v>0</v>
      </c>
      <c r="G125" s="151" t="s">
        <v>3211</v>
      </c>
      <c r="H125" s="153">
        <v>0</v>
      </c>
      <c r="I125" s="152">
        <v>0</v>
      </c>
      <c r="J125" s="153">
        <v>0</v>
      </c>
      <c r="K125" s="152">
        <v>0</v>
      </c>
      <c r="L125" s="153">
        <v>0</v>
      </c>
      <c r="M125" s="152">
        <v>0</v>
      </c>
      <c r="N125" s="153">
        <v>0</v>
      </c>
      <c r="O125" s="152">
        <v>0</v>
      </c>
      <c r="P125" s="153">
        <v>0</v>
      </c>
      <c r="Q125" s="152">
        <v>0</v>
      </c>
      <c r="R125" s="153">
        <v>0</v>
      </c>
    </row>
    <row r="126" spans="1:18" x14ac:dyDescent="0.2">
      <c r="A126" s="151" t="s">
        <v>1483</v>
      </c>
      <c r="B126" s="151" t="s">
        <v>206</v>
      </c>
      <c r="C126" s="151" t="s">
        <v>674</v>
      </c>
      <c r="D126" s="151" t="s">
        <v>3210</v>
      </c>
      <c r="E126" s="151" t="s">
        <v>245</v>
      </c>
      <c r="F126" s="152">
        <v>0</v>
      </c>
      <c r="G126" s="151" t="s">
        <v>3211</v>
      </c>
      <c r="H126" s="153">
        <v>0</v>
      </c>
      <c r="I126" s="152">
        <v>0</v>
      </c>
      <c r="J126" s="153">
        <v>0</v>
      </c>
      <c r="K126" s="152">
        <v>0</v>
      </c>
      <c r="L126" s="153">
        <v>0</v>
      </c>
      <c r="M126" s="152">
        <v>0</v>
      </c>
      <c r="N126" s="153">
        <v>0</v>
      </c>
      <c r="O126" s="152">
        <v>0</v>
      </c>
      <c r="P126" s="153">
        <v>0</v>
      </c>
      <c r="Q126" s="152">
        <v>0</v>
      </c>
      <c r="R126" s="153">
        <v>0</v>
      </c>
    </row>
    <row r="127" spans="1:18" x14ac:dyDescent="0.2">
      <c r="A127" s="151" t="s">
        <v>1483</v>
      </c>
      <c r="B127" s="151" t="s">
        <v>206</v>
      </c>
      <c r="C127" s="151" t="s">
        <v>3212</v>
      </c>
      <c r="D127" s="151" t="s">
        <v>3210</v>
      </c>
      <c r="E127" s="151" t="s">
        <v>245</v>
      </c>
      <c r="F127" s="152">
        <v>0</v>
      </c>
      <c r="G127" s="151" t="s">
        <v>3211</v>
      </c>
      <c r="H127" s="153">
        <v>0</v>
      </c>
      <c r="I127" s="152">
        <v>0</v>
      </c>
      <c r="J127" s="153">
        <v>0</v>
      </c>
      <c r="K127" s="152">
        <v>0</v>
      </c>
      <c r="L127" s="153">
        <v>0</v>
      </c>
      <c r="M127" s="152">
        <v>0</v>
      </c>
      <c r="N127" s="153">
        <v>0</v>
      </c>
      <c r="O127" s="152">
        <v>0</v>
      </c>
      <c r="P127" s="153">
        <v>0</v>
      </c>
      <c r="Q127" s="152">
        <v>0</v>
      </c>
      <c r="R127" s="153">
        <v>0</v>
      </c>
    </row>
    <row r="128" spans="1:18" x14ac:dyDescent="0.2">
      <c r="A128" s="151" t="s">
        <v>1483</v>
      </c>
      <c r="B128" s="151" t="s">
        <v>206</v>
      </c>
      <c r="C128" s="151" t="s">
        <v>628</v>
      </c>
      <c r="D128" s="151" t="s">
        <v>3210</v>
      </c>
      <c r="E128" s="151" t="s">
        <v>245</v>
      </c>
      <c r="F128" s="152">
        <v>0</v>
      </c>
      <c r="G128" s="151" t="s">
        <v>3211</v>
      </c>
      <c r="H128" s="153">
        <v>0</v>
      </c>
      <c r="I128" s="152">
        <v>0</v>
      </c>
      <c r="J128" s="153">
        <v>0</v>
      </c>
      <c r="K128" s="152">
        <v>0</v>
      </c>
      <c r="L128" s="153">
        <v>0</v>
      </c>
      <c r="M128" s="152">
        <v>0</v>
      </c>
      <c r="N128" s="153">
        <v>0</v>
      </c>
      <c r="O128" s="152">
        <v>0</v>
      </c>
      <c r="P128" s="153">
        <v>0</v>
      </c>
      <c r="Q128" s="152">
        <v>0</v>
      </c>
      <c r="R128" s="153">
        <v>0</v>
      </c>
    </row>
    <row r="129" spans="1:18" x14ac:dyDescent="0.2">
      <c r="A129" s="151" t="s">
        <v>1483</v>
      </c>
      <c r="B129" s="151" t="s">
        <v>206</v>
      </c>
      <c r="C129" s="151" t="s">
        <v>234</v>
      </c>
      <c r="D129" s="151" t="s">
        <v>3210</v>
      </c>
      <c r="E129" s="151" t="s">
        <v>245</v>
      </c>
      <c r="F129" s="152">
        <v>0</v>
      </c>
      <c r="G129" s="151" t="s">
        <v>3211</v>
      </c>
      <c r="H129" s="153">
        <v>0</v>
      </c>
      <c r="I129" s="152">
        <v>0</v>
      </c>
      <c r="J129" s="153">
        <v>0</v>
      </c>
      <c r="K129" s="152">
        <v>0</v>
      </c>
      <c r="L129" s="153">
        <v>0</v>
      </c>
      <c r="M129" s="152">
        <v>0</v>
      </c>
      <c r="N129" s="153">
        <v>0</v>
      </c>
      <c r="O129" s="152">
        <v>0</v>
      </c>
      <c r="P129" s="153">
        <v>0</v>
      </c>
      <c r="Q129" s="152">
        <v>0</v>
      </c>
      <c r="R129" s="153">
        <v>0</v>
      </c>
    </row>
    <row r="130" spans="1:18" x14ac:dyDescent="0.2">
      <c r="A130" s="151" t="s">
        <v>1483</v>
      </c>
      <c r="B130" s="151" t="s">
        <v>191</v>
      </c>
      <c r="C130" s="151" t="s">
        <v>674</v>
      </c>
      <c r="D130" s="151" t="s">
        <v>3210</v>
      </c>
      <c r="E130" s="151" t="s">
        <v>245</v>
      </c>
      <c r="F130" s="152">
        <v>0</v>
      </c>
      <c r="G130" s="151" t="s">
        <v>3211</v>
      </c>
      <c r="H130" s="153">
        <v>0</v>
      </c>
      <c r="I130" s="152">
        <v>0</v>
      </c>
      <c r="J130" s="153">
        <v>0</v>
      </c>
      <c r="K130" s="152">
        <v>0</v>
      </c>
      <c r="L130" s="153">
        <v>0</v>
      </c>
      <c r="M130" s="152">
        <v>0</v>
      </c>
      <c r="N130" s="153">
        <v>0</v>
      </c>
      <c r="O130" s="152">
        <v>0</v>
      </c>
      <c r="P130" s="153">
        <v>0</v>
      </c>
      <c r="Q130" s="152">
        <v>0</v>
      </c>
      <c r="R130" s="153">
        <v>0</v>
      </c>
    </row>
    <row r="131" spans="1:18" x14ac:dyDescent="0.2">
      <c r="A131" s="151" t="s">
        <v>1483</v>
      </c>
      <c r="B131" s="151" t="s">
        <v>191</v>
      </c>
      <c r="C131" s="151" t="s">
        <v>249</v>
      </c>
      <c r="D131" s="151" t="s">
        <v>3210</v>
      </c>
      <c r="E131" s="151" t="s">
        <v>245</v>
      </c>
      <c r="F131" s="152">
        <v>0</v>
      </c>
      <c r="G131" s="151" t="s">
        <v>3211</v>
      </c>
      <c r="H131" s="153">
        <v>0</v>
      </c>
      <c r="I131" s="152">
        <v>0</v>
      </c>
      <c r="J131" s="153">
        <v>0</v>
      </c>
      <c r="K131" s="152">
        <v>0</v>
      </c>
      <c r="L131" s="153">
        <v>0</v>
      </c>
      <c r="M131" s="152">
        <v>0</v>
      </c>
      <c r="N131" s="153">
        <v>0</v>
      </c>
      <c r="O131" s="152">
        <v>0</v>
      </c>
      <c r="P131" s="153">
        <v>0</v>
      </c>
      <c r="Q131" s="152">
        <v>0</v>
      </c>
      <c r="R131" s="153">
        <v>0</v>
      </c>
    </row>
    <row r="132" spans="1:18" x14ac:dyDescent="0.2">
      <c r="A132" s="151" t="s">
        <v>1483</v>
      </c>
      <c r="B132" s="151" t="s">
        <v>191</v>
      </c>
      <c r="C132" s="151" t="s">
        <v>628</v>
      </c>
      <c r="D132" s="151" t="s">
        <v>3210</v>
      </c>
      <c r="E132" s="151" t="s">
        <v>245</v>
      </c>
      <c r="F132" s="152">
        <v>0</v>
      </c>
      <c r="G132" s="151" t="s">
        <v>3211</v>
      </c>
      <c r="H132" s="153">
        <v>0</v>
      </c>
      <c r="I132" s="152">
        <v>0</v>
      </c>
      <c r="J132" s="153">
        <v>0</v>
      </c>
      <c r="K132" s="152">
        <v>0</v>
      </c>
      <c r="L132" s="153">
        <v>0</v>
      </c>
      <c r="M132" s="152">
        <v>0</v>
      </c>
      <c r="N132" s="153">
        <v>0</v>
      </c>
      <c r="O132" s="152">
        <v>0</v>
      </c>
      <c r="P132" s="153">
        <v>0</v>
      </c>
      <c r="Q132" s="152">
        <v>0</v>
      </c>
      <c r="R132" s="153">
        <v>0</v>
      </c>
    </row>
    <row r="133" spans="1:18" x14ac:dyDescent="0.2">
      <c r="A133" s="151" t="s">
        <v>1483</v>
      </c>
      <c r="B133" s="151" t="s">
        <v>191</v>
      </c>
      <c r="C133" s="151" t="s">
        <v>234</v>
      </c>
      <c r="D133" s="151" t="s">
        <v>3210</v>
      </c>
      <c r="E133" s="151" t="s">
        <v>245</v>
      </c>
      <c r="F133" s="152">
        <v>2</v>
      </c>
      <c r="G133" s="151" t="s">
        <v>3211</v>
      </c>
      <c r="H133" s="153">
        <v>2372.48</v>
      </c>
      <c r="I133" s="152">
        <v>0</v>
      </c>
      <c r="J133" s="153">
        <v>0</v>
      </c>
      <c r="K133" s="152">
        <v>0</v>
      </c>
      <c r="L133" s="153">
        <v>0</v>
      </c>
      <c r="M133" s="152">
        <v>0</v>
      </c>
      <c r="N133" s="153">
        <v>0</v>
      </c>
      <c r="O133" s="152">
        <v>0</v>
      </c>
      <c r="P133" s="153">
        <v>0</v>
      </c>
      <c r="Q133" s="152">
        <v>0</v>
      </c>
      <c r="R133" s="153">
        <v>0</v>
      </c>
    </row>
    <row r="134" spans="1:18" x14ac:dyDescent="0.2">
      <c r="A134" s="151" t="s">
        <v>1475</v>
      </c>
      <c r="B134" s="151" t="s">
        <v>206</v>
      </c>
      <c r="C134" s="151" t="s">
        <v>674</v>
      </c>
      <c r="D134" s="151" t="s">
        <v>3210</v>
      </c>
      <c r="E134" s="151" t="s">
        <v>245</v>
      </c>
      <c r="F134" s="152">
        <v>0</v>
      </c>
      <c r="G134" s="151" t="s">
        <v>3211</v>
      </c>
      <c r="H134" s="153">
        <v>0</v>
      </c>
      <c r="I134" s="152">
        <v>0</v>
      </c>
      <c r="J134" s="153">
        <v>0</v>
      </c>
      <c r="K134" s="152">
        <v>0</v>
      </c>
      <c r="L134" s="153">
        <v>0</v>
      </c>
      <c r="M134" s="152">
        <v>0</v>
      </c>
      <c r="N134" s="153">
        <v>0</v>
      </c>
      <c r="O134" s="152">
        <v>0</v>
      </c>
      <c r="P134" s="153">
        <v>0</v>
      </c>
      <c r="Q134" s="152">
        <v>0</v>
      </c>
      <c r="R134" s="153">
        <v>0</v>
      </c>
    </row>
    <row r="135" spans="1:18" x14ac:dyDescent="0.2">
      <c r="A135" s="151" t="s">
        <v>1475</v>
      </c>
      <c r="B135" s="151" t="s">
        <v>206</v>
      </c>
      <c r="C135" s="151" t="s">
        <v>3212</v>
      </c>
      <c r="D135" s="151" t="s">
        <v>3210</v>
      </c>
      <c r="E135" s="151" t="s">
        <v>245</v>
      </c>
      <c r="F135" s="152">
        <v>0</v>
      </c>
      <c r="G135" s="151" t="s">
        <v>3211</v>
      </c>
      <c r="H135" s="153">
        <v>0</v>
      </c>
      <c r="I135" s="152">
        <v>0</v>
      </c>
      <c r="J135" s="153">
        <v>0</v>
      </c>
      <c r="K135" s="152">
        <v>0</v>
      </c>
      <c r="L135" s="153">
        <v>0</v>
      </c>
      <c r="M135" s="152">
        <v>0</v>
      </c>
      <c r="N135" s="153">
        <v>0</v>
      </c>
      <c r="O135" s="152">
        <v>0</v>
      </c>
      <c r="P135" s="153">
        <v>0</v>
      </c>
      <c r="Q135" s="152">
        <v>0</v>
      </c>
      <c r="R135" s="153">
        <v>0</v>
      </c>
    </row>
    <row r="136" spans="1:18" x14ac:dyDescent="0.2">
      <c r="A136" s="151" t="s">
        <v>1475</v>
      </c>
      <c r="B136" s="151" t="s">
        <v>206</v>
      </c>
      <c r="C136" s="151" t="s">
        <v>628</v>
      </c>
      <c r="D136" s="151" t="s">
        <v>3210</v>
      </c>
      <c r="E136" s="151" t="s">
        <v>245</v>
      </c>
      <c r="F136" s="152">
        <v>0</v>
      </c>
      <c r="G136" s="151" t="s">
        <v>3211</v>
      </c>
      <c r="H136" s="153">
        <v>0</v>
      </c>
      <c r="I136" s="152">
        <v>0</v>
      </c>
      <c r="J136" s="153">
        <v>0</v>
      </c>
      <c r="K136" s="152">
        <v>0</v>
      </c>
      <c r="L136" s="153">
        <v>0</v>
      </c>
      <c r="M136" s="152">
        <v>0</v>
      </c>
      <c r="N136" s="153">
        <v>0</v>
      </c>
      <c r="O136" s="152">
        <v>0</v>
      </c>
      <c r="P136" s="153">
        <v>0</v>
      </c>
      <c r="Q136" s="152">
        <v>0</v>
      </c>
      <c r="R136" s="153">
        <v>0</v>
      </c>
    </row>
    <row r="137" spans="1:18" x14ac:dyDescent="0.2">
      <c r="A137" s="151" t="s">
        <v>1475</v>
      </c>
      <c r="B137" s="151" t="s">
        <v>206</v>
      </c>
      <c r="C137" s="151" t="s">
        <v>234</v>
      </c>
      <c r="D137" s="151" t="s">
        <v>3210</v>
      </c>
      <c r="E137" s="151" t="s">
        <v>245</v>
      </c>
      <c r="F137" s="152">
        <v>0</v>
      </c>
      <c r="G137" s="151" t="s">
        <v>3211</v>
      </c>
      <c r="H137" s="153">
        <v>0</v>
      </c>
      <c r="I137" s="152">
        <v>0</v>
      </c>
      <c r="J137" s="153">
        <v>0</v>
      </c>
      <c r="K137" s="152">
        <v>0</v>
      </c>
      <c r="L137" s="153">
        <v>0</v>
      </c>
      <c r="M137" s="152">
        <v>0</v>
      </c>
      <c r="N137" s="153">
        <v>0</v>
      </c>
      <c r="O137" s="152">
        <v>0</v>
      </c>
      <c r="P137" s="153">
        <v>0</v>
      </c>
      <c r="Q137" s="152">
        <v>0</v>
      </c>
      <c r="R137" s="153">
        <v>0</v>
      </c>
    </row>
    <row r="138" spans="1:18" x14ac:dyDescent="0.2">
      <c r="A138" s="151" t="s">
        <v>1475</v>
      </c>
      <c r="B138" s="151" t="s">
        <v>191</v>
      </c>
      <c r="C138" s="151" t="s">
        <v>674</v>
      </c>
      <c r="D138" s="151" t="s">
        <v>3210</v>
      </c>
      <c r="E138" s="151" t="s">
        <v>245</v>
      </c>
      <c r="F138" s="152">
        <v>3</v>
      </c>
      <c r="G138" s="151" t="s">
        <v>3211</v>
      </c>
      <c r="H138" s="153">
        <v>565.16999999999996</v>
      </c>
      <c r="I138" s="152">
        <v>0</v>
      </c>
      <c r="J138" s="153">
        <v>0</v>
      </c>
      <c r="K138" s="152">
        <v>0</v>
      </c>
      <c r="L138" s="153">
        <v>0</v>
      </c>
      <c r="M138" s="152">
        <v>0</v>
      </c>
      <c r="N138" s="153">
        <v>0</v>
      </c>
      <c r="O138" s="152">
        <v>0</v>
      </c>
      <c r="P138" s="153">
        <v>0</v>
      </c>
      <c r="Q138" s="152">
        <v>0</v>
      </c>
      <c r="R138" s="153">
        <v>0</v>
      </c>
    </row>
    <row r="139" spans="1:18" x14ac:dyDescent="0.2">
      <c r="A139" s="151" t="s">
        <v>1475</v>
      </c>
      <c r="B139" s="151" t="s">
        <v>191</v>
      </c>
      <c r="C139" s="151" t="s">
        <v>249</v>
      </c>
      <c r="D139" s="151" t="s">
        <v>3210</v>
      </c>
      <c r="E139" s="151" t="s">
        <v>245</v>
      </c>
      <c r="F139" s="152">
        <v>0</v>
      </c>
      <c r="G139" s="151" t="s">
        <v>3211</v>
      </c>
      <c r="H139" s="153">
        <v>0</v>
      </c>
      <c r="I139" s="152">
        <v>0</v>
      </c>
      <c r="J139" s="153">
        <v>0</v>
      </c>
      <c r="K139" s="152">
        <v>0</v>
      </c>
      <c r="L139" s="153">
        <v>0</v>
      </c>
      <c r="M139" s="152">
        <v>0</v>
      </c>
      <c r="N139" s="153">
        <v>0</v>
      </c>
      <c r="O139" s="152">
        <v>0</v>
      </c>
      <c r="P139" s="153">
        <v>0</v>
      </c>
      <c r="Q139" s="152">
        <v>0</v>
      </c>
      <c r="R139" s="153">
        <v>0</v>
      </c>
    </row>
    <row r="140" spans="1:18" x14ac:dyDescent="0.2">
      <c r="A140" s="151" t="s">
        <v>1475</v>
      </c>
      <c r="B140" s="151" t="s">
        <v>191</v>
      </c>
      <c r="C140" s="151" t="s">
        <v>628</v>
      </c>
      <c r="D140" s="151" t="s">
        <v>3210</v>
      </c>
      <c r="E140" s="151" t="s">
        <v>245</v>
      </c>
      <c r="F140" s="152">
        <v>0</v>
      </c>
      <c r="G140" s="151" t="s">
        <v>3211</v>
      </c>
      <c r="H140" s="153">
        <v>0</v>
      </c>
      <c r="I140" s="152">
        <v>0</v>
      </c>
      <c r="J140" s="153">
        <v>0</v>
      </c>
      <c r="K140" s="152">
        <v>0</v>
      </c>
      <c r="L140" s="153">
        <v>0</v>
      </c>
      <c r="M140" s="152">
        <v>0</v>
      </c>
      <c r="N140" s="153">
        <v>0</v>
      </c>
      <c r="O140" s="152">
        <v>0</v>
      </c>
      <c r="P140" s="153">
        <v>0</v>
      </c>
      <c r="Q140" s="152">
        <v>0</v>
      </c>
      <c r="R140" s="153">
        <v>0</v>
      </c>
    </row>
    <row r="141" spans="1:18" x14ac:dyDescent="0.2">
      <c r="A141" s="151" t="s">
        <v>1475</v>
      </c>
      <c r="B141" s="151" t="s">
        <v>191</v>
      </c>
      <c r="C141" s="151" t="s">
        <v>234</v>
      </c>
      <c r="D141" s="151" t="s">
        <v>3210</v>
      </c>
      <c r="E141" s="151" t="s">
        <v>245</v>
      </c>
      <c r="F141" s="152">
        <v>6</v>
      </c>
      <c r="G141" s="151" t="s">
        <v>3211</v>
      </c>
      <c r="H141" s="153">
        <v>1130.33</v>
      </c>
      <c r="I141" s="152">
        <v>0</v>
      </c>
      <c r="J141" s="153">
        <v>0</v>
      </c>
      <c r="K141" s="152">
        <v>0</v>
      </c>
      <c r="L141" s="153">
        <v>0</v>
      </c>
      <c r="M141" s="152">
        <v>0</v>
      </c>
      <c r="N141" s="153">
        <v>0</v>
      </c>
      <c r="O141" s="152">
        <v>0</v>
      </c>
      <c r="P141" s="153">
        <v>0</v>
      </c>
      <c r="Q141" s="152">
        <v>0</v>
      </c>
      <c r="R141" s="153">
        <v>0</v>
      </c>
    </row>
    <row r="142" spans="1:18" x14ac:dyDescent="0.2">
      <c r="A142" s="151" t="s">
        <v>1667</v>
      </c>
      <c r="B142" s="151" t="s">
        <v>206</v>
      </c>
      <c r="C142" s="151" t="s">
        <v>674</v>
      </c>
      <c r="D142" s="151" t="s">
        <v>3210</v>
      </c>
      <c r="E142" s="151" t="s">
        <v>245</v>
      </c>
      <c r="F142" s="152">
        <v>0</v>
      </c>
      <c r="G142" s="151" t="s">
        <v>3211</v>
      </c>
      <c r="H142" s="153">
        <v>0</v>
      </c>
      <c r="I142" s="152">
        <v>0</v>
      </c>
      <c r="J142" s="153">
        <v>0</v>
      </c>
      <c r="K142" s="152">
        <v>0</v>
      </c>
      <c r="L142" s="153">
        <v>0</v>
      </c>
      <c r="M142" s="152">
        <v>0</v>
      </c>
      <c r="N142" s="153">
        <v>0</v>
      </c>
      <c r="O142" s="152">
        <v>0</v>
      </c>
      <c r="P142" s="153">
        <v>0</v>
      </c>
      <c r="Q142" s="152">
        <v>0</v>
      </c>
      <c r="R142" s="153">
        <v>0</v>
      </c>
    </row>
    <row r="143" spans="1:18" x14ac:dyDescent="0.2">
      <c r="A143" s="151" t="s">
        <v>1667</v>
      </c>
      <c r="B143" s="151" t="s">
        <v>206</v>
      </c>
      <c r="C143" s="151" t="s">
        <v>3213</v>
      </c>
      <c r="D143" s="151" t="s">
        <v>3210</v>
      </c>
      <c r="E143" s="151" t="s">
        <v>245</v>
      </c>
      <c r="F143" s="152">
        <v>0</v>
      </c>
      <c r="G143" s="151" t="s">
        <v>3211</v>
      </c>
      <c r="H143" s="153">
        <v>0</v>
      </c>
      <c r="I143" s="152">
        <v>0</v>
      </c>
      <c r="J143" s="153">
        <v>0</v>
      </c>
      <c r="K143" s="152">
        <v>0</v>
      </c>
      <c r="L143" s="153">
        <v>0</v>
      </c>
      <c r="M143" s="152">
        <v>0</v>
      </c>
      <c r="N143" s="153">
        <v>0</v>
      </c>
      <c r="O143" s="152">
        <v>0</v>
      </c>
      <c r="P143" s="153">
        <v>0</v>
      </c>
      <c r="Q143" s="152">
        <v>0</v>
      </c>
      <c r="R143" s="153">
        <v>0</v>
      </c>
    </row>
    <row r="144" spans="1:18" x14ac:dyDescent="0.2">
      <c r="A144" s="151" t="s">
        <v>1667</v>
      </c>
      <c r="B144" s="151" t="s">
        <v>206</v>
      </c>
      <c r="C144" s="151" t="s">
        <v>3212</v>
      </c>
      <c r="D144" s="151" t="s">
        <v>3210</v>
      </c>
      <c r="E144" s="151" t="s">
        <v>245</v>
      </c>
      <c r="F144" s="152">
        <v>0</v>
      </c>
      <c r="G144" s="151" t="s">
        <v>3211</v>
      </c>
      <c r="H144" s="153">
        <v>0</v>
      </c>
      <c r="I144" s="152">
        <v>0</v>
      </c>
      <c r="J144" s="153">
        <v>0</v>
      </c>
      <c r="K144" s="152">
        <v>0</v>
      </c>
      <c r="L144" s="153">
        <v>0</v>
      </c>
      <c r="M144" s="152">
        <v>0</v>
      </c>
      <c r="N144" s="153">
        <v>0</v>
      </c>
      <c r="O144" s="152">
        <v>0</v>
      </c>
      <c r="P144" s="153">
        <v>0</v>
      </c>
      <c r="Q144" s="152">
        <v>0</v>
      </c>
      <c r="R144" s="153">
        <v>0</v>
      </c>
    </row>
    <row r="145" spans="1:18" x14ac:dyDescent="0.2">
      <c r="A145" s="151" t="s">
        <v>1667</v>
      </c>
      <c r="B145" s="151" t="s">
        <v>206</v>
      </c>
      <c r="C145" s="151" t="s">
        <v>628</v>
      </c>
      <c r="D145" s="151" t="s">
        <v>3210</v>
      </c>
      <c r="E145" s="151" t="s">
        <v>245</v>
      </c>
      <c r="F145" s="152">
        <v>0</v>
      </c>
      <c r="G145" s="151" t="s">
        <v>3211</v>
      </c>
      <c r="H145" s="153">
        <v>0</v>
      </c>
      <c r="I145" s="152">
        <v>0</v>
      </c>
      <c r="J145" s="153">
        <v>0</v>
      </c>
      <c r="K145" s="152">
        <v>0</v>
      </c>
      <c r="L145" s="153">
        <v>0</v>
      </c>
      <c r="M145" s="152">
        <v>0</v>
      </c>
      <c r="N145" s="153">
        <v>0</v>
      </c>
      <c r="O145" s="152">
        <v>0</v>
      </c>
      <c r="P145" s="153">
        <v>0</v>
      </c>
      <c r="Q145" s="152">
        <v>0</v>
      </c>
      <c r="R145" s="153">
        <v>0</v>
      </c>
    </row>
    <row r="146" spans="1:18" x14ac:dyDescent="0.2">
      <c r="A146" s="151" t="s">
        <v>1667</v>
      </c>
      <c r="B146" s="151" t="s">
        <v>206</v>
      </c>
      <c r="C146" s="151" t="s">
        <v>234</v>
      </c>
      <c r="D146" s="151" t="s">
        <v>3210</v>
      </c>
      <c r="E146" s="151" t="s">
        <v>245</v>
      </c>
      <c r="F146" s="152">
        <v>0</v>
      </c>
      <c r="G146" s="151" t="s">
        <v>3211</v>
      </c>
      <c r="H146" s="153">
        <v>0</v>
      </c>
      <c r="I146" s="152">
        <v>0</v>
      </c>
      <c r="J146" s="153">
        <v>0</v>
      </c>
      <c r="K146" s="152">
        <v>0</v>
      </c>
      <c r="L146" s="153">
        <v>0</v>
      </c>
      <c r="M146" s="152">
        <v>0</v>
      </c>
      <c r="N146" s="153">
        <v>0</v>
      </c>
      <c r="O146" s="152">
        <v>0</v>
      </c>
      <c r="P146" s="153">
        <v>0</v>
      </c>
      <c r="Q146" s="152">
        <v>0</v>
      </c>
      <c r="R146" s="153">
        <v>0</v>
      </c>
    </row>
    <row r="147" spans="1:18" x14ac:dyDescent="0.2">
      <c r="A147" s="151" t="s">
        <v>1667</v>
      </c>
      <c r="B147" s="151" t="s">
        <v>191</v>
      </c>
      <c r="C147" s="151" t="s">
        <v>674</v>
      </c>
      <c r="D147" s="151" t="s">
        <v>3210</v>
      </c>
      <c r="E147" s="151" t="s">
        <v>245</v>
      </c>
      <c r="F147" s="152">
        <v>0</v>
      </c>
      <c r="G147" s="151" t="s">
        <v>3211</v>
      </c>
      <c r="H147" s="153">
        <v>0</v>
      </c>
      <c r="I147" s="152">
        <v>0</v>
      </c>
      <c r="J147" s="153">
        <v>0</v>
      </c>
      <c r="K147" s="152">
        <v>0</v>
      </c>
      <c r="L147" s="153">
        <v>0</v>
      </c>
      <c r="M147" s="152">
        <v>0</v>
      </c>
      <c r="N147" s="153">
        <v>0</v>
      </c>
      <c r="O147" s="152">
        <v>0</v>
      </c>
      <c r="P147" s="153">
        <v>0</v>
      </c>
      <c r="Q147" s="152">
        <v>0</v>
      </c>
      <c r="R147" s="153">
        <v>0</v>
      </c>
    </row>
    <row r="148" spans="1:18" x14ac:dyDescent="0.2">
      <c r="A148" s="151" t="s">
        <v>1667</v>
      </c>
      <c r="B148" s="151" t="s">
        <v>191</v>
      </c>
      <c r="C148" s="151" t="s">
        <v>249</v>
      </c>
      <c r="D148" s="151" t="s">
        <v>3210</v>
      </c>
      <c r="E148" s="151" t="s">
        <v>245</v>
      </c>
      <c r="F148" s="152">
        <v>0</v>
      </c>
      <c r="G148" s="151" t="s">
        <v>3211</v>
      </c>
      <c r="H148" s="153">
        <v>0</v>
      </c>
      <c r="I148" s="152">
        <v>0</v>
      </c>
      <c r="J148" s="153">
        <v>0</v>
      </c>
      <c r="K148" s="152">
        <v>0</v>
      </c>
      <c r="L148" s="153">
        <v>0</v>
      </c>
      <c r="M148" s="152">
        <v>0</v>
      </c>
      <c r="N148" s="153">
        <v>0</v>
      </c>
      <c r="O148" s="152">
        <v>0</v>
      </c>
      <c r="P148" s="153">
        <v>0</v>
      </c>
      <c r="Q148" s="152">
        <v>0</v>
      </c>
      <c r="R148" s="153">
        <v>0</v>
      </c>
    </row>
    <row r="149" spans="1:18" x14ac:dyDescent="0.2">
      <c r="A149" s="151" t="s">
        <v>1667</v>
      </c>
      <c r="B149" s="151" t="s">
        <v>191</v>
      </c>
      <c r="C149" s="151" t="s">
        <v>628</v>
      </c>
      <c r="D149" s="151" t="s">
        <v>3210</v>
      </c>
      <c r="E149" s="151" t="s">
        <v>245</v>
      </c>
      <c r="F149" s="152">
        <v>0</v>
      </c>
      <c r="G149" s="151" t="s">
        <v>3211</v>
      </c>
      <c r="H149" s="153">
        <v>0</v>
      </c>
      <c r="I149" s="152">
        <v>0</v>
      </c>
      <c r="J149" s="153">
        <v>0</v>
      </c>
      <c r="K149" s="152">
        <v>0</v>
      </c>
      <c r="L149" s="153">
        <v>0</v>
      </c>
      <c r="M149" s="152">
        <v>0</v>
      </c>
      <c r="N149" s="153">
        <v>0</v>
      </c>
      <c r="O149" s="152">
        <v>0</v>
      </c>
      <c r="P149" s="153">
        <v>0</v>
      </c>
      <c r="Q149" s="152">
        <v>0</v>
      </c>
      <c r="R149" s="153">
        <v>0</v>
      </c>
    </row>
    <row r="150" spans="1:18" x14ac:dyDescent="0.2">
      <c r="A150" s="151" t="s">
        <v>1667</v>
      </c>
      <c r="B150" s="151" t="s">
        <v>191</v>
      </c>
      <c r="C150" s="151" t="s">
        <v>234</v>
      </c>
      <c r="D150" s="151" t="s">
        <v>3210</v>
      </c>
      <c r="E150" s="151" t="s">
        <v>245</v>
      </c>
      <c r="F150" s="152">
        <v>2</v>
      </c>
      <c r="G150" s="151" t="s">
        <v>3211</v>
      </c>
      <c r="H150" s="153">
        <v>2392</v>
      </c>
      <c r="I150" s="152">
        <v>0</v>
      </c>
      <c r="J150" s="153">
        <v>0</v>
      </c>
      <c r="K150" s="152">
        <v>0</v>
      </c>
      <c r="L150" s="153">
        <v>0</v>
      </c>
      <c r="M150" s="152">
        <v>0</v>
      </c>
      <c r="N150" s="153">
        <v>0</v>
      </c>
      <c r="O150" s="152">
        <v>0</v>
      </c>
      <c r="P150" s="153">
        <v>0</v>
      </c>
      <c r="Q150" s="152">
        <v>0</v>
      </c>
      <c r="R150" s="153">
        <v>0</v>
      </c>
    </row>
    <row r="151" spans="1:18" x14ac:dyDescent="0.2">
      <c r="A151" s="151" t="s">
        <v>2417</v>
      </c>
      <c r="B151" s="151" t="s">
        <v>206</v>
      </c>
      <c r="C151" s="151" t="s">
        <v>674</v>
      </c>
      <c r="D151" s="151" t="s">
        <v>3210</v>
      </c>
      <c r="E151" s="151" t="s">
        <v>245</v>
      </c>
      <c r="F151" s="152">
        <v>0</v>
      </c>
      <c r="G151" s="151" t="s">
        <v>3211</v>
      </c>
      <c r="H151" s="153">
        <v>0</v>
      </c>
      <c r="I151" s="152">
        <v>0</v>
      </c>
      <c r="J151" s="153">
        <v>0</v>
      </c>
      <c r="K151" s="152">
        <v>0</v>
      </c>
      <c r="L151" s="153">
        <v>0</v>
      </c>
      <c r="M151" s="152">
        <v>0</v>
      </c>
      <c r="N151" s="153">
        <v>0</v>
      </c>
      <c r="O151" s="152">
        <v>0</v>
      </c>
      <c r="P151" s="153">
        <v>0</v>
      </c>
      <c r="Q151" s="152">
        <v>0</v>
      </c>
      <c r="R151" s="153">
        <v>0</v>
      </c>
    </row>
    <row r="152" spans="1:18" x14ac:dyDescent="0.2">
      <c r="A152" s="151" t="s">
        <v>2417</v>
      </c>
      <c r="B152" s="151" t="s">
        <v>206</v>
      </c>
      <c r="C152" s="151" t="s">
        <v>3212</v>
      </c>
      <c r="D152" s="151" t="s">
        <v>3210</v>
      </c>
      <c r="E152" s="151" t="s">
        <v>245</v>
      </c>
      <c r="F152" s="152">
        <v>0</v>
      </c>
      <c r="G152" s="151" t="s">
        <v>3211</v>
      </c>
      <c r="H152" s="153">
        <v>0</v>
      </c>
      <c r="I152" s="152">
        <v>0</v>
      </c>
      <c r="J152" s="153">
        <v>0</v>
      </c>
      <c r="K152" s="152">
        <v>0</v>
      </c>
      <c r="L152" s="153">
        <v>0</v>
      </c>
      <c r="M152" s="152">
        <v>0</v>
      </c>
      <c r="N152" s="153">
        <v>0</v>
      </c>
      <c r="O152" s="152">
        <v>0</v>
      </c>
      <c r="P152" s="153">
        <v>0</v>
      </c>
      <c r="Q152" s="152">
        <v>0</v>
      </c>
      <c r="R152" s="153">
        <v>0</v>
      </c>
    </row>
    <row r="153" spans="1:18" x14ac:dyDescent="0.2">
      <c r="A153" s="151" t="s">
        <v>2417</v>
      </c>
      <c r="B153" s="151" t="s">
        <v>206</v>
      </c>
      <c r="C153" s="151" t="s">
        <v>628</v>
      </c>
      <c r="D153" s="151" t="s">
        <v>3210</v>
      </c>
      <c r="E153" s="151" t="s">
        <v>245</v>
      </c>
      <c r="F153" s="152">
        <v>0</v>
      </c>
      <c r="G153" s="151" t="s">
        <v>3211</v>
      </c>
      <c r="H153" s="153">
        <v>0</v>
      </c>
      <c r="I153" s="152">
        <v>0</v>
      </c>
      <c r="J153" s="153">
        <v>0</v>
      </c>
      <c r="K153" s="152">
        <v>0</v>
      </c>
      <c r="L153" s="153">
        <v>0</v>
      </c>
      <c r="M153" s="152">
        <v>0</v>
      </c>
      <c r="N153" s="153">
        <v>0</v>
      </c>
      <c r="O153" s="152">
        <v>0</v>
      </c>
      <c r="P153" s="153">
        <v>0</v>
      </c>
      <c r="Q153" s="152">
        <v>0</v>
      </c>
      <c r="R153" s="153">
        <v>0</v>
      </c>
    </row>
    <row r="154" spans="1:18" x14ac:dyDescent="0.2">
      <c r="A154" s="151" t="s">
        <v>2417</v>
      </c>
      <c r="B154" s="151" t="s">
        <v>206</v>
      </c>
      <c r="C154" s="151" t="s">
        <v>234</v>
      </c>
      <c r="D154" s="151" t="s">
        <v>3210</v>
      </c>
      <c r="E154" s="151" t="s">
        <v>245</v>
      </c>
      <c r="F154" s="152">
        <v>0</v>
      </c>
      <c r="G154" s="151" t="s">
        <v>3211</v>
      </c>
      <c r="H154" s="153">
        <v>0</v>
      </c>
      <c r="I154" s="152">
        <v>0</v>
      </c>
      <c r="J154" s="153">
        <v>0</v>
      </c>
      <c r="K154" s="152">
        <v>0</v>
      </c>
      <c r="L154" s="153">
        <v>0</v>
      </c>
      <c r="M154" s="152">
        <v>0</v>
      </c>
      <c r="N154" s="153">
        <v>0</v>
      </c>
      <c r="O154" s="152">
        <v>0</v>
      </c>
      <c r="P154" s="153">
        <v>0</v>
      </c>
      <c r="Q154" s="152">
        <v>0</v>
      </c>
      <c r="R154" s="153">
        <v>0</v>
      </c>
    </row>
    <row r="155" spans="1:18" x14ac:dyDescent="0.2">
      <c r="A155" s="151" t="s">
        <v>2417</v>
      </c>
      <c r="B155" s="151" t="s">
        <v>191</v>
      </c>
      <c r="C155" s="151" t="s">
        <v>674</v>
      </c>
      <c r="D155" s="151" t="s">
        <v>3210</v>
      </c>
      <c r="E155" s="151" t="s">
        <v>245</v>
      </c>
      <c r="F155" s="152">
        <v>4</v>
      </c>
      <c r="G155" s="151" t="s">
        <v>3211</v>
      </c>
      <c r="H155" s="153">
        <v>2797.48</v>
      </c>
      <c r="I155" s="152">
        <v>0</v>
      </c>
      <c r="J155" s="153">
        <v>0</v>
      </c>
      <c r="K155" s="152">
        <v>0</v>
      </c>
      <c r="L155" s="153">
        <v>0</v>
      </c>
      <c r="M155" s="152">
        <v>0</v>
      </c>
      <c r="N155" s="153">
        <v>0</v>
      </c>
      <c r="O155" s="152">
        <v>0</v>
      </c>
      <c r="P155" s="153">
        <v>0</v>
      </c>
      <c r="Q155" s="152">
        <v>0</v>
      </c>
      <c r="R155" s="153">
        <v>0</v>
      </c>
    </row>
    <row r="156" spans="1:18" x14ac:dyDescent="0.2">
      <c r="A156" s="151" t="s">
        <v>2417</v>
      </c>
      <c r="B156" s="151" t="s">
        <v>191</v>
      </c>
      <c r="C156" s="151" t="s">
        <v>249</v>
      </c>
      <c r="D156" s="151" t="s">
        <v>3210</v>
      </c>
      <c r="E156" s="151" t="s">
        <v>245</v>
      </c>
      <c r="F156" s="152">
        <v>2</v>
      </c>
      <c r="G156" s="151" t="s">
        <v>3211</v>
      </c>
      <c r="H156" s="153">
        <v>1398.74</v>
      </c>
      <c r="I156" s="152">
        <v>0</v>
      </c>
      <c r="J156" s="153">
        <v>0</v>
      </c>
      <c r="K156" s="152">
        <v>0</v>
      </c>
      <c r="L156" s="153">
        <v>0</v>
      </c>
      <c r="M156" s="152">
        <v>0</v>
      </c>
      <c r="N156" s="153">
        <v>0</v>
      </c>
      <c r="O156" s="152">
        <v>0</v>
      </c>
      <c r="P156" s="153">
        <v>0</v>
      </c>
      <c r="Q156" s="152">
        <v>0</v>
      </c>
      <c r="R156" s="153">
        <v>0</v>
      </c>
    </row>
    <row r="157" spans="1:18" x14ac:dyDescent="0.2">
      <c r="A157" s="151" t="s">
        <v>2417</v>
      </c>
      <c r="B157" s="151" t="s">
        <v>191</v>
      </c>
      <c r="C157" s="151" t="s">
        <v>628</v>
      </c>
      <c r="D157" s="151" t="s">
        <v>3210</v>
      </c>
      <c r="E157" s="151" t="s">
        <v>245</v>
      </c>
      <c r="F157" s="152">
        <v>0</v>
      </c>
      <c r="G157" s="151" t="s">
        <v>3211</v>
      </c>
      <c r="H157" s="153">
        <v>0</v>
      </c>
      <c r="I157" s="152">
        <v>0</v>
      </c>
      <c r="J157" s="153">
        <v>0</v>
      </c>
      <c r="K157" s="152">
        <v>0</v>
      </c>
      <c r="L157" s="153">
        <v>0</v>
      </c>
      <c r="M157" s="152">
        <v>0</v>
      </c>
      <c r="N157" s="153">
        <v>0</v>
      </c>
      <c r="O157" s="152">
        <v>0</v>
      </c>
      <c r="P157" s="153">
        <v>0</v>
      </c>
      <c r="Q157" s="152">
        <v>0</v>
      </c>
      <c r="R157" s="153">
        <v>0</v>
      </c>
    </row>
    <row r="158" spans="1:18" x14ac:dyDescent="0.2">
      <c r="A158" s="151" t="s">
        <v>2417</v>
      </c>
      <c r="B158" s="151" t="s">
        <v>191</v>
      </c>
      <c r="C158" s="151" t="s">
        <v>234</v>
      </c>
      <c r="D158" s="151" t="s">
        <v>3210</v>
      </c>
      <c r="E158" s="151" t="s">
        <v>245</v>
      </c>
      <c r="F158" s="152">
        <v>0</v>
      </c>
      <c r="G158" s="151" t="s">
        <v>3211</v>
      </c>
      <c r="H158" s="153">
        <v>0</v>
      </c>
      <c r="I158" s="152">
        <v>0</v>
      </c>
      <c r="J158" s="153">
        <v>0</v>
      </c>
      <c r="K158" s="152">
        <v>0</v>
      </c>
      <c r="L158" s="153">
        <v>0</v>
      </c>
      <c r="M158" s="152">
        <v>0</v>
      </c>
      <c r="N158" s="153">
        <v>0</v>
      </c>
      <c r="O158" s="152">
        <v>0</v>
      </c>
      <c r="P158" s="153">
        <v>0</v>
      </c>
      <c r="Q158" s="152">
        <v>0</v>
      </c>
      <c r="R158" s="153">
        <v>0</v>
      </c>
    </row>
  </sheetData>
  <autoFilter ref="A1:R158" xr:uid="{CF113E33-58EF-4283-968E-FF5104FB875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A37D-9174-470E-B237-9392BE731004}">
  <dimension ref="A1:P165"/>
  <sheetViews>
    <sheetView topLeftCell="D1" workbookViewId="0">
      <selection activeCell="N2" sqref="N2"/>
    </sheetView>
  </sheetViews>
  <sheetFormatPr defaultColWidth="9" defaultRowHeight="11.25" x14ac:dyDescent="0.2"/>
  <cols>
    <col min="1" max="1" width="11.75" style="2" bestFit="1" customWidth="1"/>
    <col min="2" max="2" width="4.625" style="2" bestFit="1" customWidth="1"/>
    <col min="3" max="3" width="41.375" style="2" bestFit="1" customWidth="1"/>
    <col min="4" max="4" width="60.375" style="2" bestFit="1" customWidth="1"/>
    <col min="5" max="5" width="13.25" style="2" bestFit="1" customWidth="1"/>
    <col min="6" max="6" width="15.875" style="2" bestFit="1" customWidth="1"/>
    <col min="7" max="7" width="10.875" style="2" bestFit="1" customWidth="1"/>
    <col min="8" max="8" width="11.75" style="2" bestFit="1" customWidth="1"/>
    <col min="9" max="9" width="17.5" style="2" bestFit="1" customWidth="1"/>
    <col min="10" max="10" width="14.875" style="2" bestFit="1" customWidth="1"/>
    <col min="11" max="11" width="9" style="2"/>
    <col min="12" max="12" width="7.375" style="2" bestFit="1" customWidth="1"/>
    <col min="13" max="13" width="6.875" style="2" bestFit="1" customWidth="1"/>
    <col min="14" max="14" width="23.875" style="2" bestFit="1" customWidth="1"/>
    <col min="15" max="16384" width="9" style="2"/>
  </cols>
  <sheetData>
    <row r="1" spans="1:16" x14ac:dyDescent="0.2">
      <c r="A1" s="1" t="s">
        <v>2792</v>
      </c>
      <c r="B1" s="1" t="s">
        <v>2793</v>
      </c>
      <c r="C1" s="1" t="s">
        <v>2794</v>
      </c>
      <c r="D1" s="1" t="s">
        <v>2795</v>
      </c>
      <c r="E1" s="1" t="s">
        <v>2796</v>
      </c>
      <c r="F1" s="1" t="s">
        <v>2797</v>
      </c>
      <c r="G1" s="1" t="s">
        <v>2798</v>
      </c>
      <c r="H1" s="1" t="s">
        <v>2799</v>
      </c>
      <c r="I1" s="1" t="s">
        <v>2800</v>
      </c>
      <c r="J1" s="1" t="s">
        <v>2801</v>
      </c>
      <c r="L1" s="155" t="s">
        <v>2802</v>
      </c>
      <c r="M1" s="155"/>
      <c r="N1" s="155"/>
      <c r="O1" s="155"/>
      <c r="P1" s="155"/>
    </row>
    <row r="2" spans="1:16" x14ac:dyDescent="0.2">
      <c r="A2" s="3" t="s">
        <v>1065</v>
      </c>
      <c r="B2" s="3" t="s">
        <v>2803</v>
      </c>
      <c r="C2" s="3" t="s">
        <v>2804</v>
      </c>
      <c r="D2" s="3" t="s">
        <v>1066</v>
      </c>
      <c r="F2" s="4">
        <v>0</v>
      </c>
      <c r="G2" s="4">
        <v>10</v>
      </c>
      <c r="H2" s="5">
        <v>218</v>
      </c>
      <c r="I2" s="4">
        <v>0</v>
      </c>
      <c r="J2" s="5">
        <v>0</v>
      </c>
      <c r="L2" s="2" t="str">
        <f t="shared" ref="L2:L5" si="0">RIGHT(C2,9)</f>
        <v>70000150)</v>
      </c>
      <c r="M2" s="2" t="str">
        <f t="shared" ref="M2:M6" si="1">LEFT(L2,8)</f>
        <v>70000150</v>
      </c>
      <c r="N2" s="2" t="str">
        <f t="shared" ref="N2:N5" si="2">_xlfn.CONCAT(A2,"/",B2," - Due Date ",E2)</f>
        <v xml:space="preserve">4500000229/00040 - Due Date </v>
      </c>
    </row>
    <row r="3" spans="1:16" x14ac:dyDescent="0.2">
      <c r="A3" s="3" t="s">
        <v>2805</v>
      </c>
      <c r="B3" s="3" t="s">
        <v>2806</v>
      </c>
      <c r="C3" s="3" t="s">
        <v>2807</v>
      </c>
      <c r="D3" s="3" t="s">
        <v>2808</v>
      </c>
      <c r="F3" s="4">
        <v>0</v>
      </c>
      <c r="G3" s="4">
        <v>7</v>
      </c>
      <c r="H3" s="5">
        <v>3129.56</v>
      </c>
      <c r="I3" s="4">
        <v>0</v>
      </c>
      <c r="J3" s="5">
        <v>0</v>
      </c>
      <c r="L3" s="2" t="str">
        <f t="shared" si="0"/>
        <v>10509368)</v>
      </c>
      <c r="M3" s="2" t="str">
        <f t="shared" si="1"/>
        <v>10509368</v>
      </c>
      <c r="N3" s="2" t="str">
        <f t="shared" si="2"/>
        <v xml:space="preserve">4500000396/00010 - Due Date </v>
      </c>
    </row>
    <row r="4" spans="1:16" x14ac:dyDescent="0.2">
      <c r="A4" s="3" t="s">
        <v>203</v>
      </c>
      <c r="B4" s="3" t="s">
        <v>2809</v>
      </c>
      <c r="C4" s="3" t="s">
        <v>2810</v>
      </c>
      <c r="D4" s="3" t="s">
        <v>204</v>
      </c>
      <c r="F4" s="4">
        <v>0</v>
      </c>
      <c r="G4" s="4">
        <v>12</v>
      </c>
      <c r="H4" s="5">
        <v>1747.8</v>
      </c>
      <c r="I4" s="4">
        <v>0</v>
      </c>
      <c r="J4" s="5">
        <v>1747.8</v>
      </c>
      <c r="L4" s="2" t="str">
        <f t="shared" si="0"/>
        <v>70001004)</v>
      </c>
      <c r="M4" s="2" t="str">
        <f t="shared" si="1"/>
        <v>70001004</v>
      </c>
      <c r="N4" s="2" t="str">
        <f t="shared" si="2"/>
        <v xml:space="preserve">4500000674/00020 - Due Date </v>
      </c>
    </row>
    <row r="5" spans="1:16" x14ac:dyDescent="0.2">
      <c r="A5" s="3" t="s">
        <v>203</v>
      </c>
      <c r="B5" s="3" t="s">
        <v>2811</v>
      </c>
      <c r="C5" s="3" t="s">
        <v>2812</v>
      </c>
      <c r="D5" s="3" t="s">
        <v>204</v>
      </c>
      <c r="F5" s="4">
        <v>0</v>
      </c>
      <c r="G5" s="4">
        <v>4</v>
      </c>
      <c r="H5" s="5">
        <v>2386.4</v>
      </c>
      <c r="I5" s="4">
        <v>0</v>
      </c>
      <c r="J5" s="5">
        <v>2386.4</v>
      </c>
      <c r="L5" s="2" t="str">
        <f t="shared" si="0"/>
        <v>70001005)</v>
      </c>
      <c r="M5" s="2" t="str">
        <f t="shared" si="1"/>
        <v>70001005</v>
      </c>
      <c r="N5" s="2" t="str">
        <f t="shared" si="2"/>
        <v xml:space="preserve">4500000674/00030 - Due Date </v>
      </c>
    </row>
    <row r="6" spans="1:16" x14ac:dyDescent="0.2">
      <c r="A6" s="3" t="s">
        <v>203</v>
      </c>
      <c r="B6" s="3" t="s">
        <v>2803</v>
      </c>
      <c r="C6" s="3" t="s">
        <v>2813</v>
      </c>
      <c r="D6" s="3" t="s">
        <v>204</v>
      </c>
      <c r="F6" s="4">
        <v>0</v>
      </c>
      <c r="G6" s="4">
        <v>4</v>
      </c>
      <c r="H6" s="5">
        <v>3615.2</v>
      </c>
      <c r="I6" s="4">
        <v>0</v>
      </c>
      <c r="J6" s="5">
        <v>3615.2</v>
      </c>
      <c r="L6" s="2" t="str">
        <f t="shared" ref="L6:L7" si="3">RIGHT(C6,9)</f>
        <v>70001006)</v>
      </c>
      <c r="M6" s="2" t="str">
        <f t="shared" si="1"/>
        <v>70001006</v>
      </c>
      <c r="N6" s="2" t="str">
        <f t="shared" ref="N6:N7" si="4">_xlfn.CONCAT(A6,"/",B6," - Due Date ",E6)</f>
        <v xml:space="preserve">4500000674/00040 - Due Date </v>
      </c>
    </row>
    <row r="7" spans="1:16" x14ac:dyDescent="0.2">
      <c r="A7" s="3" t="s">
        <v>203</v>
      </c>
      <c r="B7" s="3" t="s">
        <v>2814</v>
      </c>
      <c r="C7" s="3" t="s">
        <v>2815</v>
      </c>
      <c r="D7" s="3" t="s">
        <v>204</v>
      </c>
      <c r="F7" s="4">
        <v>0</v>
      </c>
      <c r="G7" s="4">
        <v>4</v>
      </c>
      <c r="H7" s="5">
        <v>198.8</v>
      </c>
      <c r="I7" s="4">
        <v>0</v>
      </c>
      <c r="J7" s="5">
        <v>198.8</v>
      </c>
      <c r="L7" s="2" t="str">
        <f t="shared" si="3"/>
        <v>70001007)</v>
      </c>
      <c r="M7" s="2" t="str">
        <f t="shared" ref="M7:M70" si="5">LEFT(L7,8)</f>
        <v>70001007</v>
      </c>
      <c r="N7" s="2" t="str">
        <f t="shared" si="4"/>
        <v xml:space="preserve">4500000674/00050 - Due Date </v>
      </c>
    </row>
    <row r="8" spans="1:16" x14ac:dyDescent="0.2">
      <c r="A8" s="3" t="s">
        <v>203</v>
      </c>
      <c r="B8" s="3" t="s">
        <v>2816</v>
      </c>
      <c r="C8" s="3" t="s">
        <v>2817</v>
      </c>
      <c r="D8" s="3" t="s">
        <v>204</v>
      </c>
      <c r="F8" s="4">
        <v>0</v>
      </c>
      <c r="G8" s="4">
        <v>12</v>
      </c>
      <c r="H8" s="5">
        <v>768.6</v>
      </c>
      <c r="I8" s="4">
        <v>0</v>
      </c>
      <c r="J8" s="5">
        <v>768.6</v>
      </c>
      <c r="L8" s="2" t="str">
        <f t="shared" ref="L8:L71" si="6">RIGHT(C8,9)</f>
        <v>70001008)</v>
      </c>
      <c r="M8" s="2" t="str">
        <f t="shared" si="5"/>
        <v>70001008</v>
      </c>
      <c r="N8" s="2" t="str">
        <f t="shared" ref="N8:N71" si="7">_xlfn.CONCAT(A8,"/",B8," - Due Date ",E8)</f>
        <v xml:space="preserve">4500000674/00060 - Due Date </v>
      </c>
    </row>
    <row r="9" spans="1:16" x14ac:dyDescent="0.2">
      <c r="A9" s="3" t="s">
        <v>203</v>
      </c>
      <c r="B9" s="3" t="s">
        <v>2818</v>
      </c>
      <c r="C9" s="3" t="s">
        <v>2819</v>
      </c>
      <c r="D9" s="3" t="s">
        <v>204</v>
      </c>
      <c r="F9" s="4">
        <v>0</v>
      </c>
      <c r="G9" s="4">
        <v>20</v>
      </c>
      <c r="H9" s="5">
        <v>1947</v>
      </c>
      <c r="I9" s="4">
        <v>0</v>
      </c>
      <c r="J9" s="5">
        <v>1947</v>
      </c>
      <c r="L9" s="2" t="str">
        <f t="shared" si="6"/>
        <v>70001009)</v>
      </c>
      <c r="M9" s="2" t="str">
        <f t="shared" si="5"/>
        <v>70001009</v>
      </c>
      <c r="N9" s="2" t="str">
        <f t="shared" si="7"/>
        <v xml:space="preserve">4500000674/00070 - Due Date </v>
      </c>
    </row>
    <row r="10" spans="1:16" x14ac:dyDescent="0.2">
      <c r="A10" s="3" t="s">
        <v>203</v>
      </c>
      <c r="B10" s="3" t="s">
        <v>2820</v>
      </c>
      <c r="C10" s="3" t="s">
        <v>2821</v>
      </c>
      <c r="D10" s="3" t="s">
        <v>204</v>
      </c>
      <c r="F10" s="4">
        <v>0</v>
      </c>
      <c r="G10" s="4">
        <v>20</v>
      </c>
      <c r="H10" s="5">
        <v>241</v>
      </c>
      <c r="I10" s="4">
        <v>0</v>
      </c>
      <c r="J10" s="5">
        <v>241</v>
      </c>
      <c r="L10" s="2" t="str">
        <f t="shared" si="6"/>
        <v>70001078)</v>
      </c>
      <c r="M10" s="2" t="str">
        <f t="shared" si="5"/>
        <v>70001078</v>
      </c>
      <c r="N10" s="2" t="str">
        <f t="shared" si="7"/>
        <v xml:space="preserve">4500000674/00080 - Due Date </v>
      </c>
    </row>
    <row r="11" spans="1:16" x14ac:dyDescent="0.2">
      <c r="A11" s="3" t="s">
        <v>333</v>
      </c>
      <c r="B11" s="3" t="s">
        <v>2806</v>
      </c>
      <c r="C11" s="3" t="s">
        <v>2822</v>
      </c>
      <c r="D11" s="3" t="s">
        <v>334</v>
      </c>
      <c r="F11" s="4">
        <v>0</v>
      </c>
      <c r="G11" s="4">
        <v>3</v>
      </c>
      <c r="H11" s="5">
        <v>1788</v>
      </c>
      <c r="I11" s="4">
        <v>0</v>
      </c>
      <c r="J11" s="5">
        <v>0</v>
      </c>
      <c r="L11" s="2" t="str">
        <f t="shared" si="6"/>
        <v>70000879)</v>
      </c>
      <c r="M11" s="2" t="str">
        <f t="shared" si="5"/>
        <v>70000879</v>
      </c>
      <c r="N11" s="2" t="str">
        <f t="shared" si="7"/>
        <v xml:space="preserve">4500000773/00010 - Due Date </v>
      </c>
    </row>
    <row r="12" spans="1:16" x14ac:dyDescent="0.2">
      <c r="A12" s="3" t="s">
        <v>333</v>
      </c>
      <c r="B12" s="3" t="s">
        <v>2809</v>
      </c>
      <c r="C12" s="3" t="s">
        <v>2823</v>
      </c>
      <c r="D12" s="3" t="s">
        <v>334</v>
      </c>
      <c r="F12" s="4">
        <v>0</v>
      </c>
      <c r="G12" s="4">
        <v>1</v>
      </c>
      <c r="H12" s="5">
        <v>40</v>
      </c>
      <c r="I12" s="4">
        <v>0</v>
      </c>
      <c r="J12" s="5">
        <v>0</v>
      </c>
      <c r="L12" s="2" t="str">
        <f t="shared" si="6"/>
        <v>70001020)</v>
      </c>
      <c r="M12" s="2" t="str">
        <f t="shared" si="5"/>
        <v>70001020</v>
      </c>
      <c r="N12" s="2" t="str">
        <f t="shared" si="7"/>
        <v xml:space="preserve">4500000773/00020 - Due Date </v>
      </c>
    </row>
    <row r="13" spans="1:16" x14ac:dyDescent="0.2">
      <c r="A13" s="3" t="s">
        <v>755</v>
      </c>
      <c r="B13" s="3" t="s">
        <v>2806</v>
      </c>
      <c r="C13" s="3" t="s">
        <v>2824</v>
      </c>
      <c r="D13" s="3" t="s">
        <v>405</v>
      </c>
      <c r="E13" s="6">
        <v>45378</v>
      </c>
      <c r="F13" s="4">
        <v>1</v>
      </c>
      <c r="G13" s="4">
        <v>1</v>
      </c>
      <c r="H13" s="5">
        <v>9740</v>
      </c>
      <c r="I13" s="4">
        <v>1</v>
      </c>
      <c r="J13" s="5">
        <v>9740</v>
      </c>
      <c r="L13" s="2" t="str">
        <f t="shared" si="6"/>
        <v>70001171)</v>
      </c>
      <c r="M13" s="2" t="str">
        <f t="shared" si="5"/>
        <v>70001171</v>
      </c>
      <c r="N13" s="2" t="str">
        <f t="shared" si="7"/>
        <v>4500000905/00010 - Due Date 45378</v>
      </c>
    </row>
    <row r="14" spans="1:16" x14ac:dyDescent="0.2">
      <c r="A14" s="3" t="s">
        <v>798</v>
      </c>
      <c r="B14" s="3" t="s">
        <v>2806</v>
      </c>
      <c r="C14" s="3" t="s">
        <v>2825</v>
      </c>
      <c r="D14" s="3" t="s">
        <v>799</v>
      </c>
      <c r="E14" s="6"/>
      <c r="F14" s="4">
        <v>0</v>
      </c>
      <c r="G14" s="4">
        <v>1</v>
      </c>
      <c r="H14" s="5">
        <v>145</v>
      </c>
      <c r="I14" s="4">
        <v>0</v>
      </c>
      <c r="J14" s="5">
        <v>0</v>
      </c>
      <c r="L14" s="2" t="str">
        <f t="shared" si="6"/>
        <v>70001197)</v>
      </c>
      <c r="M14" s="2" t="str">
        <f t="shared" si="5"/>
        <v>70001197</v>
      </c>
      <c r="N14" s="2" t="str">
        <f t="shared" si="7"/>
        <v xml:space="preserve">4500000998/00010 - Due Date </v>
      </c>
    </row>
    <row r="15" spans="1:16" x14ac:dyDescent="0.2">
      <c r="A15" s="3" t="s">
        <v>2826</v>
      </c>
      <c r="B15" s="3" t="s">
        <v>2806</v>
      </c>
      <c r="C15" s="3" t="s">
        <v>2827</v>
      </c>
      <c r="D15" s="3" t="s">
        <v>884</v>
      </c>
      <c r="E15" s="6"/>
      <c r="F15" s="7">
        <v>0</v>
      </c>
      <c r="G15" s="7">
        <v>10</v>
      </c>
      <c r="H15" s="5">
        <v>420.9</v>
      </c>
      <c r="I15" s="7">
        <v>0</v>
      </c>
      <c r="J15" s="5">
        <v>420.9</v>
      </c>
      <c r="L15" s="2" t="str">
        <f t="shared" si="6"/>
        <v>70000305)</v>
      </c>
      <c r="M15" s="2" t="str">
        <f t="shared" si="5"/>
        <v>70000305</v>
      </c>
      <c r="N15" s="2" t="str">
        <f t="shared" si="7"/>
        <v xml:space="preserve">4500001105/00010 - Due Date </v>
      </c>
    </row>
    <row r="16" spans="1:16" x14ac:dyDescent="0.2">
      <c r="A16" s="3" t="s">
        <v>2828</v>
      </c>
      <c r="B16" s="3" t="s">
        <v>2806</v>
      </c>
      <c r="C16" s="3" t="s">
        <v>2829</v>
      </c>
      <c r="D16" s="3" t="s">
        <v>2830</v>
      </c>
      <c r="E16" s="6"/>
      <c r="F16" s="4">
        <v>0</v>
      </c>
      <c r="G16" s="4">
        <v>8</v>
      </c>
      <c r="H16" s="5">
        <v>2120</v>
      </c>
      <c r="I16" s="4">
        <v>0</v>
      </c>
      <c r="J16" s="5">
        <v>0</v>
      </c>
      <c r="L16" s="2" t="str">
        <f t="shared" si="6"/>
        <v>10232273)</v>
      </c>
      <c r="M16" s="2" t="str">
        <f t="shared" si="5"/>
        <v>10232273</v>
      </c>
      <c r="N16" s="2" t="str">
        <f t="shared" si="7"/>
        <v xml:space="preserve">4500001116/00010 - Due Date </v>
      </c>
    </row>
    <row r="17" spans="1:14" x14ac:dyDescent="0.2">
      <c r="A17" s="3" t="s">
        <v>2831</v>
      </c>
      <c r="B17" s="3" t="s">
        <v>2806</v>
      </c>
      <c r="C17" s="3" t="s">
        <v>2832</v>
      </c>
      <c r="D17" s="3" t="s">
        <v>2833</v>
      </c>
      <c r="E17" s="6">
        <v>45383</v>
      </c>
      <c r="F17" s="4">
        <v>1</v>
      </c>
      <c r="G17" s="4">
        <v>1</v>
      </c>
      <c r="H17" s="5">
        <v>4392.41</v>
      </c>
      <c r="I17" s="4">
        <v>1</v>
      </c>
      <c r="J17" s="5">
        <v>0</v>
      </c>
      <c r="L17" s="2" t="str">
        <f t="shared" si="6"/>
        <v>11163196)</v>
      </c>
      <c r="M17" s="2" t="str">
        <f t="shared" si="5"/>
        <v>11163196</v>
      </c>
      <c r="N17" s="2" t="str">
        <f t="shared" si="7"/>
        <v>4500001191/00010 - Due Date 45383</v>
      </c>
    </row>
    <row r="18" spans="1:14" x14ac:dyDescent="0.2">
      <c r="A18" s="3" t="s">
        <v>2831</v>
      </c>
      <c r="B18" s="3" t="s">
        <v>2809</v>
      </c>
      <c r="C18" s="3" t="s">
        <v>2832</v>
      </c>
      <c r="D18" s="3" t="s">
        <v>2833</v>
      </c>
      <c r="E18" s="6">
        <v>45383</v>
      </c>
      <c r="F18" s="4">
        <v>1</v>
      </c>
      <c r="G18" s="4">
        <v>1</v>
      </c>
      <c r="H18" s="5">
        <v>4392.41</v>
      </c>
      <c r="I18" s="4">
        <v>1</v>
      </c>
      <c r="J18" s="5">
        <v>0</v>
      </c>
      <c r="L18" s="2" t="str">
        <f t="shared" si="6"/>
        <v>11163196)</v>
      </c>
      <c r="M18" s="2" t="str">
        <f t="shared" si="5"/>
        <v>11163196</v>
      </c>
      <c r="N18" s="2" t="str">
        <f t="shared" si="7"/>
        <v>4500001191/00020 - Due Date 45383</v>
      </c>
    </row>
    <row r="19" spans="1:14" x14ac:dyDescent="0.2">
      <c r="A19" s="3" t="s">
        <v>2269</v>
      </c>
      <c r="B19" s="3" t="s">
        <v>2806</v>
      </c>
      <c r="C19" s="3" t="s">
        <v>2834</v>
      </c>
      <c r="D19" s="3" t="s">
        <v>1696</v>
      </c>
      <c r="E19" s="6"/>
      <c r="F19" s="4">
        <v>0</v>
      </c>
      <c r="G19" s="4">
        <v>1</v>
      </c>
      <c r="H19" s="5">
        <v>251.66</v>
      </c>
      <c r="I19" s="4">
        <v>0</v>
      </c>
      <c r="J19" s="5">
        <v>0</v>
      </c>
      <c r="L19" s="2" t="str">
        <f t="shared" si="6"/>
        <v>70001096)</v>
      </c>
      <c r="M19" s="2" t="str">
        <f t="shared" si="5"/>
        <v>70001096</v>
      </c>
      <c r="N19" s="2" t="str">
        <f t="shared" si="7"/>
        <v xml:space="preserve">4500001227/00010 - Due Date </v>
      </c>
    </row>
    <row r="20" spans="1:14" x14ac:dyDescent="0.2">
      <c r="A20" s="3" t="s">
        <v>2835</v>
      </c>
      <c r="B20" s="3" t="s">
        <v>2806</v>
      </c>
      <c r="C20" s="3" t="s">
        <v>2836</v>
      </c>
      <c r="D20" s="3" t="s">
        <v>2837</v>
      </c>
      <c r="E20" s="6">
        <v>45432</v>
      </c>
      <c r="F20" s="4">
        <v>1</v>
      </c>
      <c r="G20" s="4">
        <v>1</v>
      </c>
      <c r="H20" s="5">
        <v>958.73</v>
      </c>
      <c r="I20" s="4">
        <v>1</v>
      </c>
      <c r="J20" s="5">
        <v>958.73</v>
      </c>
      <c r="L20" s="2" t="str">
        <f t="shared" si="6"/>
        <v>10243314)</v>
      </c>
      <c r="M20" s="2" t="str">
        <f t="shared" si="5"/>
        <v>10243314</v>
      </c>
      <c r="N20" s="2" t="str">
        <f t="shared" si="7"/>
        <v>4500001712/00010 - Due Date 45432</v>
      </c>
    </row>
    <row r="21" spans="1:14" x14ac:dyDescent="0.2">
      <c r="A21" s="3" t="s">
        <v>2835</v>
      </c>
      <c r="B21" s="3" t="s">
        <v>2809</v>
      </c>
      <c r="C21" s="3" t="s">
        <v>2838</v>
      </c>
      <c r="D21" s="3" t="s">
        <v>2837</v>
      </c>
      <c r="E21" s="6">
        <v>45411</v>
      </c>
      <c r="F21" s="4">
        <v>1</v>
      </c>
      <c r="G21" s="4">
        <v>1</v>
      </c>
      <c r="H21" s="5">
        <v>876.26</v>
      </c>
      <c r="I21" s="4">
        <v>1</v>
      </c>
      <c r="J21" s="5">
        <v>876.26</v>
      </c>
      <c r="L21" s="2" t="str">
        <f t="shared" si="6"/>
        <v>10243340)</v>
      </c>
      <c r="M21" s="2" t="str">
        <f t="shared" si="5"/>
        <v>10243340</v>
      </c>
      <c r="N21" s="2" t="str">
        <f t="shared" si="7"/>
        <v>4500001712/00020 - Due Date 45411</v>
      </c>
    </row>
    <row r="22" spans="1:14" x14ac:dyDescent="0.2">
      <c r="A22" s="3" t="s">
        <v>2835</v>
      </c>
      <c r="B22" s="3" t="s">
        <v>2811</v>
      </c>
      <c r="C22" s="3" t="s">
        <v>2839</v>
      </c>
      <c r="D22" s="3" t="s">
        <v>2837</v>
      </c>
      <c r="E22" s="6">
        <v>45436</v>
      </c>
      <c r="F22" s="4">
        <v>9</v>
      </c>
      <c r="G22" s="4">
        <v>9</v>
      </c>
      <c r="H22" s="5">
        <v>1888.38</v>
      </c>
      <c r="I22" s="4">
        <v>9</v>
      </c>
      <c r="J22" s="5">
        <v>1888.38</v>
      </c>
      <c r="L22" s="2" t="str">
        <f t="shared" si="6"/>
        <v>10385132)</v>
      </c>
      <c r="M22" s="2" t="str">
        <f t="shared" si="5"/>
        <v>10385132</v>
      </c>
      <c r="N22" s="2" t="str">
        <f t="shared" si="7"/>
        <v>4500001712/00030 - Due Date 45436</v>
      </c>
    </row>
    <row r="23" spans="1:14" x14ac:dyDescent="0.2">
      <c r="A23" s="3" t="s">
        <v>2835</v>
      </c>
      <c r="B23" s="3" t="s">
        <v>2803</v>
      </c>
      <c r="C23" s="3" t="s">
        <v>2839</v>
      </c>
      <c r="D23" s="3" t="s">
        <v>2837</v>
      </c>
      <c r="E23" s="6">
        <v>45464</v>
      </c>
      <c r="F23" s="4">
        <v>12</v>
      </c>
      <c r="G23" s="4">
        <v>12</v>
      </c>
      <c r="H23" s="5">
        <v>2517.84</v>
      </c>
      <c r="I23" s="4">
        <v>12</v>
      </c>
      <c r="J23" s="5">
        <v>2517.84</v>
      </c>
      <c r="L23" s="2" t="str">
        <f t="shared" si="6"/>
        <v>10385132)</v>
      </c>
      <c r="M23" s="2" t="str">
        <f t="shared" si="5"/>
        <v>10385132</v>
      </c>
      <c r="N23" s="2" t="str">
        <f t="shared" si="7"/>
        <v>4500001712/00040 - Due Date 45464</v>
      </c>
    </row>
    <row r="24" spans="1:14" x14ac:dyDescent="0.2">
      <c r="A24" s="3" t="s">
        <v>2835</v>
      </c>
      <c r="B24" s="3" t="s">
        <v>2814</v>
      </c>
      <c r="C24" s="3" t="s">
        <v>2840</v>
      </c>
      <c r="D24" s="3" t="s">
        <v>2837</v>
      </c>
      <c r="E24" s="6">
        <v>45461</v>
      </c>
      <c r="F24" s="4">
        <v>2</v>
      </c>
      <c r="G24" s="4">
        <v>2</v>
      </c>
      <c r="H24" s="5">
        <v>451.3</v>
      </c>
      <c r="I24" s="4">
        <v>2</v>
      </c>
      <c r="J24" s="5">
        <v>451.3</v>
      </c>
      <c r="L24" s="2" t="str">
        <f t="shared" si="6"/>
        <v>10898330)</v>
      </c>
      <c r="M24" s="2" t="str">
        <f t="shared" si="5"/>
        <v>10898330</v>
      </c>
      <c r="N24" s="2" t="str">
        <f t="shared" si="7"/>
        <v>4500001712/00050 - Due Date 45461</v>
      </c>
    </row>
    <row r="25" spans="1:14" x14ac:dyDescent="0.2">
      <c r="A25" s="3" t="s">
        <v>2835</v>
      </c>
      <c r="B25" s="3" t="s">
        <v>2816</v>
      </c>
      <c r="C25" s="3" t="s">
        <v>2840</v>
      </c>
      <c r="D25" s="3" t="s">
        <v>2837</v>
      </c>
      <c r="E25" s="6">
        <v>45464</v>
      </c>
      <c r="F25" s="4">
        <v>2</v>
      </c>
      <c r="G25" s="4">
        <v>2</v>
      </c>
      <c r="H25" s="5">
        <v>451.3</v>
      </c>
      <c r="I25" s="4">
        <v>2</v>
      </c>
      <c r="J25" s="5">
        <v>451.3</v>
      </c>
      <c r="L25" s="2" t="str">
        <f t="shared" si="6"/>
        <v>10898330)</v>
      </c>
      <c r="M25" s="2" t="str">
        <f t="shared" si="5"/>
        <v>10898330</v>
      </c>
      <c r="N25" s="2" t="str">
        <f t="shared" si="7"/>
        <v>4500001712/00060 - Due Date 45464</v>
      </c>
    </row>
    <row r="26" spans="1:14" x14ac:dyDescent="0.2">
      <c r="A26" s="3" t="s">
        <v>2841</v>
      </c>
      <c r="B26" s="3" t="s">
        <v>2806</v>
      </c>
      <c r="C26" s="3" t="s">
        <v>2842</v>
      </c>
      <c r="D26" s="3" t="s">
        <v>1696</v>
      </c>
      <c r="E26" s="6"/>
      <c r="F26" s="4">
        <v>0</v>
      </c>
      <c r="G26" s="4">
        <v>2</v>
      </c>
      <c r="H26" s="5">
        <v>7629.16</v>
      </c>
      <c r="I26" s="4">
        <v>0</v>
      </c>
      <c r="J26" s="5">
        <v>0</v>
      </c>
      <c r="L26" s="2" t="str">
        <f t="shared" si="6"/>
        <v>11311235)</v>
      </c>
      <c r="M26" s="2" t="str">
        <f t="shared" si="5"/>
        <v>11311235</v>
      </c>
      <c r="N26" s="2" t="str">
        <f t="shared" si="7"/>
        <v xml:space="preserve">4500002032/00010 - Due Date </v>
      </c>
    </row>
    <row r="27" spans="1:14" x14ac:dyDescent="0.2">
      <c r="A27" s="3" t="s">
        <v>2843</v>
      </c>
      <c r="B27" s="3" t="s">
        <v>2806</v>
      </c>
      <c r="C27" s="3" t="s">
        <v>2844</v>
      </c>
      <c r="D27" s="3" t="s">
        <v>2845</v>
      </c>
      <c r="E27" s="6"/>
      <c r="F27" s="4">
        <v>0</v>
      </c>
      <c r="G27" s="4">
        <v>2</v>
      </c>
      <c r="H27" s="5">
        <v>642.61</v>
      </c>
      <c r="I27" s="4">
        <v>0</v>
      </c>
      <c r="J27" s="5">
        <v>0</v>
      </c>
      <c r="L27" s="2" t="str">
        <f t="shared" si="6"/>
        <v>11092272)</v>
      </c>
      <c r="M27" s="2" t="str">
        <f t="shared" si="5"/>
        <v>11092272</v>
      </c>
      <c r="N27" s="2" t="str">
        <f t="shared" si="7"/>
        <v xml:space="preserve">4500002064/00010 - Due Date </v>
      </c>
    </row>
    <row r="28" spans="1:14" x14ac:dyDescent="0.2">
      <c r="A28" s="3" t="s">
        <v>2843</v>
      </c>
      <c r="B28" s="3" t="s">
        <v>2809</v>
      </c>
      <c r="C28" s="3" t="s">
        <v>2844</v>
      </c>
      <c r="D28" s="3" t="s">
        <v>2845</v>
      </c>
      <c r="E28" s="6"/>
      <c r="F28" s="4">
        <v>0</v>
      </c>
      <c r="G28" s="4">
        <v>2</v>
      </c>
      <c r="H28" s="5">
        <v>642.61</v>
      </c>
      <c r="I28" s="4">
        <v>0</v>
      </c>
      <c r="J28" s="5">
        <v>0</v>
      </c>
      <c r="L28" s="2" t="str">
        <f t="shared" si="6"/>
        <v>11092272)</v>
      </c>
      <c r="M28" s="2" t="str">
        <f t="shared" si="5"/>
        <v>11092272</v>
      </c>
      <c r="N28" s="2" t="str">
        <f t="shared" si="7"/>
        <v xml:space="preserve">4500002064/00020 - Due Date </v>
      </c>
    </row>
    <row r="29" spans="1:14" x14ac:dyDescent="0.2">
      <c r="A29" s="3" t="s">
        <v>2843</v>
      </c>
      <c r="B29" s="3" t="s">
        <v>2811</v>
      </c>
      <c r="C29" s="3" t="s">
        <v>2846</v>
      </c>
      <c r="D29" s="3" t="s">
        <v>2845</v>
      </c>
      <c r="E29" s="6"/>
      <c r="F29" s="4">
        <v>0</v>
      </c>
      <c r="G29" s="4">
        <v>1</v>
      </c>
      <c r="H29" s="5">
        <v>575.07000000000005</v>
      </c>
      <c r="I29" s="4">
        <v>0</v>
      </c>
      <c r="J29" s="5">
        <v>0</v>
      </c>
      <c r="L29" s="2" t="str">
        <f t="shared" si="6"/>
        <v>11093583)</v>
      </c>
      <c r="M29" s="2" t="str">
        <f t="shared" si="5"/>
        <v>11093583</v>
      </c>
      <c r="N29" s="2" t="str">
        <f t="shared" si="7"/>
        <v xml:space="preserve">4500002064/00030 - Due Date </v>
      </c>
    </row>
    <row r="30" spans="1:14" x14ac:dyDescent="0.2">
      <c r="A30" s="3" t="s">
        <v>2843</v>
      </c>
      <c r="B30" s="3" t="s">
        <v>2803</v>
      </c>
      <c r="C30" s="3" t="s">
        <v>2847</v>
      </c>
      <c r="D30" s="3" t="s">
        <v>2845</v>
      </c>
      <c r="E30" s="6">
        <v>45401</v>
      </c>
      <c r="F30" s="4">
        <v>1</v>
      </c>
      <c r="G30" s="4">
        <v>1</v>
      </c>
      <c r="H30" s="5">
        <v>411.87</v>
      </c>
      <c r="I30" s="4">
        <v>1</v>
      </c>
      <c r="J30" s="5">
        <v>411.87</v>
      </c>
      <c r="L30" s="2" t="str">
        <f t="shared" si="6"/>
        <v>11093552)</v>
      </c>
      <c r="M30" s="2" t="str">
        <f t="shared" si="5"/>
        <v>11093552</v>
      </c>
      <c r="N30" s="2" t="str">
        <f t="shared" si="7"/>
        <v>4500002064/00040 - Due Date 45401</v>
      </c>
    </row>
    <row r="31" spans="1:14" x14ac:dyDescent="0.2">
      <c r="A31" s="3" t="s">
        <v>2848</v>
      </c>
      <c r="B31" s="3" t="s">
        <v>2809</v>
      </c>
      <c r="C31" s="3" t="s">
        <v>2849</v>
      </c>
      <c r="D31" s="3" t="s">
        <v>884</v>
      </c>
      <c r="E31" s="6"/>
      <c r="F31" s="4">
        <v>0</v>
      </c>
      <c r="G31" s="4">
        <v>32</v>
      </c>
      <c r="H31" s="5">
        <v>329.28</v>
      </c>
      <c r="I31" s="4">
        <v>0</v>
      </c>
      <c r="J31" s="5">
        <v>0</v>
      </c>
      <c r="L31" s="2" t="str">
        <f t="shared" si="6"/>
        <v>11229501)</v>
      </c>
      <c r="M31" s="2" t="str">
        <f t="shared" si="5"/>
        <v>11229501</v>
      </c>
      <c r="N31" s="2" t="str">
        <f t="shared" si="7"/>
        <v xml:space="preserve">4500002068/00020 - Due Date </v>
      </c>
    </row>
    <row r="32" spans="1:14" x14ac:dyDescent="0.2">
      <c r="A32" s="3" t="s">
        <v>1628</v>
      </c>
      <c r="B32" s="3" t="s">
        <v>2806</v>
      </c>
      <c r="C32" s="3" t="s">
        <v>2850</v>
      </c>
      <c r="D32" s="3" t="s">
        <v>1629</v>
      </c>
      <c r="E32" s="6">
        <v>45396</v>
      </c>
      <c r="F32" s="4">
        <v>20</v>
      </c>
      <c r="G32" s="4">
        <v>20</v>
      </c>
      <c r="H32" s="5">
        <v>1256</v>
      </c>
      <c r="I32" s="4">
        <v>20</v>
      </c>
      <c r="J32" s="5">
        <v>1256</v>
      </c>
      <c r="L32" s="2" t="str">
        <f t="shared" si="6"/>
        <v>70002200)</v>
      </c>
      <c r="M32" s="2" t="str">
        <f t="shared" si="5"/>
        <v>70002200</v>
      </c>
      <c r="N32" s="2" t="str">
        <f t="shared" si="7"/>
        <v>4500002301/00010 - Due Date 45396</v>
      </c>
    </row>
    <row r="33" spans="1:14" x14ac:dyDescent="0.2">
      <c r="A33" s="3" t="s">
        <v>1628</v>
      </c>
      <c r="B33" s="3" t="s">
        <v>2809</v>
      </c>
      <c r="C33" s="3" t="s">
        <v>2851</v>
      </c>
      <c r="D33" s="3" t="s">
        <v>1629</v>
      </c>
      <c r="E33" s="6">
        <v>45396</v>
      </c>
      <c r="F33" s="4">
        <v>5</v>
      </c>
      <c r="G33" s="4">
        <v>5</v>
      </c>
      <c r="H33" s="5">
        <v>494.35</v>
      </c>
      <c r="I33" s="4">
        <v>5</v>
      </c>
      <c r="J33" s="5">
        <v>494.35</v>
      </c>
      <c r="L33" s="2" t="str">
        <f t="shared" si="6"/>
        <v>70002202)</v>
      </c>
      <c r="M33" s="2" t="str">
        <f t="shared" si="5"/>
        <v>70002202</v>
      </c>
      <c r="N33" s="2" t="str">
        <f t="shared" si="7"/>
        <v>4500002301/00020 - Due Date 45396</v>
      </c>
    </row>
    <row r="34" spans="1:14" x14ac:dyDescent="0.2">
      <c r="A34" s="3" t="s">
        <v>1628</v>
      </c>
      <c r="B34" s="3" t="s">
        <v>2811</v>
      </c>
      <c r="C34" s="3" t="s">
        <v>2852</v>
      </c>
      <c r="D34" s="3" t="s">
        <v>1629</v>
      </c>
      <c r="E34" s="6">
        <v>45396</v>
      </c>
      <c r="F34" s="4">
        <v>20</v>
      </c>
      <c r="G34" s="4">
        <v>20</v>
      </c>
      <c r="H34" s="5">
        <v>724</v>
      </c>
      <c r="I34" s="4">
        <v>20</v>
      </c>
      <c r="J34" s="5">
        <v>724</v>
      </c>
      <c r="L34" s="2" t="str">
        <f t="shared" si="6"/>
        <v>70002203)</v>
      </c>
      <c r="M34" s="2" t="str">
        <f t="shared" si="5"/>
        <v>70002203</v>
      </c>
      <c r="N34" s="2" t="str">
        <f t="shared" si="7"/>
        <v>4500002301/00030 - Due Date 45396</v>
      </c>
    </row>
    <row r="35" spans="1:14" x14ac:dyDescent="0.2">
      <c r="A35" s="3" t="s">
        <v>1628</v>
      </c>
      <c r="B35" s="3" t="s">
        <v>2803</v>
      </c>
      <c r="C35" s="3" t="s">
        <v>2853</v>
      </c>
      <c r="D35" s="3" t="s">
        <v>1629</v>
      </c>
      <c r="E35" s="6">
        <v>45396</v>
      </c>
      <c r="F35" s="4">
        <v>20</v>
      </c>
      <c r="G35" s="4">
        <v>20</v>
      </c>
      <c r="H35" s="5">
        <v>42</v>
      </c>
      <c r="I35" s="4">
        <v>20</v>
      </c>
      <c r="J35" s="5">
        <v>42</v>
      </c>
      <c r="L35" s="2" t="str">
        <f t="shared" si="6"/>
        <v>70002206)</v>
      </c>
      <c r="M35" s="2" t="str">
        <f t="shared" si="5"/>
        <v>70002206</v>
      </c>
      <c r="N35" s="2" t="str">
        <f t="shared" si="7"/>
        <v>4500002301/00040 - Due Date 45396</v>
      </c>
    </row>
    <row r="36" spans="1:14" x14ac:dyDescent="0.2">
      <c r="A36" s="3" t="s">
        <v>1628</v>
      </c>
      <c r="B36" s="3" t="s">
        <v>2814</v>
      </c>
      <c r="C36" s="3" t="s">
        <v>2854</v>
      </c>
      <c r="D36" s="3" t="s">
        <v>1629</v>
      </c>
      <c r="E36" s="6">
        <v>45396</v>
      </c>
      <c r="F36" s="4">
        <v>20</v>
      </c>
      <c r="G36" s="4">
        <v>20</v>
      </c>
      <c r="H36" s="5">
        <v>62</v>
      </c>
      <c r="I36" s="4">
        <v>20</v>
      </c>
      <c r="J36" s="5">
        <v>62</v>
      </c>
      <c r="L36" s="2" t="str">
        <f t="shared" si="6"/>
        <v>70002207)</v>
      </c>
      <c r="M36" s="2" t="str">
        <f t="shared" si="5"/>
        <v>70002207</v>
      </c>
      <c r="N36" s="2" t="str">
        <f t="shared" si="7"/>
        <v>4500002301/00050 - Due Date 45396</v>
      </c>
    </row>
    <row r="37" spans="1:14" x14ac:dyDescent="0.2">
      <c r="A37" s="3" t="s">
        <v>2855</v>
      </c>
      <c r="B37" s="3" t="s">
        <v>2806</v>
      </c>
      <c r="C37" s="3" t="s">
        <v>2829</v>
      </c>
      <c r="D37" s="3" t="s">
        <v>2830</v>
      </c>
      <c r="E37" s="6"/>
      <c r="F37" s="4">
        <v>0</v>
      </c>
      <c r="G37" s="4">
        <v>8</v>
      </c>
      <c r="H37" s="5">
        <v>2120</v>
      </c>
      <c r="I37" s="4">
        <v>0</v>
      </c>
      <c r="J37" s="5">
        <v>0</v>
      </c>
      <c r="L37" s="2" t="str">
        <f t="shared" si="6"/>
        <v>10232273)</v>
      </c>
      <c r="M37" s="2" t="str">
        <f t="shared" si="5"/>
        <v>10232273</v>
      </c>
      <c r="N37" s="2" t="str">
        <f t="shared" si="7"/>
        <v xml:space="preserve">4500002532/00010 - Due Date </v>
      </c>
    </row>
    <row r="38" spans="1:14" x14ac:dyDescent="0.2">
      <c r="A38" s="3" t="s">
        <v>2856</v>
      </c>
      <c r="B38" s="3" t="s">
        <v>2806</v>
      </c>
      <c r="C38" s="3" t="s">
        <v>2857</v>
      </c>
      <c r="D38" s="3" t="s">
        <v>2833</v>
      </c>
      <c r="E38" s="6"/>
      <c r="F38" s="4">
        <v>0</v>
      </c>
      <c r="G38" s="4">
        <v>5</v>
      </c>
      <c r="H38" s="5">
        <v>1691.5</v>
      </c>
      <c r="I38" s="4">
        <v>0</v>
      </c>
      <c r="J38" s="5">
        <v>0</v>
      </c>
      <c r="L38" s="2" t="str">
        <f t="shared" si="6"/>
        <v>11172514)</v>
      </c>
      <c r="M38" s="2" t="str">
        <f t="shared" si="5"/>
        <v>11172514</v>
      </c>
      <c r="N38" s="2" t="str">
        <f t="shared" si="7"/>
        <v xml:space="preserve">4500002641/00010 - Due Date </v>
      </c>
    </row>
    <row r="39" spans="1:14" x14ac:dyDescent="0.2">
      <c r="A39" s="3" t="s">
        <v>1954</v>
      </c>
      <c r="B39" s="3" t="s">
        <v>2806</v>
      </c>
      <c r="C39" s="3" t="s">
        <v>2858</v>
      </c>
      <c r="D39" s="3" t="s">
        <v>799</v>
      </c>
      <c r="E39" s="6"/>
      <c r="F39" s="4">
        <v>0</v>
      </c>
      <c r="G39" s="4">
        <v>2</v>
      </c>
      <c r="H39" s="5">
        <v>519.54</v>
      </c>
      <c r="I39" s="4">
        <v>0</v>
      </c>
      <c r="J39" s="5">
        <v>0</v>
      </c>
      <c r="L39" s="2" t="str">
        <f t="shared" si="6"/>
        <v>70002497)</v>
      </c>
      <c r="M39" s="2" t="str">
        <f t="shared" si="5"/>
        <v>70002497</v>
      </c>
      <c r="N39" s="2" t="str">
        <f t="shared" si="7"/>
        <v xml:space="preserve">4500002717/00010 - Due Date </v>
      </c>
    </row>
    <row r="40" spans="1:14" x14ac:dyDescent="0.2">
      <c r="A40" s="3" t="s">
        <v>1954</v>
      </c>
      <c r="B40" s="3" t="s">
        <v>2809</v>
      </c>
      <c r="C40" s="3" t="s">
        <v>2859</v>
      </c>
      <c r="D40" s="3" t="s">
        <v>799</v>
      </c>
      <c r="E40" s="6"/>
      <c r="F40" s="4">
        <v>0</v>
      </c>
      <c r="G40" s="4">
        <v>8</v>
      </c>
      <c r="H40" s="5">
        <v>2309.12</v>
      </c>
      <c r="I40" s="4">
        <v>0</v>
      </c>
      <c r="J40" s="5">
        <v>0</v>
      </c>
      <c r="L40" s="2" t="str">
        <f t="shared" si="6"/>
        <v>70002498)</v>
      </c>
      <c r="M40" s="2" t="str">
        <f t="shared" si="5"/>
        <v>70002498</v>
      </c>
      <c r="N40" s="2" t="str">
        <f t="shared" si="7"/>
        <v xml:space="preserve">4500002717/00020 - Due Date </v>
      </c>
    </row>
    <row r="41" spans="1:14" x14ac:dyDescent="0.2">
      <c r="A41" s="3" t="s">
        <v>1954</v>
      </c>
      <c r="B41" s="3" t="s">
        <v>2811</v>
      </c>
      <c r="C41" s="3" t="s">
        <v>2860</v>
      </c>
      <c r="D41" s="3" t="s">
        <v>799</v>
      </c>
      <c r="E41" s="6"/>
      <c r="F41" s="4">
        <v>0</v>
      </c>
      <c r="G41" s="4">
        <v>18</v>
      </c>
      <c r="H41" s="5">
        <v>1784.7</v>
      </c>
      <c r="I41" s="4">
        <v>0</v>
      </c>
      <c r="J41" s="5">
        <v>0</v>
      </c>
      <c r="L41" s="2" t="str">
        <f t="shared" si="6"/>
        <v>70002499)</v>
      </c>
      <c r="M41" s="2" t="str">
        <f t="shared" si="5"/>
        <v>70002499</v>
      </c>
      <c r="N41" s="2" t="str">
        <f t="shared" si="7"/>
        <v xml:space="preserve">4500002717/00030 - Due Date </v>
      </c>
    </row>
    <row r="42" spans="1:14" x14ac:dyDescent="0.2">
      <c r="A42" s="3" t="s">
        <v>1954</v>
      </c>
      <c r="B42" s="3" t="s">
        <v>2803</v>
      </c>
      <c r="C42" s="3" t="s">
        <v>2861</v>
      </c>
      <c r="D42" s="3" t="s">
        <v>799</v>
      </c>
      <c r="E42" s="6"/>
      <c r="F42" s="4">
        <v>0</v>
      </c>
      <c r="G42" s="4">
        <v>4</v>
      </c>
      <c r="H42" s="5">
        <v>404.6</v>
      </c>
      <c r="I42" s="4">
        <v>0</v>
      </c>
      <c r="J42" s="5">
        <v>0</v>
      </c>
      <c r="L42" s="2" t="str">
        <f t="shared" si="6"/>
        <v>70002500)</v>
      </c>
      <c r="M42" s="2" t="str">
        <f t="shared" si="5"/>
        <v>70002500</v>
      </c>
      <c r="N42" s="2" t="str">
        <f t="shared" si="7"/>
        <v xml:space="preserve">4500002717/00040 - Due Date </v>
      </c>
    </row>
    <row r="43" spans="1:14" x14ac:dyDescent="0.2">
      <c r="A43" s="3" t="s">
        <v>1954</v>
      </c>
      <c r="B43" s="3" t="s">
        <v>2814</v>
      </c>
      <c r="C43" s="3" t="s">
        <v>2862</v>
      </c>
      <c r="D43" s="3" t="s">
        <v>799</v>
      </c>
      <c r="E43" s="6"/>
      <c r="F43" s="4">
        <v>0</v>
      </c>
      <c r="G43" s="4">
        <v>2</v>
      </c>
      <c r="H43" s="5">
        <v>206.58</v>
      </c>
      <c r="I43" s="4">
        <v>0</v>
      </c>
      <c r="J43" s="5">
        <v>0</v>
      </c>
      <c r="L43" s="2" t="str">
        <f t="shared" si="6"/>
        <v>70002501)</v>
      </c>
      <c r="M43" s="2" t="str">
        <f t="shared" si="5"/>
        <v>70002501</v>
      </c>
      <c r="N43" s="2" t="str">
        <f t="shared" si="7"/>
        <v xml:space="preserve">4500002717/00050 - Due Date </v>
      </c>
    </row>
    <row r="44" spans="1:14" x14ac:dyDescent="0.2">
      <c r="A44" s="3" t="s">
        <v>1954</v>
      </c>
      <c r="B44" s="3" t="s">
        <v>2816</v>
      </c>
      <c r="C44" s="3" t="s">
        <v>2863</v>
      </c>
      <c r="D44" s="3" t="s">
        <v>799</v>
      </c>
      <c r="E44" s="6"/>
      <c r="F44" s="4">
        <v>0</v>
      </c>
      <c r="G44" s="4">
        <v>30</v>
      </c>
      <c r="H44" s="5">
        <v>134.1</v>
      </c>
      <c r="I44" s="4">
        <v>0</v>
      </c>
      <c r="J44" s="5">
        <v>0</v>
      </c>
      <c r="L44" s="2" t="str">
        <f t="shared" si="6"/>
        <v>70002502)</v>
      </c>
      <c r="M44" s="2" t="str">
        <f t="shared" si="5"/>
        <v>70002502</v>
      </c>
      <c r="N44" s="2" t="str">
        <f t="shared" si="7"/>
        <v xml:space="preserve">4500002717/00060 - Due Date </v>
      </c>
    </row>
    <row r="45" spans="1:14" x14ac:dyDescent="0.2">
      <c r="A45" s="3" t="s">
        <v>1954</v>
      </c>
      <c r="B45" s="3" t="s">
        <v>2818</v>
      </c>
      <c r="C45" s="3" t="s">
        <v>2864</v>
      </c>
      <c r="D45" s="3" t="s">
        <v>799</v>
      </c>
      <c r="E45" s="6"/>
      <c r="F45" s="4">
        <v>0</v>
      </c>
      <c r="G45" s="4">
        <v>1</v>
      </c>
      <c r="H45" s="5">
        <v>245.1</v>
      </c>
      <c r="I45" s="4">
        <v>0</v>
      </c>
      <c r="J45" s="5">
        <v>0</v>
      </c>
      <c r="L45" s="2" t="str">
        <f t="shared" si="6"/>
        <v>70002503)</v>
      </c>
      <c r="M45" s="2" t="str">
        <f t="shared" si="5"/>
        <v>70002503</v>
      </c>
      <c r="N45" s="2" t="str">
        <f t="shared" si="7"/>
        <v xml:space="preserve">4500002717/00070 - Due Date </v>
      </c>
    </row>
    <row r="46" spans="1:14" x14ac:dyDescent="0.2">
      <c r="A46" s="3" t="s">
        <v>2865</v>
      </c>
      <c r="B46" s="3" t="s">
        <v>2806</v>
      </c>
      <c r="C46" s="3" t="s">
        <v>2866</v>
      </c>
      <c r="D46" s="3" t="s">
        <v>884</v>
      </c>
      <c r="E46" s="6"/>
      <c r="F46" s="8">
        <v>0</v>
      </c>
      <c r="G46" s="8">
        <v>5</v>
      </c>
      <c r="H46" s="5">
        <v>210.85</v>
      </c>
      <c r="I46" s="8">
        <v>0</v>
      </c>
      <c r="J46" s="5">
        <v>0</v>
      </c>
      <c r="L46" s="2" t="str">
        <f t="shared" si="6"/>
        <v>70002463)</v>
      </c>
      <c r="M46" s="2" t="str">
        <f t="shared" si="5"/>
        <v>70002463</v>
      </c>
      <c r="N46" s="2" t="str">
        <f t="shared" si="7"/>
        <v xml:space="preserve">4500002741/00010 - Due Date </v>
      </c>
    </row>
    <row r="47" spans="1:14" x14ac:dyDescent="0.2">
      <c r="A47" s="3" t="s">
        <v>2865</v>
      </c>
      <c r="B47" s="3" t="s">
        <v>2811</v>
      </c>
      <c r="C47" s="3" t="s">
        <v>2827</v>
      </c>
      <c r="D47" s="3" t="s">
        <v>884</v>
      </c>
      <c r="E47" s="6"/>
      <c r="F47" s="7">
        <v>0</v>
      </c>
      <c r="G47" s="7">
        <v>5</v>
      </c>
      <c r="H47" s="5">
        <v>210.45</v>
      </c>
      <c r="I47" s="7">
        <v>0</v>
      </c>
      <c r="J47" s="5">
        <v>0</v>
      </c>
      <c r="L47" s="2" t="str">
        <f t="shared" si="6"/>
        <v>70000305)</v>
      </c>
      <c r="M47" s="2" t="str">
        <f t="shared" si="5"/>
        <v>70000305</v>
      </c>
      <c r="N47" s="2" t="str">
        <f t="shared" si="7"/>
        <v xml:space="preserve">4500002741/00030 - Due Date </v>
      </c>
    </row>
    <row r="48" spans="1:14" x14ac:dyDescent="0.2">
      <c r="A48" s="3" t="s">
        <v>306</v>
      </c>
      <c r="B48" s="3" t="s">
        <v>2806</v>
      </c>
      <c r="C48" s="3" t="s">
        <v>2867</v>
      </c>
      <c r="D48" s="3" t="s">
        <v>307</v>
      </c>
      <c r="E48" s="6"/>
      <c r="F48" s="4">
        <v>0</v>
      </c>
      <c r="G48" s="4">
        <v>2</v>
      </c>
      <c r="H48" s="5">
        <v>13108.9</v>
      </c>
      <c r="I48" s="4">
        <v>0</v>
      </c>
      <c r="J48" s="5">
        <v>0</v>
      </c>
      <c r="L48" s="2" t="str">
        <f t="shared" si="6"/>
        <v>70001858)</v>
      </c>
      <c r="M48" s="2" t="str">
        <f t="shared" si="5"/>
        <v>70001858</v>
      </c>
      <c r="N48" s="2" t="str">
        <f t="shared" si="7"/>
        <v xml:space="preserve">4500002761/00010 - Due Date </v>
      </c>
    </row>
    <row r="49" spans="1:14" x14ac:dyDescent="0.2">
      <c r="A49" s="3" t="s">
        <v>306</v>
      </c>
      <c r="B49" s="3" t="s">
        <v>2809</v>
      </c>
      <c r="C49" s="3" t="s">
        <v>2868</v>
      </c>
      <c r="D49" s="3" t="s">
        <v>307</v>
      </c>
      <c r="E49" s="6"/>
      <c r="F49" s="4">
        <v>0</v>
      </c>
      <c r="G49" s="4">
        <v>4</v>
      </c>
      <c r="H49" s="5">
        <v>287.64</v>
      </c>
      <c r="I49" s="4">
        <v>0</v>
      </c>
      <c r="J49" s="5">
        <v>0</v>
      </c>
      <c r="L49" s="2" t="str">
        <f t="shared" si="6"/>
        <v>70001859)</v>
      </c>
      <c r="M49" s="2" t="str">
        <f t="shared" si="5"/>
        <v>70001859</v>
      </c>
      <c r="N49" s="2" t="str">
        <f t="shared" si="7"/>
        <v xml:space="preserve">4500002761/00020 - Due Date </v>
      </c>
    </row>
    <row r="50" spans="1:14" x14ac:dyDescent="0.2">
      <c r="A50" s="3" t="s">
        <v>306</v>
      </c>
      <c r="B50" s="3" t="s">
        <v>2811</v>
      </c>
      <c r="C50" s="3" t="s">
        <v>2869</v>
      </c>
      <c r="D50" s="3" t="s">
        <v>307</v>
      </c>
      <c r="E50" s="6"/>
      <c r="F50" s="4">
        <v>0</v>
      </c>
      <c r="G50" s="4">
        <v>4</v>
      </c>
      <c r="H50" s="5">
        <v>232.28</v>
      </c>
      <c r="I50" s="4">
        <v>0</v>
      </c>
      <c r="J50" s="5">
        <v>0</v>
      </c>
      <c r="L50" s="2" t="str">
        <f t="shared" si="6"/>
        <v>70002290)</v>
      </c>
      <c r="M50" s="2" t="str">
        <f t="shared" si="5"/>
        <v>70002290</v>
      </c>
      <c r="N50" s="2" t="str">
        <f t="shared" si="7"/>
        <v xml:space="preserve">4500002761/00030 - Due Date </v>
      </c>
    </row>
    <row r="51" spans="1:14" x14ac:dyDescent="0.2">
      <c r="A51" s="3" t="s">
        <v>306</v>
      </c>
      <c r="B51" s="3" t="s">
        <v>2803</v>
      </c>
      <c r="C51" s="3" t="s">
        <v>2870</v>
      </c>
      <c r="D51" s="3" t="s">
        <v>307</v>
      </c>
      <c r="E51" s="6"/>
      <c r="F51" s="4">
        <v>0</v>
      </c>
      <c r="G51" s="4">
        <v>2</v>
      </c>
      <c r="H51" s="5">
        <v>30</v>
      </c>
      <c r="I51" s="4">
        <v>0</v>
      </c>
      <c r="J51" s="5">
        <v>0</v>
      </c>
      <c r="L51" s="2" t="str">
        <f t="shared" si="6"/>
        <v>70002265)</v>
      </c>
      <c r="M51" s="2" t="str">
        <f t="shared" si="5"/>
        <v>70002265</v>
      </c>
      <c r="N51" s="2" t="str">
        <f t="shared" si="7"/>
        <v xml:space="preserve">4500002761/00040 - Due Date </v>
      </c>
    </row>
    <row r="52" spans="1:14" x14ac:dyDescent="0.2">
      <c r="A52" s="3" t="s">
        <v>1695</v>
      </c>
      <c r="B52" s="3" t="s">
        <v>2806</v>
      </c>
      <c r="C52" s="3" t="s">
        <v>2871</v>
      </c>
      <c r="D52" s="3" t="s">
        <v>1696</v>
      </c>
      <c r="E52" s="6">
        <v>45419</v>
      </c>
      <c r="F52" s="4">
        <v>80</v>
      </c>
      <c r="G52" s="4">
        <v>80</v>
      </c>
      <c r="H52" s="5">
        <v>4182.3999999999996</v>
      </c>
      <c r="I52" s="4">
        <v>80</v>
      </c>
      <c r="J52" s="5">
        <v>52.28</v>
      </c>
      <c r="L52" s="2" t="str">
        <f t="shared" si="6"/>
        <v>70002506)</v>
      </c>
      <c r="M52" s="2" t="str">
        <f t="shared" si="5"/>
        <v>70002506</v>
      </c>
      <c r="N52" s="2" t="str">
        <f t="shared" si="7"/>
        <v>4500002830/00010 - Due Date 45419</v>
      </c>
    </row>
    <row r="53" spans="1:14" x14ac:dyDescent="0.2">
      <c r="A53" s="3" t="s">
        <v>1695</v>
      </c>
      <c r="B53" s="3" t="s">
        <v>2809</v>
      </c>
      <c r="C53" s="3" t="s">
        <v>2872</v>
      </c>
      <c r="D53" s="3" t="s">
        <v>1696</v>
      </c>
      <c r="E53" s="6">
        <v>45419</v>
      </c>
      <c r="F53" s="4">
        <v>80</v>
      </c>
      <c r="G53" s="4">
        <v>80</v>
      </c>
      <c r="H53" s="5">
        <v>623.20000000000005</v>
      </c>
      <c r="I53" s="4">
        <v>80</v>
      </c>
      <c r="J53" s="5">
        <v>0</v>
      </c>
      <c r="L53" s="2" t="str">
        <f t="shared" si="6"/>
        <v>70002507)</v>
      </c>
      <c r="M53" s="2" t="str">
        <f t="shared" si="5"/>
        <v>70002507</v>
      </c>
      <c r="N53" s="2" t="str">
        <f t="shared" si="7"/>
        <v>4500002830/00020 - Due Date 45419</v>
      </c>
    </row>
    <row r="54" spans="1:14" x14ac:dyDescent="0.2">
      <c r="A54" s="3" t="s">
        <v>1695</v>
      </c>
      <c r="B54" s="3" t="s">
        <v>2811</v>
      </c>
      <c r="C54" s="3" t="s">
        <v>2871</v>
      </c>
      <c r="D54" s="3" t="s">
        <v>1696</v>
      </c>
      <c r="E54" s="6">
        <v>45419</v>
      </c>
      <c r="F54" s="4">
        <v>80</v>
      </c>
      <c r="G54" s="4">
        <v>80</v>
      </c>
      <c r="H54" s="5">
        <v>4182.3999999999996</v>
      </c>
      <c r="I54" s="4">
        <v>80</v>
      </c>
      <c r="J54" s="5">
        <v>0</v>
      </c>
      <c r="L54" s="2" t="str">
        <f t="shared" si="6"/>
        <v>70002506)</v>
      </c>
      <c r="M54" s="2" t="str">
        <f t="shared" si="5"/>
        <v>70002506</v>
      </c>
      <c r="N54" s="2" t="str">
        <f t="shared" si="7"/>
        <v>4500002830/00030 - Due Date 45419</v>
      </c>
    </row>
    <row r="55" spans="1:14" x14ac:dyDescent="0.2">
      <c r="A55" s="3" t="s">
        <v>1695</v>
      </c>
      <c r="B55" s="3" t="s">
        <v>2803</v>
      </c>
      <c r="C55" s="3" t="s">
        <v>2872</v>
      </c>
      <c r="D55" s="3" t="s">
        <v>1696</v>
      </c>
      <c r="E55" s="6">
        <v>45419</v>
      </c>
      <c r="F55" s="4">
        <v>80</v>
      </c>
      <c r="G55" s="4">
        <v>80</v>
      </c>
      <c r="H55" s="5">
        <v>623.20000000000005</v>
      </c>
      <c r="I55" s="4">
        <v>80</v>
      </c>
      <c r="J55" s="5">
        <v>0</v>
      </c>
      <c r="L55" s="2" t="str">
        <f t="shared" si="6"/>
        <v>70002507)</v>
      </c>
      <c r="M55" s="2" t="str">
        <f t="shared" si="5"/>
        <v>70002507</v>
      </c>
      <c r="N55" s="2" t="str">
        <f t="shared" si="7"/>
        <v>4500002830/00040 - Due Date 45419</v>
      </c>
    </row>
    <row r="56" spans="1:14" x14ac:dyDescent="0.2">
      <c r="A56" s="3" t="s">
        <v>2873</v>
      </c>
      <c r="B56" s="3" t="s">
        <v>2806</v>
      </c>
      <c r="C56" s="3" t="s">
        <v>2874</v>
      </c>
      <c r="D56" s="3" t="s">
        <v>405</v>
      </c>
      <c r="E56" s="6"/>
      <c r="F56" s="4">
        <v>0</v>
      </c>
      <c r="G56" s="4">
        <v>2</v>
      </c>
      <c r="H56" s="5">
        <v>1940</v>
      </c>
      <c r="I56" s="4">
        <v>0</v>
      </c>
      <c r="J56" s="5">
        <v>0</v>
      </c>
      <c r="L56" s="2" t="str">
        <f t="shared" si="6"/>
        <v>11120471)</v>
      </c>
      <c r="M56" s="2" t="str">
        <f t="shared" si="5"/>
        <v>11120471</v>
      </c>
      <c r="N56" s="2" t="str">
        <f t="shared" si="7"/>
        <v xml:space="preserve">4500002969/00010 - Due Date </v>
      </c>
    </row>
    <row r="57" spans="1:14" x14ac:dyDescent="0.2">
      <c r="A57" s="3" t="s">
        <v>404</v>
      </c>
      <c r="B57" s="3" t="s">
        <v>2806</v>
      </c>
      <c r="C57" s="3" t="s">
        <v>2875</v>
      </c>
      <c r="D57" s="3" t="s">
        <v>405</v>
      </c>
      <c r="E57" s="6"/>
      <c r="F57" s="4">
        <v>0</v>
      </c>
      <c r="G57" s="4">
        <v>4</v>
      </c>
      <c r="H57" s="5">
        <v>415.28</v>
      </c>
      <c r="I57" s="4">
        <v>0</v>
      </c>
      <c r="J57" s="5">
        <v>0</v>
      </c>
      <c r="L57" s="2" t="str">
        <f t="shared" si="6"/>
        <v>70002738)</v>
      </c>
      <c r="M57" s="2" t="str">
        <f t="shared" si="5"/>
        <v>70002738</v>
      </c>
      <c r="N57" s="2" t="str">
        <f t="shared" si="7"/>
        <v xml:space="preserve">4500003059/00010 - Due Date </v>
      </c>
    </row>
    <row r="58" spans="1:14" x14ac:dyDescent="0.2">
      <c r="A58" s="3" t="s">
        <v>2876</v>
      </c>
      <c r="B58" s="3" t="s">
        <v>2809</v>
      </c>
      <c r="C58" s="3" t="s">
        <v>2877</v>
      </c>
      <c r="D58" s="3" t="s">
        <v>2878</v>
      </c>
      <c r="E58" s="6"/>
      <c r="F58" s="4">
        <v>0</v>
      </c>
      <c r="G58" s="4">
        <v>4</v>
      </c>
      <c r="H58" s="5">
        <v>104.16</v>
      </c>
      <c r="I58" s="4">
        <v>0</v>
      </c>
      <c r="J58" s="5">
        <v>104.16</v>
      </c>
      <c r="L58" s="2" t="str">
        <f t="shared" si="6"/>
        <v>10509404)</v>
      </c>
      <c r="M58" s="2" t="str">
        <f t="shared" si="5"/>
        <v>10509404</v>
      </c>
      <c r="N58" s="2" t="str">
        <f t="shared" si="7"/>
        <v xml:space="preserve">4500003180/00020 - Due Date </v>
      </c>
    </row>
    <row r="59" spans="1:14" x14ac:dyDescent="0.2">
      <c r="A59" s="3" t="s">
        <v>2876</v>
      </c>
      <c r="B59" s="3" t="s">
        <v>2811</v>
      </c>
      <c r="C59" s="3" t="s">
        <v>2879</v>
      </c>
      <c r="D59" s="3" t="s">
        <v>2878</v>
      </c>
      <c r="E59" s="6"/>
      <c r="F59" s="4">
        <v>0</v>
      </c>
      <c r="G59" s="4">
        <v>12</v>
      </c>
      <c r="H59" s="5">
        <v>128.63999999999999</v>
      </c>
      <c r="I59" s="4">
        <v>0</v>
      </c>
      <c r="J59" s="5">
        <v>128.63999999999999</v>
      </c>
      <c r="L59" s="2" t="str">
        <f t="shared" si="6"/>
        <v>10015056)</v>
      </c>
      <c r="M59" s="2" t="str">
        <f t="shared" si="5"/>
        <v>10015056</v>
      </c>
      <c r="N59" s="2" t="str">
        <f t="shared" si="7"/>
        <v xml:space="preserve">4500003180/00030 - Due Date </v>
      </c>
    </row>
    <row r="60" spans="1:14" x14ac:dyDescent="0.2">
      <c r="A60" s="3" t="s">
        <v>2880</v>
      </c>
      <c r="B60" s="3" t="s">
        <v>2806</v>
      </c>
      <c r="C60" s="3" t="s">
        <v>2881</v>
      </c>
      <c r="D60" s="3" t="s">
        <v>1101</v>
      </c>
      <c r="E60" s="6"/>
      <c r="F60" s="4">
        <v>0</v>
      </c>
      <c r="G60" s="4">
        <v>57</v>
      </c>
      <c r="H60" s="5">
        <v>1303.02</v>
      </c>
      <c r="I60" s="4">
        <v>0</v>
      </c>
      <c r="J60" s="5">
        <v>1303.02</v>
      </c>
      <c r="L60" s="2" t="str">
        <f t="shared" si="6"/>
        <v>10276570)</v>
      </c>
      <c r="M60" s="2" t="str">
        <f t="shared" si="5"/>
        <v>10276570</v>
      </c>
      <c r="N60" s="2" t="str">
        <f t="shared" si="7"/>
        <v xml:space="preserve">4500003282/00010 - Due Date </v>
      </c>
    </row>
    <row r="61" spans="1:14" x14ac:dyDescent="0.2">
      <c r="A61" s="3" t="s">
        <v>920</v>
      </c>
      <c r="B61" s="3" t="s">
        <v>2809</v>
      </c>
      <c r="C61" s="3" t="s">
        <v>2882</v>
      </c>
      <c r="D61" s="3" t="s">
        <v>884</v>
      </c>
      <c r="E61" s="6"/>
      <c r="F61" s="4">
        <v>0</v>
      </c>
      <c r="G61" s="4">
        <v>25</v>
      </c>
      <c r="H61" s="5">
        <v>514.75</v>
      </c>
      <c r="I61" s="4">
        <v>0</v>
      </c>
      <c r="J61" s="5">
        <v>0</v>
      </c>
      <c r="L61" s="2" t="str">
        <f t="shared" si="6"/>
        <v>70002829)</v>
      </c>
      <c r="M61" s="2" t="str">
        <f t="shared" si="5"/>
        <v>70002829</v>
      </c>
      <c r="N61" s="2" t="str">
        <f t="shared" si="7"/>
        <v xml:space="preserve">4500003342/00020 - Due Date </v>
      </c>
    </row>
    <row r="62" spans="1:14" x14ac:dyDescent="0.2">
      <c r="A62" s="3" t="s">
        <v>920</v>
      </c>
      <c r="B62" s="3" t="s">
        <v>2811</v>
      </c>
      <c r="C62" s="3" t="s">
        <v>2883</v>
      </c>
      <c r="D62" s="3" t="s">
        <v>884</v>
      </c>
      <c r="E62" s="6">
        <v>45386</v>
      </c>
      <c r="F62" s="7">
        <v>20</v>
      </c>
      <c r="G62" s="7">
        <v>20</v>
      </c>
      <c r="H62" s="5">
        <v>110.6</v>
      </c>
      <c r="I62" s="7">
        <v>20</v>
      </c>
      <c r="J62" s="5">
        <v>110.6</v>
      </c>
      <c r="L62" s="2" t="str">
        <f t="shared" si="6"/>
        <v>70001767)</v>
      </c>
      <c r="M62" s="2" t="str">
        <f t="shared" si="5"/>
        <v>70001767</v>
      </c>
      <c r="N62" s="2" t="str">
        <f t="shared" si="7"/>
        <v>4500003342/00030 - Due Date 45386</v>
      </c>
    </row>
    <row r="63" spans="1:14" x14ac:dyDescent="0.2">
      <c r="A63" s="3" t="s">
        <v>920</v>
      </c>
      <c r="B63" s="3" t="s">
        <v>2803</v>
      </c>
      <c r="C63" s="3" t="s">
        <v>2884</v>
      </c>
      <c r="D63" s="3" t="s">
        <v>884</v>
      </c>
      <c r="E63" s="6"/>
      <c r="F63" s="4">
        <v>0</v>
      </c>
      <c r="G63" s="4">
        <v>18</v>
      </c>
      <c r="H63" s="5">
        <v>306.18</v>
      </c>
      <c r="I63" s="4">
        <v>0</v>
      </c>
      <c r="J63" s="5">
        <v>0</v>
      </c>
      <c r="L63" s="2" t="str">
        <f t="shared" si="6"/>
        <v>70000847)</v>
      </c>
      <c r="M63" s="2" t="str">
        <f t="shared" si="5"/>
        <v>70000847</v>
      </c>
      <c r="N63" s="2" t="str">
        <f t="shared" si="7"/>
        <v xml:space="preserve">4500003342/00040 - Due Date </v>
      </c>
    </row>
    <row r="64" spans="1:14" x14ac:dyDescent="0.2">
      <c r="A64" s="3" t="s">
        <v>920</v>
      </c>
      <c r="B64" s="3" t="s">
        <v>2814</v>
      </c>
      <c r="C64" s="3" t="s">
        <v>2885</v>
      </c>
      <c r="D64" s="3" t="s">
        <v>884</v>
      </c>
      <c r="E64" s="6"/>
      <c r="F64" s="4">
        <v>0</v>
      </c>
      <c r="G64" s="4">
        <v>10</v>
      </c>
      <c r="H64" s="5">
        <v>850.9</v>
      </c>
      <c r="I64" s="4">
        <v>0</v>
      </c>
      <c r="J64" s="5">
        <v>0</v>
      </c>
      <c r="L64" s="2" t="str">
        <f t="shared" si="6"/>
        <v>70002893)</v>
      </c>
      <c r="M64" s="2" t="str">
        <f t="shared" si="5"/>
        <v>70002893</v>
      </c>
      <c r="N64" s="2" t="str">
        <f t="shared" si="7"/>
        <v xml:space="preserve">4500003342/00050 - Due Date </v>
      </c>
    </row>
    <row r="65" spans="1:14" x14ac:dyDescent="0.2">
      <c r="A65" s="3" t="s">
        <v>920</v>
      </c>
      <c r="B65" s="3" t="s">
        <v>2816</v>
      </c>
      <c r="C65" s="3" t="s">
        <v>2886</v>
      </c>
      <c r="D65" s="3" t="s">
        <v>884</v>
      </c>
      <c r="E65" s="6"/>
      <c r="F65" s="4">
        <v>0</v>
      </c>
      <c r="G65" s="4">
        <v>20</v>
      </c>
      <c r="H65" s="5">
        <v>372.8</v>
      </c>
      <c r="I65" s="4">
        <v>0</v>
      </c>
      <c r="J65" s="5">
        <v>0</v>
      </c>
      <c r="L65" s="2" t="str">
        <f t="shared" si="6"/>
        <v>70002850)</v>
      </c>
      <c r="M65" s="2" t="str">
        <f t="shared" si="5"/>
        <v>70002850</v>
      </c>
      <c r="N65" s="2" t="str">
        <f t="shared" si="7"/>
        <v xml:space="preserve">4500003342/00060 - Due Date </v>
      </c>
    </row>
    <row r="66" spans="1:14" x14ac:dyDescent="0.2">
      <c r="A66" s="3" t="s">
        <v>920</v>
      </c>
      <c r="B66" s="3" t="s">
        <v>2818</v>
      </c>
      <c r="C66" s="3" t="s">
        <v>2887</v>
      </c>
      <c r="D66" s="3" t="s">
        <v>884</v>
      </c>
      <c r="E66" s="6"/>
      <c r="F66" s="4">
        <v>0</v>
      </c>
      <c r="G66" s="4">
        <v>18</v>
      </c>
      <c r="H66" s="5">
        <v>133.91999999999999</v>
      </c>
      <c r="I66" s="4">
        <v>0</v>
      </c>
      <c r="J66" s="5">
        <v>0</v>
      </c>
      <c r="L66" s="2" t="str">
        <f t="shared" si="6"/>
        <v>70002839)</v>
      </c>
      <c r="M66" s="2" t="str">
        <f t="shared" si="5"/>
        <v>70002839</v>
      </c>
      <c r="N66" s="2" t="str">
        <f t="shared" si="7"/>
        <v xml:space="preserve">4500003342/00070 - Due Date </v>
      </c>
    </row>
    <row r="67" spans="1:14" x14ac:dyDescent="0.2">
      <c r="A67" s="3" t="s">
        <v>1100</v>
      </c>
      <c r="B67" s="3" t="s">
        <v>2806</v>
      </c>
      <c r="C67" s="3" t="s">
        <v>2888</v>
      </c>
      <c r="D67" s="3" t="s">
        <v>1101</v>
      </c>
      <c r="E67" s="6"/>
      <c r="F67" s="7">
        <v>0</v>
      </c>
      <c r="G67" s="7">
        <v>1</v>
      </c>
      <c r="H67" s="5">
        <v>255.47</v>
      </c>
      <c r="I67" s="7">
        <v>0</v>
      </c>
      <c r="J67" s="5">
        <v>255.47</v>
      </c>
      <c r="L67" s="2" t="str">
        <f t="shared" si="6"/>
        <v>70002894)</v>
      </c>
      <c r="M67" s="2" t="str">
        <f t="shared" si="5"/>
        <v>70002894</v>
      </c>
      <c r="N67" s="2" t="str">
        <f t="shared" si="7"/>
        <v xml:space="preserve">4500003380/00010 - Due Date </v>
      </c>
    </row>
    <row r="68" spans="1:14" x14ac:dyDescent="0.2">
      <c r="A68" s="3" t="s">
        <v>1100</v>
      </c>
      <c r="B68" s="3" t="s">
        <v>2809</v>
      </c>
      <c r="C68" s="3" t="s">
        <v>2889</v>
      </c>
      <c r="D68" s="3" t="s">
        <v>1101</v>
      </c>
      <c r="E68" s="6"/>
      <c r="F68" s="4">
        <v>0</v>
      </c>
      <c r="G68" s="4">
        <v>5</v>
      </c>
      <c r="H68" s="5">
        <v>139.55000000000001</v>
      </c>
      <c r="I68" s="4">
        <v>0</v>
      </c>
      <c r="J68" s="5">
        <v>139.55000000000001</v>
      </c>
      <c r="L68" s="2" t="str">
        <f t="shared" si="6"/>
        <v>70002895)</v>
      </c>
      <c r="M68" s="2" t="str">
        <f t="shared" si="5"/>
        <v>70002895</v>
      </c>
      <c r="N68" s="2" t="str">
        <f t="shared" si="7"/>
        <v xml:space="preserve">4500003380/00020 - Due Date </v>
      </c>
    </row>
    <row r="69" spans="1:14" x14ac:dyDescent="0.2">
      <c r="A69" s="3" t="s">
        <v>2218</v>
      </c>
      <c r="B69" s="3" t="s">
        <v>2806</v>
      </c>
      <c r="C69" s="3" t="s">
        <v>2890</v>
      </c>
      <c r="D69" s="3" t="s">
        <v>799</v>
      </c>
      <c r="E69" s="6"/>
      <c r="F69" s="4">
        <v>0</v>
      </c>
      <c r="G69" s="4">
        <v>11</v>
      </c>
      <c r="H69" s="5">
        <v>9037.82</v>
      </c>
      <c r="I69" s="4">
        <v>0</v>
      </c>
      <c r="J69" s="5">
        <v>0</v>
      </c>
      <c r="L69" s="2" t="str">
        <f t="shared" si="6"/>
        <v>70002778)</v>
      </c>
      <c r="M69" s="2" t="str">
        <f t="shared" si="5"/>
        <v>70002778</v>
      </c>
      <c r="N69" s="2" t="str">
        <f t="shared" si="7"/>
        <v xml:space="preserve">4500003384/00010 - Due Date </v>
      </c>
    </row>
    <row r="70" spans="1:14" x14ac:dyDescent="0.2">
      <c r="A70" s="3" t="s">
        <v>1522</v>
      </c>
      <c r="B70" s="3" t="s">
        <v>2806</v>
      </c>
      <c r="C70" s="3" t="s">
        <v>2891</v>
      </c>
      <c r="D70" s="3" t="s">
        <v>1523</v>
      </c>
      <c r="E70" s="6">
        <v>45373</v>
      </c>
      <c r="F70" s="4">
        <v>8</v>
      </c>
      <c r="G70" s="4">
        <v>8</v>
      </c>
      <c r="H70" s="5">
        <v>4764.08</v>
      </c>
      <c r="I70" s="4">
        <v>8</v>
      </c>
      <c r="J70" s="5">
        <v>4764.08</v>
      </c>
      <c r="L70" s="2" t="str">
        <f t="shared" si="6"/>
        <v>70002853)</v>
      </c>
      <c r="M70" s="2" t="str">
        <f t="shared" si="5"/>
        <v>70002853</v>
      </c>
      <c r="N70" s="2" t="str">
        <f t="shared" si="7"/>
        <v>4500003399/00010 - Due Date 45373</v>
      </c>
    </row>
    <row r="71" spans="1:14" x14ac:dyDescent="0.2">
      <c r="A71" s="3" t="s">
        <v>1522</v>
      </c>
      <c r="B71" s="3" t="s">
        <v>2809</v>
      </c>
      <c r="C71" s="3" t="s">
        <v>2892</v>
      </c>
      <c r="D71" s="3" t="s">
        <v>1523</v>
      </c>
      <c r="E71" s="6">
        <v>45373</v>
      </c>
      <c r="F71" s="4">
        <v>8</v>
      </c>
      <c r="G71" s="4">
        <v>8</v>
      </c>
      <c r="H71" s="5">
        <v>886.16</v>
      </c>
      <c r="I71" s="4">
        <v>8</v>
      </c>
      <c r="J71" s="5">
        <v>886.16</v>
      </c>
      <c r="L71" s="2" t="str">
        <f t="shared" si="6"/>
        <v>70002854)</v>
      </c>
      <c r="M71" s="2" t="str">
        <f t="shared" ref="M71:M123" si="8">LEFT(L71,8)</f>
        <v>70002854</v>
      </c>
      <c r="N71" s="2" t="str">
        <f t="shared" si="7"/>
        <v>4500003399/00020 - Due Date 45373</v>
      </c>
    </row>
    <row r="72" spans="1:14" x14ac:dyDescent="0.2">
      <c r="A72" s="3" t="s">
        <v>1522</v>
      </c>
      <c r="B72" s="3" t="s">
        <v>2811</v>
      </c>
      <c r="C72" s="3" t="s">
        <v>2893</v>
      </c>
      <c r="D72" s="3" t="s">
        <v>1523</v>
      </c>
      <c r="E72" s="6">
        <v>45373</v>
      </c>
      <c r="F72" s="4">
        <v>8</v>
      </c>
      <c r="G72" s="4">
        <v>8</v>
      </c>
      <c r="H72" s="5">
        <v>1658.24</v>
      </c>
      <c r="I72" s="4">
        <v>8</v>
      </c>
      <c r="J72" s="5">
        <v>1658.24</v>
      </c>
      <c r="L72" s="2" t="str">
        <f t="shared" ref="L72:L123" si="9">RIGHT(C72,9)</f>
        <v>70002855)</v>
      </c>
      <c r="M72" s="2" t="str">
        <f t="shared" si="8"/>
        <v>70002855</v>
      </c>
      <c r="N72" s="2" t="str">
        <f t="shared" ref="N72:N123" si="10">_xlfn.CONCAT(A72,"/",B72," - Due Date ",E72)</f>
        <v>4500003399/00030 - Due Date 45373</v>
      </c>
    </row>
    <row r="73" spans="1:14" x14ac:dyDescent="0.2">
      <c r="A73" s="3" t="s">
        <v>1522</v>
      </c>
      <c r="B73" s="3" t="s">
        <v>2803</v>
      </c>
      <c r="C73" s="3" t="s">
        <v>2894</v>
      </c>
      <c r="D73" s="3" t="s">
        <v>1523</v>
      </c>
      <c r="E73" s="6">
        <v>45373</v>
      </c>
      <c r="F73" s="4">
        <v>8</v>
      </c>
      <c r="G73" s="4">
        <v>8</v>
      </c>
      <c r="H73" s="5">
        <v>584.96</v>
      </c>
      <c r="I73" s="4">
        <v>8</v>
      </c>
      <c r="J73" s="5">
        <v>584.96</v>
      </c>
      <c r="L73" s="2" t="str">
        <f t="shared" si="9"/>
        <v>70002879)</v>
      </c>
      <c r="M73" s="2" t="str">
        <f t="shared" si="8"/>
        <v>70002879</v>
      </c>
      <c r="N73" s="2" t="str">
        <f t="shared" si="10"/>
        <v>4500003399/00040 - Due Date 45373</v>
      </c>
    </row>
    <row r="74" spans="1:14" x14ac:dyDescent="0.2">
      <c r="A74" s="3" t="s">
        <v>1522</v>
      </c>
      <c r="B74" s="3" t="s">
        <v>2814</v>
      </c>
      <c r="C74" s="3" t="s">
        <v>2895</v>
      </c>
      <c r="D74" s="3" t="s">
        <v>1523</v>
      </c>
      <c r="E74" s="6">
        <v>45373</v>
      </c>
      <c r="F74" s="4">
        <v>4</v>
      </c>
      <c r="G74" s="4">
        <v>4</v>
      </c>
      <c r="H74" s="5">
        <v>1375.52</v>
      </c>
      <c r="I74" s="4">
        <v>4</v>
      </c>
      <c r="J74" s="5">
        <v>1375.52</v>
      </c>
      <c r="L74" s="2" t="str">
        <f t="shared" si="9"/>
        <v>70002900)</v>
      </c>
      <c r="M74" s="2" t="str">
        <f t="shared" si="8"/>
        <v>70002900</v>
      </c>
      <c r="N74" s="2" t="str">
        <f t="shared" si="10"/>
        <v>4500003399/00050 - Due Date 45373</v>
      </c>
    </row>
    <row r="75" spans="1:14" x14ac:dyDescent="0.2">
      <c r="A75" s="3" t="s">
        <v>1522</v>
      </c>
      <c r="B75" s="3" t="s">
        <v>2816</v>
      </c>
      <c r="C75" s="3" t="s">
        <v>2896</v>
      </c>
      <c r="D75" s="3" t="s">
        <v>1523</v>
      </c>
      <c r="E75" s="6">
        <v>45373</v>
      </c>
      <c r="F75" s="4">
        <v>8</v>
      </c>
      <c r="G75" s="4">
        <v>8</v>
      </c>
      <c r="H75" s="5">
        <v>1992.16</v>
      </c>
      <c r="I75" s="4">
        <v>8</v>
      </c>
      <c r="J75" s="5">
        <v>1992.16</v>
      </c>
      <c r="L75" s="2" t="str">
        <f t="shared" si="9"/>
        <v>70002901)</v>
      </c>
      <c r="M75" s="2" t="str">
        <f t="shared" si="8"/>
        <v>70002901</v>
      </c>
      <c r="N75" s="2" t="str">
        <f t="shared" si="10"/>
        <v>4500003399/00060 - Due Date 45373</v>
      </c>
    </row>
    <row r="76" spans="1:14" x14ac:dyDescent="0.2">
      <c r="A76" s="3" t="s">
        <v>1522</v>
      </c>
      <c r="B76" s="3" t="s">
        <v>2818</v>
      </c>
      <c r="C76" s="3" t="s">
        <v>2897</v>
      </c>
      <c r="D76" s="3" t="s">
        <v>1523</v>
      </c>
      <c r="E76" s="6">
        <v>45373</v>
      </c>
      <c r="F76" s="4">
        <v>4</v>
      </c>
      <c r="G76" s="4">
        <v>4</v>
      </c>
      <c r="H76" s="5">
        <v>831.08</v>
      </c>
      <c r="I76" s="4">
        <v>4</v>
      </c>
      <c r="J76" s="5">
        <v>831.08</v>
      </c>
      <c r="L76" s="2" t="str">
        <f t="shared" si="9"/>
        <v>70002902)</v>
      </c>
      <c r="M76" s="2" t="str">
        <f t="shared" si="8"/>
        <v>70002902</v>
      </c>
      <c r="N76" s="2" t="str">
        <f t="shared" si="10"/>
        <v>4500003399/00070 - Due Date 45373</v>
      </c>
    </row>
    <row r="77" spans="1:14" x14ac:dyDescent="0.2">
      <c r="A77" s="3" t="s">
        <v>1522</v>
      </c>
      <c r="B77" s="3" t="s">
        <v>2820</v>
      </c>
      <c r="C77" s="3" t="s">
        <v>2898</v>
      </c>
      <c r="D77" s="3" t="s">
        <v>1523</v>
      </c>
      <c r="E77" s="6">
        <v>45373</v>
      </c>
      <c r="F77" s="4">
        <v>4</v>
      </c>
      <c r="G77" s="4">
        <v>4</v>
      </c>
      <c r="H77" s="5">
        <v>871.88</v>
      </c>
      <c r="I77" s="4">
        <v>4</v>
      </c>
      <c r="J77" s="5">
        <v>871.88</v>
      </c>
      <c r="L77" s="2" t="str">
        <f t="shared" si="9"/>
        <v>70002903)</v>
      </c>
      <c r="M77" s="2" t="str">
        <f t="shared" si="8"/>
        <v>70002903</v>
      </c>
      <c r="N77" s="2" t="str">
        <f t="shared" si="10"/>
        <v>4500003399/00080 - Due Date 45373</v>
      </c>
    </row>
    <row r="78" spans="1:14" x14ac:dyDescent="0.2">
      <c r="A78" s="3" t="s">
        <v>952</v>
      </c>
      <c r="B78" s="3" t="s">
        <v>2806</v>
      </c>
      <c r="C78" s="3" t="s">
        <v>2899</v>
      </c>
      <c r="D78" s="3" t="s">
        <v>861</v>
      </c>
      <c r="E78" s="6">
        <v>45383</v>
      </c>
      <c r="F78" s="4">
        <v>1</v>
      </c>
      <c r="G78" s="4">
        <v>1</v>
      </c>
      <c r="H78" s="5">
        <v>756.57</v>
      </c>
      <c r="I78" s="4">
        <v>1</v>
      </c>
      <c r="J78" s="5">
        <v>756.57</v>
      </c>
      <c r="L78" s="2" t="str">
        <f t="shared" si="9"/>
        <v>70002669)</v>
      </c>
      <c r="M78" s="2" t="str">
        <f t="shared" si="8"/>
        <v>70002669</v>
      </c>
      <c r="N78" s="2" t="str">
        <f t="shared" si="10"/>
        <v>4500003445/00010 - Due Date 45383</v>
      </c>
    </row>
    <row r="79" spans="1:14" x14ac:dyDescent="0.2">
      <c r="A79" s="3" t="s">
        <v>952</v>
      </c>
      <c r="B79" s="3" t="s">
        <v>2809</v>
      </c>
      <c r="C79" s="3" t="s">
        <v>2900</v>
      </c>
      <c r="D79" s="3" t="s">
        <v>861</v>
      </c>
      <c r="E79" s="6">
        <v>45383</v>
      </c>
      <c r="F79" s="4">
        <v>1</v>
      </c>
      <c r="G79" s="4">
        <v>1</v>
      </c>
      <c r="H79" s="5">
        <v>15.84</v>
      </c>
      <c r="I79" s="4">
        <v>1</v>
      </c>
      <c r="J79" s="5">
        <v>15.84</v>
      </c>
      <c r="L79" s="2" t="str">
        <f t="shared" si="9"/>
        <v>70002905)</v>
      </c>
      <c r="M79" s="2" t="str">
        <f t="shared" si="8"/>
        <v>70002905</v>
      </c>
      <c r="N79" s="2" t="str">
        <f t="shared" si="10"/>
        <v>4500003445/00020 - Due Date 45383</v>
      </c>
    </row>
    <row r="80" spans="1:14" x14ac:dyDescent="0.2">
      <c r="A80" s="3" t="s">
        <v>2760</v>
      </c>
      <c r="B80" s="3" t="s">
        <v>2806</v>
      </c>
      <c r="C80" s="3" t="s">
        <v>2901</v>
      </c>
      <c r="D80" s="3" t="s">
        <v>2503</v>
      </c>
      <c r="E80" s="6">
        <v>45442</v>
      </c>
      <c r="F80" s="4">
        <v>1</v>
      </c>
      <c r="G80" s="4">
        <v>1</v>
      </c>
      <c r="H80" s="5">
        <v>2229</v>
      </c>
      <c r="I80" s="4">
        <v>1</v>
      </c>
      <c r="J80" s="5">
        <v>2229</v>
      </c>
      <c r="L80" s="2" t="str">
        <f t="shared" si="9"/>
        <v>70002885)</v>
      </c>
      <c r="M80" s="2" t="str">
        <f t="shared" si="8"/>
        <v>70002885</v>
      </c>
      <c r="N80" s="2" t="str">
        <f t="shared" si="10"/>
        <v>4500003481/00010 - Due Date 45442</v>
      </c>
    </row>
    <row r="81" spans="1:14" x14ac:dyDescent="0.2">
      <c r="A81" s="3" t="s">
        <v>1164</v>
      </c>
      <c r="B81" s="3" t="s">
        <v>2806</v>
      </c>
      <c r="C81" s="3" t="s">
        <v>2902</v>
      </c>
      <c r="D81" s="3" t="s">
        <v>1165</v>
      </c>
      <c r="E81" s="6"/>
      <c r="F81" s="4">
        <v>0</v>
      </c>
      <c r="G81" s="4">
        <v>4</v>
      </c>
      <c r="H81" s="5">
        <v>3990.2</v>
      </c>
      <c r="I81" s="4">
        <v>0</v>
      </c>
      <c r="J81" s="5">
        <v>0</v>
      </c>
      <c r="L81" s="2" t="str">
        <f t="shared" si="9"/>
        <v>70002906)</v>
      </c>
      <c r="M81" s="2" t="str">
        <f t="shared" si="8"/>
        <v>70002906</v>
      </c>
      <c r="N81" s="2" t="str">
        <f t="shared" si="10"/>
        <v xml:space="preserve">4500003488/00010 - Due Date </v>
      </c>
    </row>
    <row r="82" spans="1:14" x14ac:dyDescent="0.2">
      <c r="A82" s="3" t="s">
        <v>1223</v>
      </c>
      <c r="B82" s="3" t="s">
        <v>2806</v>
      </c>
      <c r="C82" s="3" t="s">
        <v>2827</v>
      </c>
      <c r="D82" s="3" t="s">
        <v>884</v>
      </c>
      <c r="E82" s="6"/>
      <c r="F82" s="7">
        <v>0</v>
      </c>
      <c r="G82" s="7">
        <v>10</v>
      </c>
      <c r="H82" s="5">
        <v>420.9</v>
      </c>
      <c r="I82" s="7">
        <v>0</v>
      </c>
      <c r="J82" s="5">
        <v>0</v>
      </c>
      <c r="L82" s="2" t="str">
        <f t="shared" si="9"/>
        <v>70000305)</v>
      </c>
      <c r="M82" s="2" t="str">
        <f t="shared" si="8"/>
        <v>70000305</v>
      </c>
      <c r="N82" s="2" t="str">
        <f t="shared" si="10"/>
        <v xml:space="preserve">4500003501/00010 - Due Date </v>
      </c>
    </row>
    <row r="83" spans="1:14" x14ac:dyDescent="0.2">
      <c r="A83" s="3" t="s">
        <v>894</v>
      </c>
      <c r="B83" s="3" t="s">
        <v>2806</v>
      </c>
      <c r="C83" s="3" t="s">
        <v>2903</v>
      </c>
      <c r="D83" s="3" t="s">
        <v>884</v>
      </c>
      <c r="E83" s="6"/>
      <c r="F83" s="4">
        <v>0</v>
      </c>
      <c r="G83" s="4">
        <v>30</v>
      </c>
      <c r="H83" s="5">
        <v>230.1</v>
      </c>
      <c r="I83" s="4">
        <v>0</v>
      </c>
      <c r="J83" s="5">
        <v>0</v>
      </c>
      <c r="L83" s="2" t="str">
        <f t="shared" si="9"/>
        <v>70003600)</v>
      </c>
      <c r="M83" s="2" t="str">
        <f t="shared" si="8"/>
        <v>70003600</v>
      </c>
      <c r="N83" s="2" t="str">
        <f t="shared" si="10"/>
        <v xml:space="preserve">4500005313/00010 - Due Date </v>
      </c>
    </row>
    <row r="84" spans="1:14" x14ac:dyDescent="0.2">
      <c r="A84" s="3" t="s">
        <v>894</v>
      </c>
      <c r="B84" s="3" t="s">
        <v>2809</v>
      </c>
      <c r="C84" s="3" t="s">
        <v>2904</v>
      </c>
      <c r="D84" s="3" t="s">
        <v>884</v>
      </c>
      <c r="E84" s="6"/>
      <c r="F84" s="4">
        <v>0</v>
      </c>
      <c r="G84" s="4">
        <v>30</v>
      </c>
      <c r="H84" s="5">
        <v>230.1</v>
      </c>
      <c r="I84" s="4">
        <v>0</v>
      </c>
      <c r="J84" s="5">
        <v>0</v>
      </c>
      <c r="L84" s="2" t="str">
        <f t="shared" si="9"/>
        <v>70003601)</v>
      </c>
      <c r="M84" s="2" t="str">
        <f t="shared" si="8"/>
        <v>70003601</v>
      </c>
      <c r="N84" s="2" t="str">
        <f t="shared" si="10"/>
        <v xml:space="preserve">4500005313/00020 - Due Date </v>
      </c>
    </row>
    <row r="85" spans="1:14" x14ac:dyDescent="0.2">
      <c r="A85" s="3" t="s">
        <v>894</v>
      </c>
      <c r="B85" s="3" t="s">
        <v>2811</v>
      </c>
      <c r="C85" s="3" t="s">
        <v>2905</v>
      </c>
      <c r="D85" s="3" t="s">
        <v>884</v>
      </c>
      <c r="E85" s="6"/>
      <c r="F85" s="9">
        <v>0</v>
      </c>
      <c r="G85" s="9">
        <v>50</v>
      </c>
      <c r="H85" s="5">
        <v>327</v>
      </c>
      <c r="I85" s="9">
        <v>0</v>
      </c>
      <c r="J85" s="5">
        <v>0</v>
      </c>
      <c r="L85" s="2" t="str">
        <f t="shared" si="9"/>
        <v>70000866)</v>
      </c>
      <c r="M85" s="2" t="str">
        <f t="shared" si="8"/>
        <v>70000866</v>
      </c>
      <c r="N85" s="2" t="str">
        <f t="shared" si="10"/>
        <v xml:space="preserve">4500005313/00030 - Due Date </v>
      </c>
    </row>
    <row r="86" spans="1:14" x14ac:dyDescent="0.2">
      <c r="A86" s="3" t="s">
        <v>894</v>
      </c>
      <c r="B86" s="3" t="s">
        <v>2803</v>
      </c>
      <c r="C86" s="3" t="s">
        <v>2906</v>
      </c>
      <c r="D86" s="3" t="s">
        <v>884</v>
      </c>
      <c r="E86" s="6"/>
      <c r="F86" s="9">
        <v>0</v>
      </c>
      <c r="G86" s="9">
        <v>50</v>
      </c>
      <c r="H86" s="5">
        <v>327</v>
      </c>
      <c r="I86" s="9">
        <v>0</v>
      </c>
      <c r="J86" s="5">
        <v>0</v>
      </c>
      <c r="L86" s="2" t="str">
        <f t="shared" si="9"/>
        <v>70000864)</v>
      </c>
      <c r="M86" s="2" t="str">
        <f t="shared" si="8"/>
        <v>70000864</v>
      </c>
      <c r="N86" s="2" t="str">
        <f t="shared" si="10"/>
        <v xml:space="preserve">4500005313/00040 - Due Date </v>
      </c>
    </row>
    <row r="87" spans="1:14" x14ac:dyDescent="0.2">
      <c r="A87" s="3" t="s">
        <v>894</v>
      </c>
      <c r="B87" s="3" t="s">
        <v>2814</v>
      </c>
      <c r="C87" s="3" t="s">
        <v>2907</v>
      </c>
      <c r="D87" s="3" t="s">
        <v>884</v>
      </c>
      <c r="E87" s="6"/>
      <c r="F87" s="9">
        <v>0</v>
      </c>
      <c r="G87" s="9">
        <v>25</v>
      </c>
      <c r="H87" s="5">
        <v>140</v>
      </c>
      <c r="I87" s="9">
        <v>0</v>
      </c>
      <c r="J87" s="5">
        <v>0</v>
      </c>
      <c r="L87" s="2" t="str">
        <f t="shared" si="9"/>
        <v>70000865)</v>
      </c>
      <c r="M87" s="2" t="str">
        <f t="shared" si="8"/>
        <v>70000865</v>
      </c>
      <c r="N87" s="2" t="str">
        <f t="shared" si="10"/>
        <v xml:space="preserve">4500005313/00050 - Due Date </v>
      </c>
    </row>
    <row r="88" spans="1:14" x14ac:dyDescent="0.2">
      <c r="A88" s="3" t="s">
        <v>894</v>
      </c>
      <c r="B88" s="3" t="s">
        <v>2816</v>
      </c>
      <c r="C88" s="3" t="s">
        <v>2866</v>
      </c>
      <c r="D88" s="3" t="s">
        <v>884</v>
      </c>
      <c r="E88" s="6"/>
      <c r="F88" s="8">
        <v>0</v>
      </c>
      <c r="G88" s="8">
        <v>5</v>
      </c>
      <c r="H88" s="5">
        <v>210.85</v>
      </c>
      <c r="I88" s="8">
        <v>0</v>
      </c>
      <c r="J88" s="5">
        <v>0</v>
      </c>
      <c r="L88" s="2" t="str">
        <f t="shared" si="9"/>
        <v>70002463)</v>
      </c>
      <c r="M88" s="2" t="str">
        <f t="shared" si="8"/>
        <v>70002463</v>
      </c>
      <c r="N88" s="2" t="str">
        <f t="shared" si="10"/>
        <v xml:space="preserve">4500005313/00060 - Due Date </v>
      </c>
    </row>
    <row r="89" spans="1:14" x14ac:dyDescent="0.2">
      <c r="A89" s="3" t="s">
        <v>894</v>
      </c>
      <c r="B89" s="3" t="s">
        <v>2818</v>
      </c>
      <c r="C89" s="3" t="s">
        <v>2908</v>
      </c>
      <c r="D89" s="3" t="s">
        <v>884</v>
      </c>
      <c r="E89" s="6">
        <v>45372</v>
      </c>
      <c r="F89" s="9">
        <v>1</v>
      </c>
      <c r="G89" s="9">
        <v>1</v>
      </c>
      <c r="H89" s="5">
        <v>189.09</v>
      </c>
      <c r="I89" s="9">
        <v>1</v>
      </c>
      <c r="J89" s="5">
        <v>189.09</v>
      </c>
      <c r="L89" s="2" t="str">
        <f t="shared" si="9"/>
        <v>70003602)</v>
      </c>
      <c r="M89" s="2" t="str">
        <f t="shared" si="8"/>
        <v>70003602</v>
      </c>
      <c r="N89" s="2" t="str">
        <f t="shared" si="10"/>
        <v>4500005313/00070 - Due Date 45372</v>
      </c>
    </row>
    <row r="90" spans="1:14" x14ac:dyDescent="0.2">
      <c r="A90" s="3" t="s">
        <v>894</v>
      </c>
      <c r="B90" s="3" t="s">
        <v>2820</v>
      </c>
      <c r="C90" s="3" t="s">
        <v>2909</v>
      </c>
      <c r="D90" s="3" t="s">
        <v>884</v>
      </c>
      <c r="E90" s="6"/>
      <c r="F90" s="4">
        <v>0</v>
      </c>
      <c r="G90" s="4">
        <v>60</v>
      </c>
      <c r="H90" s="5">
        <v>33.6</v>
      </c>
      <c r="I90" s="4">
        <v>0</v>
      </c>
      <c r="J90" s="5">
        <v>0</v>
      </c>
      <c r="L90" s="2" t="str">
        <f t="shared" si="9"/>
        <v>70003603)</v>
      </c>
      <c r="M90" s="2" t="str">
        <f t="shared" si="8"/>
        <v>70003603</v>
      </c>
      <c r="N90" s="2" t="str">
        <f t="shared" si="10"/>
        <v xml:space="preserve">4500005313/00080 - Due Date </v>
      </c>
    </row>
    <row r="91" spans="1:14" x14ac:dyDescent="0.2">
      <c r="A91" s="3" t="s">
        <v>1004</v>
      </c>
      <c r="B91" s="3" t="s">
        <v>2806</v>
      </c>
      <c r="C91" s="3" t="s">
        <v>2910</v>
      </c>
      <c r="D91" s="3" t="s">
        <v>884</v>
      </c>
      <c r="E91" s="6">
        <v>45373</v>
      </c>
      <c r="F91" s="9">
        <v>1</v>
      </c>
      <c r="G91" s="9">
        <v>1</v>
      </c>
      <c r="H91" s="5">
        <v>208</v>
      </c>
      <c r="I91" s="9">
        <v>1</v>
      </c>
      <c r="J91" s="5">
        <v>208</v>
      </c>
      <c r="L91" s="2" t="str">
        <f t="shared" si="9"/>
        <v>70000954)</v>
      </c>
      <c r="M91" s="2" t="str">
        <f t="shared" si="8"/>
        <v>70000954</v>
      </c>
      <c r="N91" s="2" t="str">
        <f t="shared" si="10"/>
        <v>4500005556/00010 - Due Date 45373</v>
      </c>
    </row>
    <row r="92" spans="1:14" x14ac:dyDescent="0.2">
      <c r="A92" s="3" t="s">
        <v>1004</v>
      </c>
      <c r="B92" s="3" t="s">
        <v>2809</v>
      </c>
      <c r="C92" s="3" t="s">
        <v>2911</v>
      </c>
      <c r="D92" s="3" t="s">
        <v>884</v>
      </c>
      <c r="E92" s="6"/>
      <c r="F92" s="4">
        <v>0</v>
      </c>
      <c r="G92" s="4">
        <v>5</v>
      </c>
      <c r="H92" s="5">
        <v>151.85</v>
      </c>
      <c r="I92" s="4">
        <v>0</v>
      </c>
      <c r="J92" s="5">
        <v>0</v>
      </c>
      <c r="L92" s="2" t="str">
        <f t="shared" si="9"/>
        <v>70003591)</v>
      </c>
      <c r="M92" s="2" t="str">
        <f t="shared" si="8"/>
        <v>70003591</v>
      </c>
      <c r="N92" s="2" t="str">
        <f t="shared" si="10"/>
        <v xml:space="preserve">4500005556/00020 - Due Date </v>
      </c>
    </row>
    <row r="93" spans="1:14" x14ac:dyDescent="0.2">
      <c r="A93" s="3" t="s">
        <v>1004</v>
      </c>
      <c r="B93" s="3" t="s">
        <v>2811</v>
      </c>
      <c r="C93" s="3" t="s">
        <v>2912</v>
      </c>
      <c r="D93" s="3" t="s">
        <v>884</v>
      </c>
      <c r="E93" s="6">
        <v>45373</v>
      </c>
      <c r="F93" s="4">
        <v>20</v>
      </c>
      <c r="G93" s="4">
        <v>20</v>
      </c>
      <c r="H93" s="5">
        <v>616</v>
      </c>
      <c r="I93" s="4">
        <v>20</v>
      </c>
      <c r="J93" s="5">
        <v>616</v>
      </c>
      <c r="L93" s="2" t="str">
        <f t="shared" si="9"/>
        <v>70000890)</v>
      </c>
      <c r="M93" s="2" t="str">
        <f t="shared" si="8"/>
        <v>70000890</v>
      </c>
      <c r="N93" s="2" t="str">
        <f t="shared" si="10"/>
        <v>4500005556/00030 - Due Date 45373</v>
      </c>
    </row>
    <row r="94" spans="1:14" x14ac:dyDescent="0.2">
      <c r="A94" s="3" t="s">
        <v>1004</v>
      </c>
      <c r="B94" s="3" t="s">
        <v>2803</v>
      </c>
      <c r="C94" s="3" t="s">
        <v>2913</v>
      </c>
      <c r="D94" s="3" t="s">
        <v>884</v>
      </c>
      <c r="E94" s="6">
        <v>45373</v>
      </c>
      <c r="F94" s="4">
        <v>1</v>
      </c>
      <c r="G94" s="4">
        <v>1</v>
      </c>
      <c r="H94" s="5">
        <v>1016.79</v>
      </c>
      <c r="I94" s="4">
        <v>1</v>
      </c>
      <c r="J94" s="5">
        <v>1016.79</v>
      </c>
      <c r="L94" s="2" t="str">
        <f t="shared" si="9"/>
        <v>70003609)</v>
      </c>
      <c r="M94" s="2" t="str">
        <f t="shared" si="8"/>
        <v>70003609</v>
      </c>
      <c r="N94" s="2" t="str">
        <f t="shared" si="10"/>
        <v>4500005556/00040 - Due Date 45373</v>
      </c>
    </row>
    <row r="95" spans="1:14" x14ac:dyDescent="0.2">
      <c r="A95" s="3" t="s">
        <v>1333</v>
      </c>
      <c r="B95" s="3" t="s">
        <v>2806</v>
      </c>
      <c r="C95" s="3" t="s">
        <v>2914</v>
      </c>
      <c r="D95" s="3" t="s">
        <v>1334</v>
      </c>
      <c r="E95" s="6">
        <v>45383</v>
      </c>
      <c r="F95" s="4">
        <v>2</v>
      </c>
      <c r="G95" s="4">
        <v>2</v>
      </c>
      <c r="H95" s="5">
        <v>3690</v>
      </c>
      <c r="I95" s="4">
        <v>2</v>
      </c>
      <c r="J95" s="5">
        <v>3690</v>
      </c>
      <c r="L95" s="2" t="str">
        <f t="shared" si="9"/>
        <v>70003681)</v>
      </c>
      <c r="M95" s="2" t="str">
        <f t="shared" si="8"/>
        <v>70003681</v>
      </c>
      <c r="N95" s="2" t="str">
        <f t="shared" si="10"/>
        <v>4500006100/00010 - Due Date 45383</v>
      </c>
    </row>
    <row r="96" spans="1:14" x14ac:dyDescent="0.2">
      <c r="A96" s="3" t="s">
        <v>1333</v>
      </c>
      <c r="B96" s="3" t="s">
        <v>2809</v>
      </c>
      <c r="C96" s="3" t="s">
        <v>2915</v>
      </c>
      <c r="D96" s="3" t="s">
        <v>1334</v>
      </c>
      <c r="E96" s="6">
        <v>45383</v>
      </c>
      <c r="F96" s="4">
        <v>1</v>
      </c>
      <c r="G96" s="4">
        <v>1</v>
      </c>
      <c r="H96" s="5">
        <v>805</v>
      </c>
      <c r="I96" s="4">
        <v>1</v>
      </c>
      <c r="J96" s="5">
        <v>805</v>
      </c>
      <c r="L96" s="2" t="str">
        <f t="shared" si="9"/>
        <v>70003682)</v>
      </c>
      <c r="M96" s="2" t="str">
        <f t="shared" si="8"/>
        <v>70003682</v>
      </c>
      <c r="N96" s="2" t="str">
        <f t="shared" si="10"/>
        <v>4500006100/00020 - Due Date 45383</v>
      </c>
    </row>
    <row r="97" spans="1:14" x14ac:dyDescent="0.2">
      <c r="A97" s="3" t="s">
        <v>2342</v>
      </c>
      <c r="B97" s="3" t="s">
        <v>2806</v>
      </c>
      <c r="C97" s="3" t="s">
        <v>2871</v>
      </c>
      <c r="D97" s="3" t="s">
        <v>1696</v>
      </c>
      <c r="E97" s="6">
        <v>45419</v>
      </c>
      <c r="F97" s="4">
        <v>80</v>
      </c>
      <c r="G97" s="4">
        <v>80</v>
      </c>
      <c r="H97" s="5">
        <v>4182.3999999999996</v>
      </c>
      <c r="I97" s="4">
        <v>80</v>
      </c>
      <c r="J97" s="5">
        <v>4182.3999999999996</v>
      </c>
      <c r="L97" s="2" t="str">
        <f t="shared" si="9"/>
        <v>70002506)</v>
      </c>
      <c r="M97" s="2" t="str">
        <f t="shared" si="8"/>
        <v>70002506</v>
      </c>
      <c r="N97" s="2" t="str">
        <f t="shared" si="10"/>
        <v>4500006309/00010 - Due Date 45419</v>
      </c>
    </row>
    <row r="98" spans="1:14" x14ac:dyDescent="0.2">
      <c r="A98" s="3" t="s">
        <v>2342</v>
      </c>
      <c r="B98" s="3" t="s">
        <v>2809</v>
      </c>
      <c r="C98" s="3" t="s">
        <v>2872</v>
      </c>
      <c r="D98" s="3" t="s">
        <v>1696</v>
      </c>
      <c r="E98" s="6">
        <v>45377</v>
      </c>
      <c r="F98" s="4">
        <v>80</v>
      </c>
      <c r="G98" s="4">
        <v>80</v>
      </c>
      <c r="H98" s="5">
        <v>623.20000000000005</v>
      </c>
      <c r="I98" s="4">
        <v>80</v>
      </c>
      <c r="J98" s="5">
        <v>623.20000000000005</v>
      </c>
      <c r="L98" s="2" t="str">
        <f t="shared" si="9"/>
        <v>70002507)</v>
      </c>
      <c r="M98" s="2" t="str">
        <f t="shared" si="8"/>
        <v>70002507</v>
      </c>
      <c r="N98" s="2" t="str">
        <f t="shared" si="10"/>
        <v>4500006309/00020 - Due Date 45377</v>
      </c>
    </row>
    <row r="99" spans="1:14" x14ac:dyDescent="0.2">
      <c r="A99" s="3" t="s">
        <v>2916</v>
      </c>
      <c r="B99" s="3" t="s">
        <v>2806</v>
      </c>
      <c r="C99" s="3" t="s">
        <v>2917</v>
      </c>
      <c r="D99" s="3" t="s">
        <v>2808</v>
      </c>
      <c r="E99" s="6"/>
      <c r="F99" s="4">
        <v>0</v>
      </c>
      <c r="G99" s="4">
        <v>6</v>
      </c>
      <c r="H99" s="5">
        <v>854.82</v>
      </c>
      <c r="I99" s="4">
        <v>0</v>
      </c>
      <c r="J99" s="5">
        <v>0</v>
      </c>
      <c r="L99" s="2" t="str">
        <f t="shared" si="9"/>
        <v>10509369)</v>
      </c>
      <c r="M99" s="2" t="str">
        <f t="shared" si="8"/>
        <v>10509369</v>
      </c>
      <c r="N99" s="2" t="str">
        <f t="shared" si="10"/>
        <v xml:space="preserve">4500006460/00010 - Due Date </v>
      </c>
    </row>
    <row r="100" spans="1:14" x14ac:dyDescent="0.2">
      <c r="A100" s="3" t="s">
        <v>2502</v>
      </c>
      <c r="B100" s="3" t="s">
        <v>2806</v>
      </c>
      <c r="C100" s="3" t="s">
        <v>2918</v>
      </c>
      <c r="D100" s="3" t="s">
        <v>2503</v>
      </c>
      <c r="E100" s="6">
        <v>45509</v>
      </c>
      <c r="F100" s="4">
        <v>1</v>
      </c>
      <c r="G100" s="4">
        <v>1</v>
      </c>
      <c r="H100" s="5">
        <v>7875</v>
      </c>
      <c r="I100" s="4">
        <v>1</v>
      </c>
      <c r="J100" s="5">
        <v>7875</v>
      </c>
      <c r="L100" s="2" t="str">
        <f t="shared" si="9"/>
        <v>70001148)</v>
      </c>
      <c r="M100" s="2" t="str">
        <f t="shared" si="8"/>
        <v>70001148</v>
      </c>
      <c r="N100" s="2" t="str">
        <f t="shared" si="10"/>
        <v>4500006461/00010 - Due Date 45509</v>
      </c>
    </row>
    <row r="101" spans="1:14" x14ac:dyDescent="0.2">
      <c r="A101" s="3" t="s">
        <v>2919</v>
      </c>
      <c r="B101" s="3" t="s">
        <v>2806</v>
      </c>
      <c r="C101" s="3" t="s">
        <v>2920</v>
      </c>
      <c r="D101" s="3" t="s">
        <v>2921</v>
      </c>
      <c r="E101" s="6">
        <v>45378</v>
      </c>
      <c r="F101" s="4">
        <v>1</v>
      </c>
      <c r="G101" s="4">
        <v>1</v>
      </c>
      <c r="H101" s="5">
        <v>475.5</v>
      </c>
      <c r="I101" s="4">
        <v>1</v>
      </c>
      <c r="J101" s="5">
        <v>475.5</v>
      </c>
      <c r="L101" s="2" t="str">
        <f t="shared" si="9"/>
        <v>11153850)</v>
      </c>
      <c r="M101" s="2" t="str">
        <f t="shared" si="8"/>
        <v>11153850</v>
      </c>
      <c r="N101" s="2" t="str">
        <f t="shared" si="10"/>
        <v>4500006472/00010 - Due Date 45378</v>
      </c>
    </row>
    <row r="102" spans="1:14" x14ac:dyDescent="0.2">
      <c r="A102" s="3" t="s">
        <v>2243</v>
      </c>
      <c r="B102" s="3" t="s">
        <v>2806</v>
      </c>
      <c r="C102" s="3" t="s">
        <v>2922</v>
      </c>
      <c r="D102" s="3" t="s">
        <v>799</v>
      </c>
      <c r="E102" s="6"/>
      <c r="F102" s="4">
        <v>0</v>
      </c>
      <c r="G102" s="4">
        <v>45</v>
      </c>
      <c r="H102" s="5">
        <v>3244.05</v>
      </c>
      <c r="I102" s="4">
        <v>0</v>
      </c>
      <c r="J102" s="5">
        <v>0</v>
      </c>
      <c r="L102" s="2" t="str">
        <f t="shared" si="9"/>
        <v>70004011)</v>
      </c>
      <c r="M102" s="2" t="str">
        <f t="shared" si="8"/>
        <v>70004011</v>
      </c>
      <c r="N102" s="2" t="str">
        <f t="shared" si="10"/>
        <v xml:space="preserve">4500006895/00010 - Due Date </v>
      </c>
    </row>
    <row r="103" spans="1:14" x14ac:dyDescent="0.2">
      <c r="A103" s="3" t="s">
        <v>2923</v>
      </c>
      <c r="B103" s="3" t="s">
        <v>2809</v>
      </c>
      <c r="C103" s="3" t="s">
        <v>2924</v>
      </c>
      <c r="D103" s="3" t="s">
        <v>2837</v>
      </c>
      <c r="E103" s="6">
        <v>45426</v>
      </c>
      <c r="F103" s="4">
        <v>1</v>
      </c>
      <c r="G103" s="4">
        <v>1</v>
      </c>
      <c r="H103" s="5">
        <v>52.39</v>
      </c>
      <c r="I103" s="4">
        <v>1</v>
      </c>
      <c r="J103" s="5">
        <v>52.39</v>
      </c>
      <c r="L103" s="2" t="str">
        <f t="shared" si="9"/>
        <v>10248102)</v>
      </c>
      <c r="M103" s="2" t="str">
        <f t="shared" si="8"/>
        <v>10248102</v>
      </c>
      <c r="N103" s="2" t="str">
        <f t="shared" si="10"/>
        <v>4500007088/00020 - Due Date 45426</v>
      </c>
    </row>
    <row r="104" spans="1:14" x14ac:dyDescent="0.2">
      <c r="A104" s="3" t="s">
        <v>2923</v>
      </c>
      <c r="B104" s="3" t="s">
        <v>2811</v>
      </c>
      <c r="C104" s="3" t="s">
        <v>2925</v>
      </c>
      <c r="D104" s="3" t="s">
        <v>2837</v>
      </c>
      <c r="E104" s="6">
        <v>45643</v>
      </c>
      <c r="F104" s="4">
        <v>1</v>
      </c>
      <c r="G104" s="4">
        <v>1</v>
      </c>
      <c r="H104" s="5">
        <v>20542</v>
      </c>
      <c r="I104" s="4">
        <v>1</v>
      </c>
      <c r="J104" s="5">
        <v>20542</v>
      </c>
      <c r="L104" s="2" t="str">
        <f t="shared" si="9"/>
        <v>10617159)</v>
      </c>
      <c r="M104" s="2" t="str">
        <f t="shared" si="8"/>
        <v>10617159</v>
      </c>
      <c r="N104" s="2" t="str">
        <f t="shared" si="10"/>
        <v>4500007088/00030 - Due Date 45643</v>
      </c>
    </row>
    <row r="105" spans="1:14" x14ac:dyDescent="0.2">
      <c r="A105" s="3" t="s">
        <v>1881</v>
      </c>
      <c r="B105" s="3" t="s">
        <v>2806</v>
      </c>
      <c r="C105" s="3" t="s">
        <v>2926</v>
      </c>
      <c r="D105" s="3" t="s">
        <v>1882</v>
      </c>
      <c r="E105" s="6">
        <v>45385</v>
      </c>
      <c r="F105" s="4">
        <v>4</v>
      </c>
      <c r="G105" s="4">
        <v>4</v>
      </c>
      <c r="H105" s="5">
        <v>256</v>
      </c>
      <c r="I105" s="4">
        <v>4</v>
      </c>
      <c r="J105" s="5">
        <v>256</v>
      </c>
      <c r="L105" s="2" t="str">
        <f t="shared" si="9"/>
        <v>70004024)</v>
      </c>
      <c r="M105" s="2" t="str">
        <f t="shared" si="8"/>
        <v>70004024</v>
      </c>
      <c r="N105" s="2" t="str">
        <f t="shared" si="10"/>
        <v>4500007335/00010 - Due Date 45385</v>
      </c>
    </row>
    <row r="106" spans="1:14" x14ac:dyDescent="0.2">
      <c r="A106" s="3" t="s">
        <v>1881</v>
      </c>
      <c r="B106" s="3" t="s">
        <v>2809</v>
      </c>
      <c r="C106" s="3" t="s">
        <v>2927</v>
      </c>
      <c r="D106" s="3" t="s">
        <v>1882</v>
      </c>
      <c r="E106" s="6">
        <v>45385</v>
      </c>
      <c r="F106" s="7">
        <v>4</v>
      </c>
      <c r="G106" s="7">
        <v>4</v>
      </c>
      <c r="H106" s="5">
        <v>472</v>
      </c>
      <c r="I106" s="7">
        <v>4</v>
      </c>
      <c r="J106" s="5">
        <v>472</v>
      </c>
      <c r="L106" s="2" t="str">
        <f t="shared" si="9"/>
        <v>70004025)</v>
      </c>
      <c r="M106" s="2" t="str">
        <f t="shared" si="8"/>
        <v>70004025</v>
      </c>
      <c r="N106" s="2" t="str">
        <f t="shared" si="10"/>
        <v>4500007335/00020 - Due Date 45385</v>
      </c>
    </row>
    <row r="107" spans="1:14" x14ac:dyDescent="0.2">
      <c r="A107" s="3" t="s">
        <v>2362</v>
      </c>
      <c r="B107" s="3" t="s">
        <v>2806</v>
      </c>
      <c r="C107" s="3" t="s">
        <v>2928</v>
      </c>
      <c r="D107" s="3" t="s">
        <v>799</v>
      </c>
      <c r="E107" s="6">
        <v>45385</v>
      </c>
      <c r="F107" s="4">
        <v>20</v>
      </c>
      <c r="G107" s="4">
        <v>20</v>
      </c>
      <c r="H107" s="5">
        <v>5330</v>
      </c>
      <c r="I107" s="4">
        <v>20</v>
      </c>
      <c r="J107" s="5">
        <v>5330</v>
      </c>
      <c r="L107" s="2" t="str">
        <f t="shared" si="9"/>
        <v>70003988)</v>
      </c>
      <c r="M107" s="2" t="str">
        <f t="shared" si="8"/>
        <v>70003988</v>
      </c>
      <c r="N107" s="2" t="str">
        <f t="shared" si="10"/>
        <v>4500007336/00010 - Due Date 45385</v>
      </c>
    </row>
    <row r="108" spans="1:14" x14ac:dyDescent="0.2">
      <c r="A108" s="3" t="s">
        <v>2362</v>
      </c>
      <c r="B108" s="3" t="s">
        <v>2809</v>
      </c>
      <c r="C108" s="3" t="s">
        <v>2929</v>
      </c>
      <c r="D108" s="3" t="s">
        <v>799</v>
      </c>
      <c r="E108" s="6">
        <v>45385</v>
      </c>
      <c r="F108" s="4">
        <v>10</v>
      </c>
      <c r="G108" s="4">
        <v>10</v>
      </c>
      <c r="H108" s="5">
        <v>216.2</v>
      </c>
      <c r="I108" s="4">
        <v>10</v>
      </c>
      <c r="J108" s="5">
        <v>216.2</v>
      </c>
      <c r="L108" s="2" t="str">
        <f t="shared" si="9"/>
        <v>70003989)</v>
      </c>
      <c r="M108" s="2" t="str">
        <f t="shared" si="8"/>
        <v>70003989</v>
      </c>
      <c r="N108" s="2" t="str">
        <f t="shared" si="10"/>
        <v>4500007336/00020 - Due Date 45385</v>
      </c>
    </row>
    <row r="109" spans="1:14" x14ac:dyDescent="0.2">
      <c r="A109" s="3" t="s">
        <v>2456</v>
      </c>
      <c r="B109" s="3" t="s">
        <v>2806</v>
      </c>
      <c r="C109" s="3" t="s">
        <v>2834</v>
      </c>
      <c r="D109" s="3" t="s">
        <v>1696</v>
      </c>
      <c r="E109" s="6">
        <v>45413</v>
      </c>
      <c r="F109" s="4">
        <v>1</v>
      </c>
      <c r="G109" s="4">
        <v>1</v>
      </c>
      <c r="H109" s="5">
        <v>251.65</v>
      </c>
      <c r="I109" s="4">
        <v>1</v>
      </c>
      <c r="J109" s="5">
        <v>251.65</v>
      </c>
      <c r="L109" s="2" t="str">
        <f t="shared" si="9"/>
        <v>70001096)</v>
      </c>
      <c r="M109" s="2" t="str">
        <f t="shared" si="8"/>
        <v>70001096</v>
      </c>
      <c r="N109" s="2" t="str">
        <f t="shared" si="10"/>
        <v>4500007337/00010 - Due Date 45413</v>
      </c>
    </row>
    <row r="110" spans="1:14" x14ac:dyDescent="0.2">
      <c r="A110" s="3" t="s">
        <v>860</v>
      </c>
      <c r="B110" s="3" t="s">
        <v>2806</v>
      </c>
      <c r="C110" s="3" t="s">
        <v>2930</v>
      </c>
      <c r="D110" s="3" t="s">
        <v>861</v>
      </c>
      <c r="E110" s="6">
        <v>45373</v>
      </c>
      <c r="F110" s="4">
        <v>1</v>
      </c>
      <c r="G110" s="4">
        <v>1</v>
      </c>
      <c r="H110" s="5">
        <v>229.3</v>
      </c>
      <c r="I110" s="4">
        <v>1</v>
      </c>
      <c r="J110" s="5">
        <v>229.3</v>
      </c>
      <c r="L110" s="2" t="str">
        <f t="shared" si="9"/>
        <v>70004042)</v>
      </c>
      <c r="M110" s="2" t="str">
        <f t="shared" si="8"/>
        <v>70004042</v>
      </c>
      <c r="N110" s="2" t="str">
        <f t="shared" si="10"/>
        <v>4500007339/00010 - Due Date 45373</v>
      </c>
    </row>
    <row r="111" spans="1:14" x14ac:dyDescent="0.2">
      <c r="A111" s="3" t="s">
        <v>860</v>
      </c>
      <c r="B111" s="3" t="s">
        <v>2809</v>
      </c>
      <c r="C111" s="3" t="s">
        <v>2931</v>
      </c>
      <c r="D111" s="3" t="s">
        <v>861</v>
      </c>
      <c r="E111" s="6">
        <v>45405</v>
      </c>
      <c r="F111" s="4">
        <v>1</v>
      </c>
      <c r="G111" s="4">
        <v>1</v>
      </c>
      <c r="H111" s="5">
        <v>159</v>
      </c>
      <c r="I111" s="4">
        <v>1</v>
      </c>
      <c r="J111" s="5">
        <v>159</v>
      </c>
      <c r="L111" s="2" t="str">
        <f t="shared" si="9"/>
        <v>70004051)</v>
      </c>
      <c r="M111" s="2" t="str">
        <f t="shared" si="8"/>
        <v>70004051</v>
      </c>
      <c r="N111" s="2" t="str">
        <f t="shared" si="10"/>
        <v>4500007339/00020 - Due Date 45405</v>
      </c>
    </row>
    <row r="112" spans="1:14" x14ac:dyDescent="0.2">
      <c r="A112" s="3" t="s">
        <v>1942</v>
      </c>
      <c r="B112" s="3" t="s">
        <v>2806</v>
      </c>
      <c r="C112" s="3" t="s">
        <v>2932</v>
      </c>
      <c r="D112" s="3" t="s">
        <v>405</v>
      </c>
      <c r="E112" s="6">
        <v>45444</v>
      </c>
      <c r="F112" s="4">
        <v>20</v>
      </c>
      <c r="G112" s="4">
        <v>20</v>
      </c>
      <c r="H112" s="5">
        <v>124</v>
      </c>
      <c r="I112" s="4">
        <v>20</v>
      </c>
      <c r="J112" s="5">
        <v>124</v>
      </c>
      <c r="L112" s="2" t="str">
        <f t="shared" si="9"/>
        <v>70004229)</v>
      </c>
      <c r="M112" s="2" t="str">
        <f t="shared" si="8"/>
        <v>70004229</v>
      </c>
      <c r="N112" s="2" t="str">
        <f t="shared" si="10"/>
        <v>4500007699/00010 - Due Date 45444</v>
      </c>
    </row>
    <row r="113" spans="1:14" x14ac:dyDescent="0.2">
      <c r="A113" s="3" t="s">
        <v>1795</v>
      </c>
      <c r="B113" s="3" t="s">
        <v>2806</v>
      </c>
      <c r="C113" s="3" t="s">
        <v>2933</v>
      </c>
      <c r="D113" s="3" t="s">
        <v>884</v>
      </c>
      <c r="E113" s="6">
        <v>45401</v>
      </c>
      <c r="F113" s="4">
        <v>1</v>
      </c>
      <c r="G113" s="4">
        <v>1</v>
      </c>
      <c r="H113" s="5">
        <v>25.69</v>
      </c>
      <c r="I113" s="4">
        <v>1</v>
      </c>
      <c r="J113" s="5">
        <v>25.69</v>
      </c>
      <c r="L113" s="2" t="str">
        <f t="shared" si="9"/>
        <v>70004110)</v>
      </c>
      <c r="M113" s="2" t="str">
        <f t="shared" si="8"/>
        <v>70004110</v>
      </c>
      <c r="N113" s="2" t="str">
        <f t="shared" si="10"/>
        <v>4500007704/00010 - Due Date 45401</v>
      </c>
    </row>
    <row r="114" spans="1:14" x14ac:dyDescent="0.2">
      <c r="A114" s="3" t="s">
        <v>2934</v>
      </c>
      <c r="B114" s="3" t="s">
        <v>2806</v>
      </c>
      <c r="C114" s="3" t="s">
        <v>2935</v>
      </c>
      <c r="D114" s="3" t="s">
        <v>1101</v>
      </c>
      <c r="E114" s="6">
        <v>45392</v>
      </c>
      <c r="F114" s="4">
        <v>2</v>
      </c>
      <c r="G114" s="4">
        <v>2</v>
      </c>
      <c r="H114" s="5">
        <v>467.64</v>
      </c>
      <c r="I114" s="4">
        <v>2</v>
      </c>
      <c r="J114" s="5">
        <v>467.64</v>
      </c>
      <c r="L114" s="2" t="str">
        <f t="shared" si="9"/>
        <v>11027363)</v>
      </c>
      <c r="M114" s="2" t="str">
        <f t="shared" si="8"/>
        <v>11027363</v>
      </c>
      <c r="N114" s="2" t="str">
        <f t="shared" si="10"/>
        <v>4500007710/00010 - Due Date 45392</v>
      </c>
    </row>
    <row r="115" spans="1:14" x14ac:dyDescent="0.2">
      <c r="A115" s="3" t="s">
        <v>2936</v>
      </c>
      <c r="B115" s="3" t="s">
        <v>2806</v>
      </c>
      <c r="C115" s="3" t="s">
        <v>2937</v>
      </c>
      <c r="D115" s="3" t="s">
        <v>2938</v>
      </c>
      <c r="E115" s="6">
        <v>45421</v>
      </c>
      <c r="F115" s="4">
        <v>6</v>
      </c>
      <c r="G115" s="4">
        <v>6</v>
      </c>
      <c r="H115" s="5">
        <v>3690</v>
      </c>
      <c r="I115" s="4">
        <v>6</v>
      </c>
      <c r="J115" s="5">
        <v>3690</v>
      </c>
      <c r="L115" s="2" t="str">
        <f t="shared" si="9"/>
        <v>11052391)</v>
      </c>
      <c r="M115" s="2" t="str">
        <f t="shared" si="8"/>
        <v>11052391</v>
      </c>
      <c r="N115" s="2" t="str">
        <f t="shared" si="10"/>
        <v>4500007868/00010 - Due Date 45421</v>
      </c>
    </row>
    <row r="116" spans="1:14" x14ac:dyDescent="0.2">
      <c r="A116" s="3" t="s">
        <v>2939</v>
      </c>
      <c r="B116" s="3" t="s">
        <v>2806</v>
      </c>
      <c r="C116" s="3" t="s">
        <v>2940</v>
      </c>
      <c r="D116" s="3" t="s">
        <v>2941</v>
      </c>
      <c r="E116" s="6">
        <v>45415</v>
      </c>
      <c r="F116" s="4">
        <v>10</v>
      </c>
      <c r="G116" s="4">
        <v>10</v>
      </c>
      <c r="H116" s="5">
        <v>1500</v>
      </c>
      <c r="I116" s="4">
        <v>10</v>
      </c>
      <c r="J116" s="5">
        <v>1500</v>
      </c>
      <c r="L116" s="2" t="str">
        <f t="shared" si="9"/>
        <v>10503002)</v>
      </c>
      <c r="M116" s="2" t="str">
        <f t="shared" si="8"/>
        <v>10503002</v>
      </c>
      <c r="N116" s="2" t="str">
        <f t="shared" si="10"/>
        <v>4500007890/00010 - Due Date 45415</v>
      </c>
    </row>
    <row r="117" spans="1:14" x14ac:dyDescent="0.2">
      <c r="A117" s="3" t="s">
        <v>2942</v>
      </c>
      <c r="B117" s="3" t="s">
        <v>2806</v>
      </c>
      <c r="C117" s="3" t="s">
        <v>2943</v>
      </c>
      <c r="D117" s="3" t="s">
        <v>2944</v>
      </c>
      <c r="E117" s="6">
        <v>45383</v>
      </c>
      <c r="F117" s="4">
        <v>1</v>
      </c>
      <c r="G117" s="4">
        <v>1</v>
      </c>
      <c r="H117" s="5">
        <v>165.9</v>
      </c>
      <c r="I117" s="4">
        <v>1</v>
      </c>
      <c r="J117" s="5">
        <v>165.9</v>
      </c>
      <c r="L117" s="2" t="str">
        <f t="shared" si="9"/>
        <v>11279741)</v>
      </c>
      <c r="M117" s="2" t="str">
        <f t="shared" si="8"/>
        <v>11279741</v>
      </c>
      <c r="N117" s="2" t="str">
        <f t="shared" si="10"/>
        <v>4500007917/00010 - Due Date 45383</v>
      </c>
    </row>
    <row r="118" spans="1:14" x14ac:dyDescent="0.2">
      <c r="A118" s="3" t="s">
        <v>2945</v>
      </c>
      <c r="B118" s="3" t="s">
        <v>2806</v>
      </c>
      <c r="C118" s="3" t="s">
        <v>2946</v>
      </c>
      <c r="D118" s="3" t="s">
        <v>2830</v>
      </c>
      <c r="E118" s="6">
        <v>45390</v>
      </c>
      <c r="F118" s="4">
        <v>2</v>
      </c>
      <c r="G118" s="4">
        <v>2</v>
      </c>
      <c r="H118" s="5">
        <v>170</v>
      </c>
      <c r="I118" s="4">
        <v>2</v>
      </c>
      <c r="J118" s="5">
        <v>170</v>
      </c>
      <c r="L118" s="2" t="str">
        <f t="shared" si="9"/>
        <v>10231706)</v>
      </c>
      <c r="M118" s="2" t="str">
        <f t="shared" si="8"/>
        <v>10231706</v>
      </c>
      <c r="N118" s="2" t="str">
        <f t="shared" si="10"/>
        <v>4500008163/00010 - Due Date 45390</v>
      </c>
    </row>
    <row r="119" spans="1:14" x14ac:dyDescent="0.2">
      <c r="A119" s="3" t="s">
        <v>2945</v>
      </c>
      <c r="B119" s="3" t="s">
        <v>2809</v>
      </c>
      <c r="C119" s="3" t="s">
        <v>2947</v>
      </c>
      <c r="D119" s="3" t="s">
        <v>2830</v>
      </c>
      <c r="E119" s="6">
        <v>45390</v>
      </c>
      <c r="F119" s="4">
        <v>1</v>
      </c>
      <c r="G119" s="4">
        <v>1</v>
      </c>
      <c r="H119" s="5">
        <v>1150</v>
      </c>
      <c r="I119" s="4">
        <v>1</v>
      </c>
      <c r="J119" s="5">
        <v>1150</v>
      </c>
      <c r="L119" s="2" t="str">
        <f t="shared" si="9"/>
        <v>11074919)</v>
      </c>
      <c r="M119" s="2" t="str">
        <f t="shared" si="8"/>
        <v>11074919</v>
      </c>
      <c r="N119" s="2" t="str">
        <f t="shared" si="10"/>
        <v>4500008163/00020 - Due Date 45390</v>
      </c>
    </row>
    <row r="120" spans="1:14" x14ac:dyDescent="0.2">
      <c r="A120" s="3" t="s">
        <v>2945</v>
      </c>
      <c r="B120" s="3" t="s">
        <v>2811</v>
      </c>
      <c r="C120" s="3" t="s">
        <v>2948</v>
      </c>
      <c r="D120" s="3" t="s">
        <v>2830</v>
      </c>
      <c r="E120" s="6">
        <v>45390</v>
      </c>
      <c r="F120" s="4">
        <v>2</v>
      </c>
      <c r="G120" s="4">
        <v>2</v>
      </c>
      <c r="H120" s="5">
        <v>300</v>
      </c>
      <c r="I120" s="4">
        <v>2</v>
      </c>
      <c r="J120" s="5">
        <v>300</v>
      </c>
      <c r="L120" s="2" t="str">
        <f t="shared" si="9"/>
        <v>10231999)</v>
      </c>
      <c r="M120" s="2" t="str">
        <f t="shared" si="8"/>
        <v>10231999</v>
      </c>
      <c r="N120" s="2" t="str">
        <f t="shared" si="10"/>
        <v>4500008163/00030 - Due Date 45390</v>
      </c>
    </row>
    <row r="121" spans="1:14" x14ac:dyDescent="0.2">
      <c r="A121" s="3" t="s">
        <v>2945</v>
      </c>
      <c r="B121" s="3" t="s">
        <v>2803</v>
      </c>
      <c r="C121" s="3" t="s">
        <v>2949</v>
      </c>
      <c r="D121" s="3" t="s">
        <v>2830</v>
      </c>
      <c r="E121" s="6">
        <v>45390</v>
      </c>
      <c r="F121" s="4">
        <v>4</v>
      </c>
      <c r="G121" s="4">
        <v>4</v>
      </c>
      <c r="H121" s="5">
        <v>408</v>
      </c>
      <c r="I121" s="4">
        <v>4</v>
      </c>
      <c r="J121" s="5">
        <v>408</v>
      </c>
      <c r="L121" s="2" t="str">
        <f t="shared" si="9"/>
        <v>10232005)</v>
      </c>
      <c r="M121" s="2" t="str">
        <f t="shared" si="8"/>
        <v>10232005</v>
      </c>
      <c r="N121" s="2" t="str">
        <f t="shared" si="10"/>
        <v>4500008163/00040 - Due Date 45390</v>
      </c>
    </row>
    <row r="122" spans="1:14" x14ac:dyDescent="0.2">
      <c r="A122" s="3" t="s">
        <v>2945</v>
      </c>
      <c r="B122" s="3" t="s">
        <v>2814</v>
      </c>
      <c r="C122" s="3" t="s">
        <v>2950</v>
      </c>
      <c r="D122" s="3" t="s">
        <v>2830</v>
      </c>
      <c r="E122" s="6">
        <v>45390</v>
      </c>
      <c r="F122" s="4">
        <v>1</v>
      </c>
      <c r="G122" s="4">
        <v>1</v>
      </c>
      <c r="H122" s="5">
        <v>205</v>
      </c>
      <c r="I122" s="4">
        <v>1</v>
      </c>
      <c r="J122" s="5">
        <v>205</v>
      </c>
      <c r="L122" s="2" t="str">
        <f t="shared" si="9"/>
        <v>10504538)</v>
      </c>
      <c r="M122" s="2" t="str">
        <f t="shared" si="8"/>
        <v>10504538</v>
      </c>
      <c r="N122" s="2" t="str">
        <f t="shared" si="10"/>
        <v>4500008163/00050 - Due Date 45390</v>
      </c>
    </row>
    <row r="123" spans="1:14" x14ac:dyDescent="0.2">
      <c r="A123" s="3" t="s">
        <v>2945</v>
      </c>
      <c r="B123" s="3" t="s">
        <v>2816</v>
      </c>
      <c r="C123" s="3" t="s">
        <v>2951</v>
      </c>
      <c r="D123" s="3" t="s">
        <v>2830</v>
      </c>
      <c r="E123" s="6">
        <v>45390</v>
      </c>
      <c r="F123" s="4">
        <v>2</v>
      </c>
      <c r="G123" s="4">
        <v>2</v>
      </c>
      <c r="H123" s="5">
        <v>112</v>
      </c>
      <c r="I123" s="4">
        <v>2</v>
      </c>
      <c r="J123" s="5">
        <v>112</v>
      </c>
      <c r="L123" s="2" t="str">
        <f t="shared" si="9"/>
        <v>10231709)</v>
      </c>
      <c r="M123" s="2" t="str">
        <f t="shared" si="8"/>
        <v>10231709</v>
      </c>
      <c r="N123" s="2" t="str">
        <f t="shared" si="10"/>
        <v>4500008163/00060 - Due Date 45390</v>
      </c>
    </row>
    <row r="124" spans="1:14" x14ac:dyDescent="0.2">
      <c r="A124" s="3" t="s">
        <v>2945</v>
      </c>
      <c r="B124" s="3" t="s">
        <v>2818</v>
      </c>
      <c r="C124" s="3" t="s">
        <v>2952</v>
      </c>
      <c r="D124" s="3" t="s">
        <v>2830</v>
      </c>
      <c r="E124" s="6">
        <v>45390</v>
      </c>
      <c r="F124" s="4">
        <v>9</v>
      </c>
      <c r="G124" s="4">
        <v>9</v>
      </c>
      <c r="H124" s="5">
        <v>1098</v>
      </c>
      <c r="I124" s="4">
        <v>9</v>
      </c>
      <c r="J124" s="5">
        <v>1098</v>
      </c>
      <c r="L124" s="2" t="str">
        <f t="shared" ref="L124:L147" si="11">RIGHT(C124,9)</f>
        <v>10231997)</v>
      </c>
      <c r="M124" s="2" t="str">
        <f t="shared" ref="M124:M147" si="12">LEFT(L124,8)</f>
        <v>10231997</v>
      </c>
      <c r="N124" s="2" t="str">
        <f t="shared" ref="N124:N147" si="13">_xlfn.CONCAT(A124,"/",B124," - Due Date ",E124)</f>
        <v>4500008163/00070 - Due Date 45390</v>
      </c>
    </row>
    <row r="125" spans="1:14" x14ac:dyDescent="0.2">
      <c r="A125" s="3" t="s">
        <v>2945</v>
      </c>
      <c r="B125" s="3" t="s">
        <v>2820</v>
      </c>
      <c r="C125" s="3" t="s">
        <v>2953</v>
      </c>
      <c r="D125" s="3" t="s">
        <v>2830</v>
      </c>
      <c r="E125" s="6">
        <v>45390</v>
      </c>
      <c r="F125" s="4">
        <v>2</v>
      </c>
      <c r="G125" s="4">
        <v>2</v>
      </c>
      <c r="H125" s="5">
        <v>1250</v>
      </c>
      <c r="I125" s="4">
        <v>2</v>
      </c>
      <c r="J125" s="5">
        <v>1250</v>
      </c>
      <c r="L125" s="2" t="str">
        <f t="shared" si="11"/>
        <v>10232001)</v>
      </c>
      <c r="M125" s="2" t="str">
        <f t="shared" si="12"/>
        <v>10232001</v>
      </c>
      <c r="N125" s="2" t="str">
        <f t="shared" si="13"/>
        <v>4500008163/00080 - Due Date 45390</v>
      </c>
    </row>
    <row r="126" spans="1:14" x14ac:dyDescent="0.2">
      <c r="A126" s="3" t="s">
        <v>2404</v>
      </c>
      <c r="B126" s="3" t="s">
        <v>2806</v>
      </c>
      <c r="C126" s="3" t="s">
        <v>2954</v>
      </c>
      <c r="D126" s="3" t="s">
        <v>2405</v>
      </c>
      <c r="E126" s="6">
        <v>45392</v>
      </c>
      <c r="F126" s="4">
        <v>1</v>
      </c>
      <c r="G126" s="4">
        <v>1</v>
      </c>
      <c r="H126" s="5">
        <v>525.72</v>
      </c>
      <c r="I126" s="4">
        <v>1</v>
      </c>
      <c r="J126" s="5">
        <v>525.72</v>
      </c>
      <c r="L126" s="2" t="str">
        <f t="shared" si="11"/>
        <v>70004707)</v>
      </c>
      <c r="M126" s="2" t="str">
        <f t="shared" si="12"/>
        <v>70004707</v>
      </c>
      <c r="N126" s="2" t="str">
        <f t="shared" si="13"/>
        <v>4500008632/00010 - Due Date 45392</v>
      </c>
    </row>
    <row r="127" spans="1:14" x14ac:dyDescent="0.2">
      <c r="A127" s="3" t="s">
        <v>2955</v>
      </c>
      <c r="B127" s="3" t="s">
        <v>2806</v>
      </c>
      <c r="C127" s="3" t="s">
        <v>2829</v>
      </c>
      <c r="D127" s="3" t="s">
        <v>2830</v>
      </c>
      <c r="E127" s="6">
        <v>45393</v>
      </c>
      <c r="F127" s="4">
        <v>5</v>
      </c>
      <c r="G127" s="4">
        <v>5</v>
      </c>
      <c r="H127" s="5">
        <v>1325</v>
      </c>
      <c r="I127" s="4">
        <v>5</v>
      </c>
      <c r="J127" s="5">
        <v>1325</v>
      </c>
      <c r="L127" s="2" t="str">
        <f t="shared" si="11"/>
        <v>10232273)</v>
      </c>
      <c r="M127" s="2" t="str">
        <f t="shared" si="12"/>
        <v>10232273</v>
      </c>
      <c r="N127" s="2" t="str">
        <f t="shared" si="13"/>
        <v>4500008673/00010 - Due Date 45393</v>
      </c>
    </row>
    <row r="128" spans="1:14" x14ac:dyDescent="0.2">
      <c r="A128" s="3" t="s">
        <v>2955</v>
      </c>
      <c r="B128" s="3" t="s">
        <v>2809</v>
      </c>
      <c r="C128" s="3" t="s">
        <v>2829</v>
      </c>
      <c r="D128" s="3" t="s">
        <v>2830</v>
      </c>
      <c r="E128" s="6">
        <v>45393</v>
      </c>
      <c r="F128" s="4">
        <v>1</v>
      </c>
      <c r="G128" s="4">
        <v>1</v>
      </c>
      <c r="H128" s="5">
        <v>265</v>
      </c>
      <c r="I128" s="4">
        <v>1</v>
      </c>
      <c r="J128" s="5">
        <v>265</v>
      </c>
      <c r="L128" s="2" t="str">
        <f t="shared" si="11"/>
        <v>10232273)</v>
      </c>
      <c r="M128" s="2" t="str">
        <f t="shared" si="12"/>
        <v>10232273</v>
      </c>
      <c r="N128" s="2" t="str">
        <f t="shared" si="13"/>
        <v>4500008673/00020 - Due Date 45393</v>
      </c>
    </row>
    <row r="129" spans="1:14" x14ac:dyDescent="0.2">
      <c r="A129" s="3" t="s">
        <v>2956</v>
      </c>
      <c r="B129" s="3" t="s">
        <v>2806</v>
      </c>
      <c r="C129" s="3" t="s">
        <v>2957</v>
      </c>
      <c r="D129" s="3" t="s">
        <v>2833</v>
      </c>
      <c r="E129" s="6">
        <v>45418</v>
      </c>
      <c r="F129" s="4">
        <v>3</v>
      </c>
      <c r="G129" s="4">
        <v>3</v>
      </c>
      <c r="H129" s="5">
        <v>1780.89</v>
      </c>
      <c r="I129" s="4">
        <v>3</v>
      </c>
      <c r="J129" s="5">
        <v>1780.89</v>
      </c>
      <c r="L129" s="2" t="str">
        <f t="shared" si="11"/>
        <v>10504687)</v>
      </c>
      <c r="M129" s="2" t="str">
        <f t="shared" si="12"/>
        <v>10504687</v>
      </c>
      <c r="N129" s="2" t="str">
        <f t="shared" si="13"/>
        <v>4500008679/00010 - Due Date 45418</v>
      </c>
    </row>
    <row r="130" spans="1:14" x14ac:dyDescent="0.2">
      <c r="A130" s="3" t="s">
        <v>2958</v>
      </c>
      <c r="B130" s="3" t="s">
        <v>2806</v>
      </c>
      <c r="C130" s="3" t="s">
        <v>2959</v>
      </c>
      <c r="D130" s="3" t="s">
        <v>2808</v>
      </c>
      <c r="E130" s="6">
        <v>45425</v>
      </c>
      <c r="F130" s="4">
        <v>2</v>
      </c>
      <c r="G130" s="4">
        <v>2</v>
      </c>
      <c r="H130" s="5">
        <v>5814.2</v>
      </c>
      <c r="I130" s="4">
        <v>2</v>
      </c>
      <c r="J130" s="5">
        <v>5814.2</v>
      </c>
      <c r="L130" s="2" t="str">
        <f t="shared" si="11"/>
        <v>11316075)</v>
      </c>
      <c r="M130" s="2" t="str">
        <f t="shared" si="12"/>
        <v>11316075</v>
      </c>
      <c r="N130" s="2" t="str">
        <f t="shared" si="13"/>
        <v>4500009332/00010 - Due Date 45425</v>
      </c>
    </row>
    <row r="131" spans="1:14" x14ac:dyDescent="0.2">
      <c r="A131" s="3" t="s">
        <v>2958</v>
      </c>
      <c r="B131" s="3" t="s">
        <v>2809</v>
      </c>
      <c r="C131" s="3" t="s">
        <v>2960</v>
      </c>
      <c r="D131" s="3" t="s">
        <v>2808</v>
      </c>
      <c r="E131" s="6">
        <v>45439</v>
      </c>
      <c r="F131" s="4">
        <v>2</v>
      </c>
      <c r="G131" s="4">
        <v>2</v>
      </c>
      <c r="H131" s="5">
        <v>8430.48</v>
      </c>
      <c r="I131" s="4">
        <v>2</v>
      </c>
      <c r="J131" s="5">
        <v>8430.48</v>
      </c>
      <c r="L131" s="2" t="str">
        <f t="shared" si="11"/>
        <v>11316098)</v>
      </c>
      <c r="M131" s="2" t="str">
        <f t="shared" si="12"/>
        <v>11316098</v>
      </c>
      <c r="N131" s="2" t="str">
        <f t="shared" si="13"/>
        <v>4500009332/00020 - Due Date 45439</v>
      </c>
    </row>
    <row r="132" spans="1:14" x14ac:dyDescent="0.2">
      <c r="A132" s="3" t="s">
        <v>2958</v>
      </c>
      <c r="B132" s="3" t="s">
        <v>2811</v>
      </c>
      <c r="C132" s="3" t="s">
        <v>2961</v>
      </c>
      <c r="D132" s="3" t="s">
        <v>2808</v>
      </c>
      <c r="E132" s="6">
        <v>45432</v>
      </c>
      <c r="F132" s="4">
        <v>2</v>
      </c>
      <c r="G132" s="4">
        <v>2</v>
      </c>
      <c r="H132" s="5">
        <v>13817</v>
      </c>
      <c r="I132" s="4">
        <v>2</v>
      </c>
      <c r="J132" s="5">
        <v>13817</v>
      </c>
      <c r="L132" s="2" t="str">
        <f t="shared" si="11"/>
        <v>10509372)</v>
      </c>
      <c r="M132" s="2" t="str">
        <f t="shared" si="12"/>
        <v>10509372</v>
      </c>
      <c r="N132" s="2" t="str">
        <f t="shared" si="13"/>
        <v>4500009332/00030 - Due Date 45432</v>
      </c>
    </row>
    <row r="133" spans="1:14" x14ac:dyDescent="0.2">
      <c r="A133" s="3" t="s">
        <v>2962</v>
      </c>
      <c r="B133" s="3" t="s">
        <v>2806</v>
      </c>
      <c r="C133" s="3" t="s">
        <v>2963</v>
      </c>
      <c r="D133" s="3" t="s">
        <v>861</v>
      </c>
      <c r="E133" s="6">
        <v>45413</v>
      </c>
      <c r="F133" s="4">
        <v>1</v>
      </c>
      <c r="G133" s="4">
        <v>1</v>
      </c>
      <c r="H133" s="5">
        <v>829.8</v>
      </c>
      <c r="I133" s="4">
        <v>1</v>
      </c>
      <c r="J133" s="5">
        <v>829.8</v>
      </c>
      <c r="L133" s="2" t="str">
        <f t="shared" si="11"/>
        <v>10202018)</v>
      </c>
      <c r="M133" s="2" t="str">
        <f t="shared" si="12"/>
        <v>10202018</v>
      </c>
      <c r="N133" s="2" t="str">
        <f t="shared" si="13"/>
        <v>4500009333/00010 - Due Date 45413</v>
      </c>
    </row>
    <row r="134" spans="1:14" x14ac:dyDescent="0.2">
      <c r="A134" s="3" t="s">
        <v>2964</v>
      </c>
      <c r="B134" s="3" t="s">
        <v>2809</v>
      </c>
      <c r="C134" s="3" t="s">
        <v>2965</v>
      </c>
      <c r="D134" s="3" t="s">
        <v>2966</v>
      </c>
      <c r="E134" s="6">
        <v>45413</v>
      </c>
      <c r="F134" s="4">
        <v>2</v>
      </c>
      <c r="G134" s="4">
        <v>2</v>
      </c>
      <c r="H134" s="5">
        <v>689.96</v>
      </c>
      <c r="I134" s="4">
        <v>2</v>
      </c>
      <c r="J134" s="5">
        <v>689.96</v>
      </c>
      <c r="L134" s="2" t="str">
        <f t="shared" si="11"/>
        <v>10507326)</v>
      </c>
      <c r="M134" s="2" t="str">
        <f t="shared" si="12"/>
        <v>10507326</v>
      </c>
      <c r="N134" s="2" t="str">
        <f t="shared" si="13"/>
        <v>4500009334/00020 - Due Date 45413</v>
      </c>
    </row>
    <row r="135" spans="1:14" x14ac:dyDescent="0.2">
      <c r="A135" s="3" t="s">
        <v>883</v>
      </c>
      <c r="B135" s="3" t="s">
        <v>2806</v>
      </c>
      <c r="C135" s="3" t="s">
        <v>2967</v>
      </c>
      <c r="D135" s="3" t="s">
        <v>884</v>
      </c>
      <c r="E135" s="6">
        <v>45405</v>
      </c>
      <c r="F135" s="7">
        <v>15</v>
      </c>
      <c r="G135" s="7">
        <v>15</v>
      </c>
      <c r="H135" s="5">
        <v>151.19999999999999</v>
      </c>
      <c r="I135" s="7">
        <v>15</v>
      </c>
      <c r="J135" s="5">
        <v>151.19999999999999</v>
      </c>
      <c r="L135" s="2" t="str">
        <f t="shared" si="11"/>
        <v>70004974)</v>
      </c>
      <c r="M135" s="2" t="str">
        <f t="shared" si="12"/>
        <v>70004974</v>
      </c>
      <c r="N135" s="2" t="str">
        <f t="shared" si="13"/>
        <v>4500009340/00010 - Due Date 45405</v>
      </c>
    </row>
    <row r="136" spans="1:14" x14ac:dyDescent="0.2">
      <c r="A136" s="3" t="s">
        <v>883</v>
      </c>
      <c r="B136" s="3" t="s">
        <v>2809</v>
      </c>
      <c r="C136" s="3" t="s">
        <v>2968</v>
      </c>
      <c r="D136" s="3" t="s">
        <v>884</v>
      </c>
      <c r="E136" s="6">
        <v>45405</v>
      </c>
      <c r="F136" s="4">
        <v>1</v>
      </c>
      <c r="G136" s="4">
        <v>1</v>
      </c>
      <c r="H136" s="5">
        <v>76.36</v>
      </c>
      <c r="I136" s="4">
        <v>1</v>
      </c>
      <c r="J136" s="5">
        <v>76.36</v>
      </c>
      <c r="L136" s="2" t="str">
        <f t="shared" si="11"/>
        <v>70004975)</v>
      </c>
      <c r="M136" s="2" t="str">
        <f t="shared" si="12"/>
        <v>70004975</v>
      </c>
      <c r="N136" s="2" t="str">
        <f t="shared" si="13"/>
        <v>4500009340/00020 - Due Date 45405</v>
      </c>
    </row>
    <row r="137" spans="1:14" x14ac:dyDescent="0.2">
      <c r="A137" s="3" t="s">
        <v>883</v>
      </c>
      <c r="B137" s="3" t="s">
        <v>2811</v>
      </c>
      <c r="C137" s="3" t="s">
        <v>2884</v>
      </c>
      <c r="D137" s="3" t="s">
        <v>884</v>
      </c>
      <c r="E137" s="6">
        <v>45405</v>
      </c>
      <c r="F137" s="4">
        <v>12</v>
      </c>
      <c r="G137" s="4">
        <v>12</v>
      </c>
      <c r="H137" s="5">
        <v>204.12</v>
      </c>
      <c r="I137" s="4">
        <v>12</v>
      </c>
      <c r="J137" s="5">
        <v>204.12</v>
      </c>
      <c r="L137" s="2" t="str">
        <f t="shared" si="11"/>
        <v>70000847)</v>
      </c>
      <c r="M137" s="2" t="str">
        <f t="shared" si="12"/>
        <v>70000847</v>
      </c>
      <c r="N137" s="2" t="str">
        <f t="shared" si="13"/>
        <v>4500009340/00030 - Due Date 45405</v>
      </c>
    </row>
    <row r="138" spans="1:14" x14ac:dyDescent="0.2">
      <c r="A138" s="3" t="s">
        <v>883</v>
      </c>
      <c r="B138" s="3" t="s">
        <v>2803</v>
      </c>
      <c r="C138" s="3" t="s">
        <v>2969</v>
      </c>
      <c r="D138" s="3" t="s">
        <v>884</v>
      </c>
      <c r="E138" s="6">
        <v>45405</v>
      </c>
      <c r="F138" s="4">
        <v>2</v>
      </c>
      <c r="G138" s="4">
        <v>2</v>
      </c>
      <c r="H138" s="5">
        <v>32.14</v>
      </c>
      <c r="I138" s="4">
        <v>2</v>
      </c>
      <c r="J138" s="5">
        <v>32.14</v>
      </c>
      <c r="L138" s="2" t="str">
        <f t="shared" si="11"/>
        <v>70004976)</v>
      </c>
      <c r="M138" s="2" t="str">
        <f t="shared" si="12"/>
        <v>70004976</v>
      </c>
      <c r="N138" s="2" t="str">
        <f t="shared" si="13"/>
        <v>4500009340/00040 - Due Date 45405</v>
      </c>
    </row>
    <row r="139" spans="1:14" x14ac:dyDescent="0.2">
      <c r="A139" s="3" t="s">
        <v>883</v>
      </c>
      <c r="B139" s="3" t="s">
        <v>2814</v>
      </c>
      <c r="C139" s="3" t="s">
        <v>2970</v>
      </c>
      <c r="D139" s="3" t="s">
        <v>884</v>
      </c>
      <c r="E139" s="6">
        <v>45405</v>
      </c>
      <c r="F139" s="10">
        <v>30</v>
      </c>
      <c r="G139" s="10">
        <v>30</v>
      </c>
      <c r="H139" s="5">
        <v>110.7</v>
      </c>
      <c r="I139" s="10">
        <v>30</v>
      </c>
      <c r="J139" s="5">
        <v>110.7</v>
      </c>
      <c r="L139" s="2" t="str">
        <f t="shared" si="11"/>
        <v>70004980)</v>
      </c>
      <c r="M139" s="2" t="str">
        <f t="shared" si="12"/>
        <v>70004980</v>
      </c>
      <c r="N139" s="2" t="str">
        <f t="shared" si="13"/>
        <v>4500009340/00050 - Due Date 45405</v>
      </c>
    </row>
    <row r="140" spans="1:14" x14ac:dyDescent="0.2">
      <c r="A140" s="3" t="s">
        <v>883</v>
      </c>
      <c r="B140" s="3" t="s">
        <v>2816</v>
      </c>
      <c r="C140" s="3" t="s">
        <v>2971</v>
      </c>
      <c r="D140" s="3" t="s">
        <v>884</v>
      </c>
      <c r="E140" s="6">
        <v>45405</v>
      </c>
      <c r="F140" s="4">
        <v>10</v>
      </c>
      <c r="G140" s="4">
        <v>10</v>
      </c>
      <c r="H140" s="5">
        <v>377.7</v>
      </c>
      <c r="I140" s="4">
        <v>10</v>
      </c>
      <c r="J140" s="5">
        <v>377.7</v>
      </c>
      <c r="L140" s="2" t="str">
        <f t="shared" si="11"/>
        <v>70004981)</v>
      </c>
      <c r="M140" s="2" t="str">
        <f t="shared" si="12"/>
        <v>70004981</v>
      </c>
      <c r="N140" s="2" t="str">
        <f t="shared" si="13"/>
        <v>4500009340/00060 - Due Date 45405</v>
      </c>
    </row>
    <row r="141" spans="1:14" x14ac:dyDescent="0.2">
      <c r="A141" s="3" t="s">
        <v>883</v>
      </c>
      <c r="B141" s="3" t="s">
        <v>2818</v>
      </c>
      <c r="C141" s="3" t="s">
        <v>2972</v>
      </c>
      <c r="D141" s="3" t="s">
        <v>884</v>
      </c>
      <c r="E141" s="6">
        <v>45405</v>
      </c>
      <c r="F141" s="9">
        <v>50</v>
      </c>
      <c r="G141" s="9">
        <v>50</v>
      </c>
      <c r="H141" s="5">
        <v>327</v>
      </c>
      <c r="I141" s="9">
        <v>50</v>
      </c>
      <c r="J141" s="5">
        <v>327</v>
      </c>
      <c r="L141" s="2" t="str">
        <f t="shared" si="11"/>
        <v>70005171)</v>
      </c>
      <c r="M141" s="2" t="str">
        <f t="shared" si="12"/>
        <v>70005171</v>
      </c>
      <c r="N141" s="2" t="str">
        <f t="shared" si="13"/>
        <v>4500009340/00070 - Due Date 45405</v>
      </c>
    </row>
    <row r="142" spans="1:14" x14ac:dyDescent="0.2">
      <c r="A142" s="3" t="s">
        <v>2973</v>
      </c>
      <c r="B142" s="3" t="s">
        <v>2806</v>
      </c>
      <c r="C142" s="3" t="s">
        <v>2925</v>
      </c>
      <c r="D142" s="3" t="s">
        <v>2837</v>
      </c>
      <c r="E142" s="6">
        <v>45413</v>
      </c>
      <c r="F142" s="4">
        <v>1</v>
      </c>
      <c r="G142" s="4">
        <v>1</v>
      </c>
      <c r="H142" s="5">
        <v>13079.7</v>
      </c>
      <c r="I142" s="4">
        <v>1</v>
      </c>
      <c r="J142" s="5">
        <v>13079.7</v>
      </c>
      <c r="L142" s="2" t="str">
        <f t="shared" si="11"/>
        <v>10617159)</v>
      </c>
      <c r="M142" s="2" t="str">
        <f t="shared" si="12"/>
        <v>10617159</v>
      </c>
      <c r="N142" s="2" t="str">
        <f t="shared" si="13"/>
        <v>B513592043/00010 - Due Date 45413</v>
      </c>
    </row>
    <row r="143" spans="1:14" x14ac:dyDescent="0.2">
      <c r="A143" s="3" t="s">
        <v>2974</v>
      </c>
      <c r="B143" s="3" t="s">
        <v>2806</v>
      </c>
      <c r="C143" s="3" t="s">
        <v>2975</v>
      </c>
      <c r="D143" s="3" t="s">
        <v>2976</v>
      </c>
      <c r="E143" s="6">
        <v>45334</v>
      </c>
      <c r="F143" s="4">
        <v>1</v>
      </c>
      <c r="G143" s="4">
        <v>1</v>
      </c>
      <c r="H143" s="5">
        <v>41257.4</v>
      </c>
      <c r="I143" s="4">
        <v>1</v>
      </c>
      <c r="J143" s="5">
        <v>0</v>
      </c>
      <c r="L143" s="2" t="str">
        <f t="shared" si="11"/>
        <v>10992866)</v>
      </c>
      <c r="M143" s="2" t="str">
        <f t="shared" si="12"/>
        <v>10992866</v>
      </c>
      <c r="N143" s="2" t="str">
        <f t="shared" si="13"/>
        <v>B513594607/00010 - Due Date 45334</v>
      </c>
    </row>
    <row r="144" spans="1:14" x14ac:dyDescent="0.2">
      <c r="A144" s="3" t="s">
        <v>2977</v>
      </c>
      <c r="B144" s="3" t="s">
        <v>2809</v>
      </c>
      <c r="C144" s="3" t="s">
        <v>2978</v>
      </c>
      <c r="D144" s="3" t="s">
        <v>2979</v>
      </c>
      <c r="E144" s="6">
        <v>45352</v>
      </c>
      <c r="F144" s="4">
        <v>2</v>
      </c>
      <c r="G144" s="4">
        <v>2</v>
      </c>
      <c r="H144" s="5">
        <v>27045.22</v>
      </c>
      <c r="I144" s="4">
        <v>2</v>
      </c>
      <c r="J144" s="5">
        <v>27045.22</v>
      </c>
      <c r="L144" s="2" t="str">
        <f t="shared" si="11"/>
        <v>11392820)</v>
      </c>
      <c r="M144" s="2" t="str">
        <f t="shared" si="12"/>
        <v>11392820</v>
      </c>
      <c r="N144" s="2" t="str">
        <f t="shared" si="13"/>
        <v>B513596251/00020 - Due Date 45352</v>
      </c>
    </row>
    <row r="145" spans="1:14" x14ac:dyDescent="0.2">
      <c r="A145" s="3" t="s">
        <v>2980</v>
      </c>
      <c r="B145" s="3" t="s">
        <v>2806</v>
      </c>
      <c r="C145" s="3" t="s">
        <v>2981</v>
      </c>
      <c r="D145" s="3" t="s">
        <v>799</v>
      </c>
      <c r="E145" s="6">
        <v>45391</v>
      </c>
      <c r="F145" s="4">
        <v>30</v>
      </c>
      <c r="G145" s="4">
        <v>30</v>
      </c>
      <c r="H145" s="5">
        <v>59220</v>
      </c>
      <c r="I145" s="4">
        <v>30</v>
      </c>
      <c r="J145" s="5">
        <v>59220</v>
      </c>
      <c r="L145" s="2" t="str">
        <f t="shared" si="11"/>
        <v>10618975)</v>
      </c>
      <c r="M145" s="2" t="str">
        <f t="shared" si="12"/>
        <v>10618975</v>
      </c>
      <c r="N145" s="2" t="str">
        <f t="shared" si="13"/>
        <v>B513596462/00010 - Due Date 45391</v>
      </c>
    </row>
    <row r="146" spans="1:14" x14ac:dyDescent="0.2">
      <c r="A146" s="3" t="s">
        <v>2982</v>
      </c>
      <c r="B146" s="3" t="s">
        <v>2806</v>
      </c>
      <c r="C146" s="3" t="s">
        <v>2983</v>
      </c>
      <c r="D146" s="3" t="s">
        <v>799</v>
      </c>
      <c r="E146" s="6">
        <v>45391</v>
      </c>
      <c r="F146" s="4">
        <v>30</v>
      </c>
      <c r="G146" s="4">
        <v>30</v>
      </c>
      <c r="H146" s="5">
        <v>59220</v>
      </c>
      <c r="I146" s="4">
        <v>30</v>
      </c>
      <c r="J146" s="5">
        <v>59220</v>
      </c>
      <c r="L146" s="2" t="str">
        <f t="shared" si="11"/>
        <v>10618976)</v>
      </c>
      <c r="M146" s="2" t="str">
        <f t="shared" si="12"/>
        <v>10618976</v>
      </c>
      <c r="N146" s="2" t="str">
        <f t="shared" si="13"/>
        <v>B513596463/00010 - Due Date 45391</v>
      </c>
    </row>
    <row r="147" spans="1:14" x14ac:dyDescent="0.2">
      <c r="A147" s="3" t="s">
        <v>2984</v>
      </c>
      <c r="B147" s="3" t="s">
        <v>2806</v>
      </c>
      <c r="C147" s="3" t="s">
        <v>2985</v>
      </c>
      <c r="D147" s="3" t="s">
        <v>799</v>
      </c>
      <c r="E147" s="6">
        <v>45391</v>
      </c>
      <c r="F147" s="4">
        <v>30</v>
      </c>
      <c r="G147" s="4">
        <v>30</v>
      </c>
      <c r="H147" s="5">
        <v>59220</v>
      </c>
      <c r="I147" s="4">
        <v>30</v>
      </c>
      <c r="J147" s="5">
        <v>59220</v>
      </c>
      <c r="L147" s="2" t="str">
        <f t="shared" si="11"/>
        <v>10618977)</v>
      </c>
      <c r="M147" s="2" t="str">
        <f t="shared" si="12"/>
        <v>10618977</v>
      </c>
      <c r="N147" s="2" t="str">
        <f t="shared" si="13"/>
        <v>B513596464/00010 - Due Date 45391</v>
      </c>
    </row>
    <row r="148" spans="1:14" x14ac:dyDescent="0.2">
      <c r="A148" s="3" t="s">
        <v>2986</v>
      </c>
      <c r="B148" s="3" t="s">
        <v>2806</v>
      </c>
      <c r="C148" s="3" t="s">
        <v>2987</v>
      </c>
      <c r="D148" s="3" t="s">
        <v>799</v>
      </c>
      <c r="E148" s="6">
        <v>45391</v>
      </c>
      <c r="F148" s="4">
        <v>30</v>
      </c>
      <c r="G148" s="4">
        <v>30</v>
      </c>
      <c r="H148" s="5">
        <v>59220</v>
      </c>
      <c r="I148" s="4">
        <v>30</v>
      </c>
      <c r="J148" s="5">
        <v>59220</v>
      </c>
      <c r="L148" s="2" t="str">
        <f t="shared" ref="L148:L149" si="14">RIGHT(C148,9)</f>
        <v>10618978)</v>
      </c>
      <c r="M148" s="2" t="str">
        <f t="shared" ref="M148:M149" si="15">LEFT(L148,8)</f>
        <v>10618978</v>
      </c>
      <c r="N148" s="2" t="str">
        <f t="shared" ref="N148:N149" si="16">_xlfn.CONCAT(A148,"/",B148," - Due Date ",E148)</f>
        <v>B513596465/00010 - Due Date 45391</v>
      </c>
    </row>
    <row r="149" spans="1:14" x14ac:dyDescent="0.2">
      <c r="A149" s="3" t="s">
        <v>2988</v>
      </c>
      <c r="B149" s="3" t="s">
        <v>2806</v>
      </c>
      <c r="C149" s="3" t="s">
        <v>2989</v>
      </c>
      <c r="D149" s="3" t="s">
        <v>2990</v>
      </c>
      <c r="E149" s="6"/>
      <c r="F149" s="4">
        <v>0</v>
      </c>
      <c r="G149" s="4">
        <v>2</v>
      </c>
      <c r="H149" s="5">
        <v>35900</v>
      </c>
      <c r="I149" s="4">
        <v>0</v>
      </c>
      <c r="J149" s="5">
        <v>0</v>
      </c>
      <c r="L149" s="2" t="str">
        <f t="shared" si="14"/>
        <v>10618966)</v>
      </c>
      <c r="M149" s="2" t="str">
        <f t="shared" si="15"/>
        <v>10618966</v>
      </c>
      <c r="N149" s="2" t="str">
        <f t="shared" si="16"/>
        <v xml:space="preserve">B513596527/00010 - Due Date </v>
      </c>
    </row>
    <row r="150" spans="1:14" x14ac:dyDescent="0.2">
      <c r="A150" s="3" t="s">
        <v>2988</v>
      </c>
      <c r="B150" s="3" t="s">
        <v>2809</v>
      </c>
      <c r="C150" s="3" t="s">
        <v>2991</v>
      </c>
      <c r="D150" s="3" t="s">
        <v>2990</v>
      </c>
      <c r="E150" s="6"/>
      <c r="F150" s="4">
        <v>0</v>
      </c>
      <c r="G150" s="4">
        <v>2</v>
      </c>
      <c r="H150" s="5">
        <v>790</v>
      </c>
      <c r="I150" s="4">
        <v>0</v>
      </c>
      <c r="J150" s="5">
        <v>0</v>
      </c>
      <c r="L150" s="2" t="str">
        <f t="shared" ref="L150:L164" si="17">RIGHT(C150,9)</f>
        <v>10618967)</v>
      </c>
      <c r="M150" s="2" t="str">
        <f t="shared" ref="M150:M164" si="18">LEFT(L150,8)</f>
        <v>10618967</v>
      </c>
      <c r="N150" s="2" t="str">
        <f t="shared" ref="N150:N164" si="19">_xlfn.CONCAT(A150,"/",B150," - Due Date ",E150)</f>
        <v xml:space="preserve">B513596527/00020 - Due Date </v>
      </c>
    </row>
    <row r="151" spans="1:14" x14ac:dyDescent="0.2">
      <c r="A151" s="3" t="s">
        <v>2988</v>
      </c>
      <c r="B151" s="3" t="s">
        <v>2811</v>
      </c>
      <c r="C151" s="3" t="s">
        <v>2992</v>
      </c>
      <c r="D151" s="3" t="s">
        <v>2990</v>
      </c>
      <c r="E151" s="6"/>
      <c r="F151" s="4">
        <v>0</v>
      </c>
      <c r="G151" s="4">
        <v>2</v>
      </c>
      <c r="H151" s="5">
        <v>150</v>
      </c>
      <c r="I151" s="4">
        <v>0</v>
      </c>
      <c r="J151" s="5">
        <v>0</v>
      </c>
      <c r="L151" s="2" t="str">
        <f t="shared" si="17"/>
        <v>10618968)</v>
      </c>
      <c r="M151" s="2" t="str">
        <f t="shared" si="18"/>
        <v>10618968</v>
      </c>
      <c r="N151" s="2" t="str">
        <f t="shared" si="19"/>
        <v xml:space="preserve">B513596527/00030 - Due Date </v>
      </c>
    </row>
    <row r="152" spans="1:14" x14ac:dyDescent="0.2">
      <c r="A152" s="3" t="s">
        <v>2988</v>
      </c>
      <c r="B152" s="3" t="s">
        <v>2803</v>
      </c>
      <c r="C152" s="3" t="s">
        <v>2993</v>
      </c>
      <c r="D152" s="3" t="s">
        <v>2990</v>
      </c>
      <c r="E152" s="6"/>
      <c r="F152" s="4">
        <v>0</v>
      </c>
      <c r="G152" s="4">
        <v>2</v>
      </c>
      <c r="H152" s="5">
        <v>20</v>
      </c>
      <c r="I152" s="4">
        <v>0</v>
      </c>
      <c r="J152" s="5">
        <v>0</v>
      </c>
      <c r="L152" s="2" t="str">
        <f t="shared" si="17"/>
        <v>10618969)</v>
      </c>
      <c r="M152" s="2" t="str">
        <f t="shared" si="18"/>
        <v>10618969</v>
      </c>
      <c r="N152" s="2" t="str">
        <f t="shared" si="19"/>
        <v xml:space="preserve">B513596527/00040 - Due Date </v>
      </c>
    </row>
    <row r="153" spans="1:14" x14ac:dyDescent="0.2">
      <c r="A153" s="3" t="s">
        <v>2988</v>
      </c>
      <c r="B153" s="3" t="s">
        <v>2814</v>
      </c>
      <c r="C153" s="3" t="s">
        <v>2994</v>
      </c>
      <c r="D153" s="3" t="s">
        <v>2990</v>
      </c>
      <c r="E153" s="6"/>
      <c r="F153" s="4">
        <v>0</v>
      </c>
      <c r="G153" s="4">
        <v>2</v>
      </c>
      <c r="H153" s="5">
        <v>68</v>
      </c>
      <c r="I153" s="4">
        <v>0</v>
      </c>
      <c r="J153" s="5">
        <v>0</v>
      </c>
      <c r="L153" s="2" t="str">
        <f t="shared" si="17"/>
        <v>10618970)</v>
      </c>
      <c r="M153" s="2" t="str">
        <f t="shared" si="18"/>
        <v>10618970</v>
      </c>
      <c r="N153" s="2" t="str">
        <f t="shared" si="19"/>
        <v xml:space="preserve">B513596527/00050 - Due Date </v>
      </c>
    </row>
    <row r="154" spans="1:14" x14ac:dyDescent="0.2">
      <c r="A154" s="3" t="s">
        <v>2995</v>
      </c>
      <c r="B154" s="3" t="s">
        <v>2806</v>
      </c>
      <c r="C154" s="3" t="s">
        <v>2996</v>
      </c>
      <c r="D154" s="3" t="s">
        <v>2997</v>
      </c>
      <c r="E154" s="6"/>
      <c r="F154" s="4">
        <v>0</v>
      </c>
      <c r="G154" s="4">
        <v>5</v>
      </c>
      <c r="H154" s="5">
        <v>972.61</v>
      </c>
      <c r="I154" s="4">
        <v>0</v>
      </c>
      <c r="J154" s="5">
        <v>0</v>
      </c>
      <c r="L154" s="2" t="str">
        <f t="shared" si="17"/>
        <v>10504496)</v>
      </c>
      <c r="M154" s="2" t="str">
        <f t="shared" si="18"/>
        <v>10504496</v>
      </c>
      <c r="N154" s="2" t="str">
        <f t="shared" si="19"/>
        <v xml:space="preserve">B513596555/00010 - Due Date </v>
      </c>
    </row>
    <row r="155" spans="1:14" x14ac:dyDescent="0.2">
      <c r="A155" s="3" t="s">
        <v>2995</v>
      </c>
      <c r="B155" s="3" t="s">
        <v>2809</v>
      </c>
      <c r="C155" s="3" t="s">
        <v>2998</v>
      </c>
      <c r="D155" s="3" t="s">
        <v>2997</v>
      </c>
      <c r="E155" s="6"/>
      <c r="F155" s="4">
        <v>0</v>
      </c>
      <c r="G155" s="4">
        <v>6</v>
      </c>
      <c r="H155" s="5">
        <v>53.62</v>
      </c>
      <c r="I155" s="4">
        <v>0</v>
      </c>
      <c r="J155" s="5">
        <v>0</v>
      </c>
      <c r="L155" s="2" t="str">
        <f t="shared" si="17"/>
        <v>10504509)</v>
      </c>
      <c r="M155" s="2" t="str">
        <f t="shared" si="18"/>
        <v>10504509</v>
      </c>
      <c r="N155" s="2" t="str">
        <f t="shared" si="19"/>
        <v xml:space="preserve">B513596555/00020 - Due Date </v>
      </c>
    </row>
    <row r="156" spans="1:14" x14ac:dyDescent="0.2">
      <c r="A156" s="3" t="s">
        <v>2995</v>
      </c>
      <c r="B156" s="3" t="s">
        <v>2811</v>
      </c>
      <c r="C156" s="3" t="s">
        <v>2999</v>
      </c>
      <c r="D156" s="3" t="s">
        <v>2997</v>
      </c>
      <c r="E156" s="6"/>
      <c r="F156" s="4">
        <v>0</v>
      </c>
      <c r="G156" s="4">
        <v>6</v>
      </c>
      <c r="H156" s="5">
        <v>66.69</v>
      </c>
      <c r="I156" s="4">
        <v>0</v>
      </c>
      <c r="J156" s="5">
        <v>0</v>
      </c>
      <c r="L156" s="2" t="str">
        <f t="shared" si="17"/>
        <v>10273946)</v>
      </c>
      <c r="M156" s="2" t="str">
        <f t="shared" si="18"/>
        <v>10273946</v>
      </c>
      <c r="N156" s="2" t="str">
        <f t="shared" si="19"/>
        <v xml:space="preserve">B513596555/00030 - Due Date </v>
      </c>
    </row>
    <row r="157" spans="1:14" x14ac:dyDescent="0.2">
      <c r="A157" s="3" t="s">
        <v>2995</v>
      </c>
      <c r="B157" s="3" t="s">
        <v>2803</v>
      </c>
      <c r="C157" s="3" t="s">
        <v>3000</v>
      </c>
      <c r="D157" s="3" t="s">
        <v>2997</v>
      </c>
      <c r="E157" s="6"/>
      <c r="F157" s="4">
        <v>0</v>
      </c>
      <c r="G157" s="4">
        <v>6</v>
      </c>
      <c r="H157" s="5">
        <v>96.77</v>
      </c>
      <c r="I157" s="4">
        <v>0</v>
      </c>
      <c r="J157" s="5">
        <v>0</v>
      </c>
      <c r="L157" s="2" t="str">
        <f t="shared" si="17"/>
        <v>10273947)</v>
      </c>
      <c r="M157" s="2" t="str">
        <f t="shared" si="18"/>
        <v>10273947</v>
      </c>
      <c r="N157" s="2" t="str">
        <f t="shared" si="19"/>
        <v xml:space="preserve">B513596555/00040 - Due Date </v>
      </c>
    </row>
    <row r="158" spans="1:14" x14ac:dyDescent="0.2">
      <c r="A158" s="3" t="s">
        <v>2995</v>
      </c>
      <c r="B158" s="3" t="s">
        <v>2814</v>
      </c>
      <c r="C158" s="3" t="s">
        <v>3001</v>
      </c>
      <c r="D158" s="3" t="s">
        <v>2997</v>
      </c>
      <c r="E158" s="6"/>
      <c r="F158" s="4">
        <v>0</v>
      </c>
      <c r="G158" s="4">
        <v>5</v>
      </c>
      <c r="H158" s="5">
        <v>221.84</v>
      </c>
      <c r="I158" s="4">
        <v>0</v>
      </c>
      <c r="J158" s="5">
        <v>0</v>
      </c>
      <c r="L158" s="2" t="str">
        <f t="shared" si="17"/>
        <v>10504510)</v>
      </c>
      <c r="M158" s="2" t="str">
        <f t="shared" si="18"/>
        <v>10504510</v>
      </c>
      <c r="N158" s="2" t="str">
        <f t="shared" si="19"/>
        <v xml:space="preserve">B513596555/00050 - Due Date </v>
      </c>
    </row>
    <row r="159" spans="1:14" x14ac:dyDescent="0.2">
      <c r="A159" s="3" t="s">
        <v>2995</v>
      </c>
      <c r="B159" s="3" t="s">
        <v>2816</v>
      </c>
      <c r="C159" s="3" t="s">
        <v>3002</v>
      </c>
      <c r="D159" s="3" t="s">
        <v>2997</v>
      </c>
      <c r="E159" s="6"/>
      <c r="F159" s="4">
        <v>0</v>
      </c>
      <c r="G159" s="4">
        <v>4</v>
      </c>
      <c r="H159" s="5">
        <v>962.1</v>
      </c>
      <c r="I159" s="4">
        <v>0</v>
      </c>
      <c r="J159" s="5">
        <v>0</v>
      </c>
      <c r="L159" s="2" t="str">
        <f t="shared" si="17"/>
        <v>10504504)</v>
      </c>
      <c r="M159" s="2" t="str">
        <f t="shared" si="18"/>
        <v>10504504</v>
      </c>
      <c r="N159" s="2" t="str">
        <f t="shared" si="19"/>
        <v xml:space="preserve">B513596555/00060 - Due Date </v>
      </c>
    </row>
    <row r="160" spans="1:14" x14ac:dyDescent="0.2">
      <c r="A160" s="3" t="s">
        <v>3003</v>
      </c>
      <c r="B160" s="3" t="s">
        <v>2816</v>
      </c>
      <c r="C160" s="3" t="s">
        <v>3004</v>
      </c>
      <c r="D160" s="3" t="s">
        <v>799</v>
      </c>
      <c r="E160" s="6"/>
      <c r="F160" s="4">
        <v>0</v>
      </c>
      <c r="G160" s="4">
        <v>60</v>
      </c>
      <c r="H160" s="5">
        <v>44745</v>
      </c>
      <c r="I160" s="4">
        <v>0</v>
      </c>
      <c r="J160" s="5">
        <v>0</v>
      </c>
      <c r="L160" s="2" t="str">
        <f t="shared" si="17"/>
        <v>10618979)</v>
      </c>
      <c r="M160" s="2" t="str">
        <f t="shared" si="18"/>
        <v>10618979</v>
      </c>
      <c r="N160" s="2" t="str">
        <f t="shared" si="19"/>
        <v xml:space="preserve">B513596833/00060 - Due Date </v>
      </c>
    </row>
    <row r="161" spans="1:14" x14ac:dyDescent="0.2">
      <c r="A161" s="3" t="s">
        <v>3003</v>
      </c>
      <c r="B161" s="3" t="s">
        <v>2818</v>
      </c>
      <c r="C161" s="3" t="s">
        <v>3005</v>
      </c>
      <c r="D161" s="3" t="s">
        <v>799</v>
      </c>
      <c r="E161" s="6"/>
      <c r="F161" s="4">
        <v>0</v>
      </c>
      <c r="G161" s="4">
        <v>60</v>
      </c>
      <c r="H161" s="5">
        <v>44745</v>
      </c>
      <c r="I161" s="4">
        <v>0</v>
      </c>
      <c r="J161" s="5">
        <v>0</v>
      </c>
      <c r="L161" s="2" t="str">
        <f t="shared" si="17"/>
        <v>10355271)</v>
      </c>
      <c r="M161" s="2" t="str">
        <f t="shared" si="18"/>
        <v>10355271</v>
      </c>
      <c r="N161" s="2" t="str">
        <f t="shared" si="19"/>
        <v xml:space="preserve">B513596833/00070 - Due Date </v>
      </c>
    </row>
    <row r="162" spans="1:14" x14ac:dyDescent="0.2">
      <c r="A162" s="3" t="s">
        <v>3006</v>
      </c>
      <c r="B162" s="3" t="s">
        <v>2806</v>
      </c>
      <c r="C162" s="3" t="s">
        <v>3007</v>
      </c>
      <c r="D162" s="3" t="s">
        <v>3008</v>
      </c>
      <c r="E162" s="6">
        <v>45013</v>
      </c>
      <c r="F162" s="4">
        <v>1</v>
      </c>
      <c r="G162" s="4">
        <v>1</v>
      </c>
      <c r="H162" s="5">
        <v>4670</v>
      </c>
      <c r="I162" s="4">
        <v>1</v>
      </c>
      <c r="J162" s="5">
        <v>4670</v>
      </c>
      <c r="L162" s="2" t="str">
        <f t="shared" si="17"/>
        <v>10893131)</v>
      </c>
      <c r="M162" s="2" t="str">
        <f t="shared" si="18"/>
        <v>10893131</v>
      </c>
      <c r="N162" s="2" t="str">
        <f t="shared" si="19"/>
        <v>B513596972/00010 - Due Date 45013</v>
      </c>
    </row>
    <row r="163" spans="1:14" x14ac:dyDescent="0.2">
      <c r="A163" s="3" t="s">
        <v>3009</v>
      </c>
      <c r="B163" s="3" t="s">
        <v>2806</v>
      </c>
      <c r="C163" s="3" t="s">
        <v>3010</v>
      </c>
      <c r="D163" s="3" t="s">
        <v>2837</v>
      </c>
      <c r="E163" s="6">
        <v>45300</v>
      </c>
      <c r="F163" s="4">
        <v>1</v>
      </c>
      <c r="G163" s="4">
        <v>1</v>
      </c>
      <c r="H163" s="5">
        <v>16.5</v>
      </c>
      <c r="I163" s="4">
        <v>1</v>
      </c>
      <c r="J163" s="5">
        <v>0</v>
      </c>
      <c r="L163" s="2" t="str">
        <f t="shared" si="17"/>
        <v>10504560)</v>
      </c>
      <c r="M163" s="2" t="str">
        <f t="shared" si="18"/>
        <v>10504560</v>
      </c>
      <c r="N163" s="2" t="str">
        <f t="shared" si="19"/>
        <v>B513597129/00010 - Due Date 45300</v>
      </c>
    </row>
    <row r="164" spans="1:14" x14ac:dyDescent="0.2">
      <c r="A164" s="3" t="s">
        <v>3011</v>
      </c>
      <c r="B164" s="3" t="s">
        <v>2806</v>
      </c>
      <c r="C164" s="3" t="s">
        <v>3012</v>
      </c>
      <c r="D164" s="3" t="s">
        <v>3013</v>
      </c>
      <c r="E164" s="6">
        <v>45303</v>
      </c>
      <c r="F164" s="4">
        <v>2</v>
      </c>
      <c r="G164" s="4">
        <v>2</v>
      </c>
      <c r="H164" s="5">
        <v>1168</v>
      </c>
      <c r="I164" s="4">
        <v>2</v>
      </c>
      <c r="J164" s="5">
        <v>1168</v>
      </c>
      <c r="L164" s="2" t="str">
        <f t="shared" si="17"/>
        <v>10232596)</v>
      </c>
      <c r="M164" s="2" t="str">
        <f t="shared" si="18"/>
        <v>10232596</v>
      </c>
      <c r="N164" s="2" t="str">
        <f t="shared" si="19"/>
        <v>B513597960/00010 - Due Date 45303</v>
      </c>
    </row>
    <row r="165" spans="1:14" x14ac:dyDescent="0.2">
      <c r="A165" s="3" t="s">
        <v>3014</v>
      </c>
      <c r="B165" s="3" t="s">
        <v>2806</v>
      </c>
      <c r="C165" s="3" t="s">
        <v>2881</v>
      </c>
      <c r="D165" s="3" t="s">
        <v>1101</v>
      </c>
      <c r="E165" s="6"/>
      <c r="F165" s="4">
        <v>0</v>
      </c>
      <c r="G165" s="4">
        <v>57</v>
      </c>
      <c r="H165" s="5">
        <v>1177.6199999999999</v>
      </c>
      <c r="I165" s="4">
        <v>0</v>
      </c>
      <c r="J165" s="5">
        <v>1177.6199999999999</v>
      </c>
    </row>
  </sheetData>
  <mergeCells count="1">
    <mergeCell ref="L1: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798E-D038-42E5-A3B5-D90AF9FEBD7C}">
  <dimension ref="A1:Q173"/>
  <sheetViews>
    <sheetView topLeftCell="B17" workbookViewId="0">
      <selection activeCell="D41" sqref="D41:E58"/>
    </sheetView>
  </sheetViews>
  <sheetFormatPr defaultRowHeight="14.25" x14ac:dyDescent="0.2"/>
  <cols>
    <col min="1" max="1" width="28.25" bestFit="1" customWidth="1"/>
    <col min="2" max="2" width="20.75" bestFit="1" customWidth="1"/>
    <col min="3" max="3" width="18.75" bestFit="1" customWidth="1"/>
    <col min="4" max="4" width="20.75" bestFit="1" customWidth="1"/>
    <col min="5" max="5" width="11.75" bestFit="1" customWidth="1"/>
    <col min="6" max="6" width="18.25" bestFit="1" customWidth="1"/>
    <col min="7" max="7" width="14.25" bestFit="1" customWidth="1"/>
    <col min="8" max="8" width="16.25" bestFit="1" customWidth="1"/>
    <col min="10" max="11" width="0" hidden="1" customWidth="1"/>
  </cols>
  <sheetData>
    <row r="1" spans="1:17" ht="15" x14ac:dyDescent="0.25">
      <c r="A1" s="27" t="s">
        <v>27</v>
      </c>
      <c r="B1" s="27" t="s">
        <v>2794</v>
      </c>
      <c r="C1" s="27" t="s">
        <v>3015</v>
      </c>
      <c r="D1" s="27" t="s">
        <v>3016</v>
      </c>
      <c r="E1" s="27" t="s">
        <v>3017</v>
      </c>
      <c r="F1" s="27" t="s">
        <v>3018</v>
      </c>
      <c r="G1" s="27" t="s">
        <v>3019</v>
      </c>
      <c r="H1" s="27" t="s">
        <v>3020</v>
      </c>
      <c r="L1" s="156" t="s">
        <v>3021</v>
      </c>
      <c r="M1" s="156"/>
      <c r="N1" s="156"/>
      <c r="O1" s="156"/>
      <c r="P1" s="156"/>
      <c r="Q1" s="156"/>
    </row>
    <row r="2" spans="1:17" x14ac:dyDescent="0.2">
      <c r="A2" s="28" t="s">
        <v>3022</v>
      </c>
      <c r="B2" s="28" t="s">
        <v>3023</v>
      </c>
      <c r="C2" s="28" t="s">
        <v>3024</v>
      </c>
      <c r="D2" s="28" t="s">
        <v>3025</v>
      </c>
      <c r="E2" s="28" t="s">
        <v>3026</v>
      </c>
      <c r="F2" s="28" t="s">
        <v>3027</v>
      </c>
      <c r="G2" s="28" t="s">
        <v>3028</v>
      </c>
      <c r="H2" s="28" t="s">
        <v>3029</v>
      </c>
      <c r="J2" t="str">
        <f t="shared" ref="J2:J5" si="0">RIGHT(B2,9)</f>
        <v>11175260)</v>
      </c>
      <c r="K2" t="str">
        <f t="shared" ref="K2:K5" si="1">LEFT(J2,8)</f>
        <v>11175260</v>
      </c>
      <c r="L2" t="str">
        <f t="shared" ref="L2:L5" si="2">_xlfn.CONCAT(C2,A2," - Due Date ",H2)</f>
        <v>PDC - MAC NG (DU01)1000005381 / 00010 - Due Date 13/06/2024</v>
      </c>
    </row>
    <row r="3" spans="1:17" x14ac:dyDescent="0.2">
      <c r="A3" s="28" t="s">
        <v>3030</v>
      </c>
      <c r="B3" s="28" t="s">
        <v>3031</v>
      </c>
      <c r="C3" s="28" t="s">
        <v>3024</v>
      </c>
      <c r="D3" s="28"/>
      <c r="E3" s="28" t="s">
        <v>3032</v>
      </c>
      <c r="F3" s="28" t="s">
        <v>3027</v>
      </c>
      <c r="G3" s="28" t="s">
        <v>3033</v>
      </c>
      <c r="H3" s="28" t="s">
        <v>3034</v>
      </c>
      <c r="J3" t="str">
        <f t="shared" si="0"/>
        <v>11271657)</v>
      </c>
      <c r="K3" t="str">
        <f t="shared" si="1"/>
        <v>11271657</v>
      </c>
      <c r="L3" t="str">
        <f t="shared" si="2"/>
        <v>PDC - MAC NG (DU01)1000005388 / 00010 - Due Date 15/05/2024</v>
      </c>
    </row>
    <row r="4" spans="1:17" x14ac:dyDescent="0.2">
      <c r="A4" s="28" t="s">
        <v>3035</v>
      </c>
      <c r="B4" s="28" t="s">
        <v>3036</v>
      </c>
      <c r="C4" s="28" t="s">
        <v>3024</v>
      </c>
      <c r="D4" s="28"/>
      <c r="E4" s="28" t="s">
        <v>3037</v>
      </c>
      <c r="F4" s="28" t="s">
        <v>3038</v>
      </c>
      <c r="G4" s="28" t="s">
        <v>3039</v>
      </c>
      <c r="H4" s="28" t="s">
        <v>3040</v>
      </c>
      <c r="J4" t="str">
        <f t="shared" si="0"/>
        <v>70005182)</v>
      </c>
      <c r="K4" t="str">
        <f t="shared" si="1"/>
        <v>70005182</v>
      </c>
      <c r="L4" t="str">
        <f t="shared" si="2"/>
        <v>PDC - MAC NG (DU01)1000007397 / 00112 - Due Date 30/04/2024</v>
      </c>
    </row>
    <row r="5" spans="1:17" x14ac:dyDescent="0.2">
      <c r="A5" s="28" t="s">
        <v>3041</v>
      </c>
      <c r="B5" s="28" t="s">
        <v>3042</v>
      </c>
      <c r="C5" s="28" t="s">
        <v>3024</v>
      </c>
      <c r="D5" s="28"/>
      <c r="E5" s="28" t="s">
        <v>3037</v>
      </c>
      <c r="F5" s="28" t="s">
        <v>3043</v>
      </c>
      <c r="G5" s="28" t="s">
        <v>3044</v>
      </c>
      <c r="H5" s="28" t="s">
        <v>3040</v>
      </c>
      <c r="J5" t="str">
        <f t="shared" si="0"/>
        <v>70005183)</v>
      </c>
      <c r="K5" t="str">
        <f t="shared" si="1"/>
        <v>70005183</v>
      </c>
      <c r="L5" t="str">
        <f t="shared" si="2"/>
        <v>PDC - MAC NG (DU01)1000007397 / 00113 - Due Date 30/04/2024</v>
      </c>
    </row>
    <row r="6" spans="1:17" x14ac:dyDescent="0.2">
      <c r="A6" s="28" t="s">
        <v>3045</v>
      </c>
      <c r="B6" s="28" t="s">
        <v>3046</v>
      </c>
      <c r="C6" s="28" t="s">
        <v>3024</v>
      </c>
      <c r="D6" s="28"/>
      <c r="E6" s="28" t="s">
        <v>3047</v>
      </c>
      <c r="F6" s="28" t="s">
        <v>3048</v>
      </c>
      <c r="G6" s="28" t="s">
        <v>3049</v>
      </c>
      <c r="H6" s="28" t="s">
        <v>3040</v>
      </c>
      <c r="J6" t="str">
        <f t="shared" ref="J6:J7" si="3">RIGHT(B6,9)</f>
        <v>70005184)</v>
      </c>
      <c r="K6" t="str">
        <f t="shared" ref="K6:K7" si="4">LEFT(J6,8)</f>
        <v>70005184</v>
      </c>
      <c r="L6" t="str">
        <f t="shared" ref="L6:L7" si="5">_xlfn.CONCAT(C6,A6," - Due Date ",H6)</f>
        <v>PDC - MAC NG (DU01)1000007397 / 00115 - Due Date 30/04/2024</v>
      </c>
    </row>
    <row r="7" spans="1:17" x14ac:dyDescent="0.2">
      <c r="A7" s="28" t="s">
        <v>3050</v>
      </c>
      <c r="B7" s="28" t="s">
        <v>2827</v>
      </c>
      <c r="C7" s="28" t="s">
        <v>233</v>
      </c>
      <c r="D7" s="28"/>
      <c r="E7" s="28" t="s">
        <v>3051</v>
      </c>
      <c r="F7" s="28" t="s">
        <v>3052</v>
      </c>
      <c r="G7" s="28" t="s">
        <v>3053</v>
      </c>
      <c r="H7" s="28" t="s">
        <v>3054</v>
      </c>
      <c r="J7" t="str">
        <f t="shared" si="3"/>
        <v>70000305)</v>
      </c>
      <c r="K7" t="str">
        <f t="shared" si="4"/>
        <v>70000305</v>
      </c>
      <c r="L7" t="str">
        <f t="shared" si="5"/>
        <v>Macedon - MAC NG (DU50)1000007398 / 00111 - Due Date 14/04/2024</v>
      </c>
    </row>
    <row r="8" spans="1:17" x14ac:dyDescent="0.2">
      <c r="A8" s="28" t="s">
        <v>3055</v>
      </c>
      <c r="B8" s="28" t="s">
        <v>3056</v>
      </c>
      <c r="C8" s="28" t="s">
        <v>233</v>
      </c>
      <c r="D8" s="28"/>
      <c r="E8" s="28" t="s">
        <v>3057</v>
      </c>
      <c r="F8" s="28" t="s">
        <v>3058</v>
      </c>
      <c r="G8" s="28" t="s">
        <v>3059</v>
      </c>
      <c r="H8" s="28" t="s">
        <v>3054</v>
      </c>
      <c r="J8" t="str">
        <f t="shared" ref="J8:J71" si="6">RIGHT(B8,9)</f>
        <v>70000312)</v>
      </c>
      <c r="K8" t="str">
        <f t="shared" ref="K8:K71" si="7">LEFT(J8,8)</f>
        <v>70000312</v>
      </c>
      <c r="L8" t="str">
        <f t="shared" ref="L8:L71" si="8">_xlfn.CONCAT(C8,A8," - Due Date ",H8)</f>
        <v>Macedon - MAC NG (DU50)1000007398 / 00114 - Due Date 14/04/2024</v>
      </c>
    </row>
    <row r="9" spans="1:17" x14ac:dyDescent="0.2">
      <c r="A9" s="28" t="s">
        <v>3060</v>
      </c>
      <c r="B9" s="28" t="s">
        <v>2827</v>
      </c>
      <c r="C9" s="28" t="s">
        <v>233</v>
      </c>
      <c r="D9" s="28"/>
      <c r="E9" s="28" t="s">
        <v>3051</v>
      </c>
      <c r="F9" s="28" t="s">
        <v>3052</v>
      </c>
      <c r="G9" s="28" t="s">
        <v>3053</v>
      </c>
      <c r="H9" s="28" t="s">
        <v>3054</v>
      </c>
      <c r="J9" t="str">
        <f t="shared" si="6"/>
        <v>70000305)</v>
      </c>
      <c r="K9" t="str">
        <f t="shared" si="7"/>
        <v>70000305</v>
      </c>
      <c r="L9" t="str">
        <f t="shared" si="8"/>
        <v>Macedon - MAC NG (DU50)1000007399 / 00111 - Due Date 14/04/2024</v>
      </c>
    </row>
    <row r="10" spans="1:17" x14ac:dyDescent="0.2">
      <c r="A10" s="28" t="s">
        <v>3061</v>
      </c>
      <c r="B10" s="28" t="s">
        <v>3062</v>
      </c>
      <c r="C10" s="28" t="s">
        <v>3024</v>
      </c>
      <c r="D10" s="28"/>
      <c r="E10" s="28" t="s">
        <v>3063</v>
      </c>
      <c r="F10" s="28" t="s">
        <v>3064</v>
      </c>
      <c r="G10" s="28" t="s">
        <v>3065</v>
      </c>
      <c r="H10" s="28" t="s">
        <v>3066</v>
      </c>
      <c r="J10" t="str">
        <f t="shared" si="6"/>
        <v>70005164)</v>
      </c>
      <c r="K10" t="str">
        <f t="shared" si="7"/>
        <v>70005164</v>
      </c>
      <c r="L10" t="str">
        <f t="shared" si="8"/>
        <v>PDC - MAC NG (DU01)1000007452 / 00093 - Due Date 14/05/2024</v>
      </c>
    </row>
    <row r="11" spans="1:17" x14ac:dyDescent="0.2">
      <c r="A11" s="28" t="s">
        <v>3067</v>
      </c>
      <c r="B11" s="28" t="s">
        <v>3068</v>
      </c>
      <c r="C11" s="28" t="s">
        <v>3024</v>
      </c>
      <c r="D11" s="28"/>
      <c r="E11" s="28" t="s">
        <v>3063</v>
      </c>
      <c r="F11" s="28" t="s">
        <v>3064</v>
      </c>
      <c r="G11" s="28" t="s">
        <v>3065</v>
      </c>
      <c r="H11" s="28" t="s">
        <v>3066</v>
      </c>
      <c r="J11" t="str">
        <f t="shared" si="6"/>
        <v>70005165)</v>
      </c>
      <c r="K11" t="str">
        <f t="shared" si="7"/>
        <v>70005165</v>
      </c>
      <c r="L11" t="str">
        <f t="shared" si="8"/>
        <v>PDC - MAC NG (DU01)1000007452 / 00095 - Due Date 14/05/2024</v>
      </c>
    </row>
    <row r="12" spans="1:17" x14ac:dyDescent="0.2">
      <c r="A12" s="28" t="s">
        <v>3069</v>
      </c>
      <c r="B12" s="28" t="s">
        <v>2899</v>
      </c>
      <c r="C12" s="28" t="s">
        <v>3024</v>
      </c>
      <c r="D12" s="28"/>
      <c r="E12" s="28" t="s">
        <v>3026</v>
      </c>
      <c r="F12" s="28" t="s">
        <v>3070</v>
      </c>
      <c r="G12" s="28" t="s">
        <v>3071</v>
      </c>
      <c r="H12" s="28" t="s">
        <v>3040</v>
      </c>
      <c r="J12" t="str">
        <f t="shared" si="6"/>
        <v>70002669)</v>
      </c>
      <c r="K12" t="str">
        <f t="shared" si="7"/>
        <v>70002669</v>
      </c>
      <c r="L12" t="str">
        <f t="shared" si="8"/>
        <v>PDC - MAC NG (DU01)1000007452 / 00097 - Due Date 30/04/2024</v>
      </c>
    </row>
    <row r="13" spans="1:17" x14ac:dyDescent="0.2">
      <c r="A13" s="28" t="s">
        <v>3072</v>
      </c>
      <c r="B13" s="28" t="s">
        <v>3073</v>
      </c>
      <c r="C13" s="28" t="s">
        <v>3024</v>
      </c>
      <c r="D13" s="28"/>
      <c r="E13" s="28" t="s">
        <v>3026</v>
      </c>
      <c r="F13" s="28" t="s">
        <v>3074</v>
      </c>
      <c r="G13" s="28" t="s">
        <v>3075</v>
      </c>
      <c r="H13" s="28" t="s">
        <v>3076</v>
      </c>
      <c r="J13" t="str">
        <f t="shared" si="6"/>
        <v>70005166)</v>
      </c>
      <c r="K13" t="str">
        <f t="shared" si="7"/>
        <v>70005166</v>
      </c>
      <c r="L13" t="str">
        <f t="shared" si="8"/>
        <v>PDC - MAC NG (DU01)1000007452 / 00099 - Due Date 22/04/2024</v>
      </c>
    </row>
    <row r="14" spans="1:17" x14ac:dyDescent="0.2">
      <c r="A14" s="28" t="s">
        <v>3077</v>
      </c>
      <c r="B14" s="28" t="s">
        <v>3078</v>
      </c>
      <c r="C14" s="28" t="s">
        <v>3024</v>
      </c>
      <c r="D14" s="28"/>
      <c r="E14" s="28" t="s">
        <v>3026</v>
      </c>
      <c r="F14" s="28" t="s">
        <v>3079</v>
      </c>
      <c r="G14" s="28" t="s">
        <v>3080</v>
      </c>
      <c r="H14" s="28" t="s">
        <v>3081</v>
      </c>
      <c r="J14" t="str">
        <f t="shared" si="6"/>
        <v>70005167)</v>
      </c>
      <c r="K14" t="str">
        <f t="shared" si="7"/>
        <v>70005167</v>
      </c>
      <c r="L14" t="str">
        <f t="shared" si="8"/>
        <v>PDC - MAC NG (DU01)1000007452 / 00101 - Due Date 16/04/2024</v>
      </c>
    </row>
    <row r="15" spans="1:17" x14ac:dyDescent="0.2">
      <c r="A15" s="28" t="s">
        <v>3082</v>
      </c>
      <c r="B15" s="28" t="s">
        <v>3083</v>
      </c>
      <c r="C15" s="28" t="s">
        <v>3024</v>
      </c>
      <c r="D15" s="28"/>
      <c r="E15" s="28" t="s">
        <v>3032</v>
      </c>
      <c r="F15" s="28" t="s">
        <v>3084</v>
      </c>
      <c r="G15" s="28" t="s">
        <v>3085</v>
      </c>
      <c r="H15" s="28" t="s">
        <v>3086</v>
      </c>
      <c r="J15" t="str">
        <f t="shared" si="6"/>
        <v>70005168)</v>
      </c>
      <c r="K15" t="str">
        <f t="shared" si="7"/>
        <v>70005168</v>
      </c>
      <c r="L15" t="str">
        <f t="shared" si="8"/>
        <v>PDC - MAC NG (DU01)1000007452 / 00103 - Due Date 24/05/2024</v>
      </c>
    </row>
    <row r="16" spans="1:17" x14ac:dyDescent="0.2">
      <c r="A16" s="28" t="s">
        <v>3087</v>
      </c>
      <c r="B16" s="28" t="s">
        <v>3088</v>
      </c>
      <c r="C16" s="28" t="s">
        <v>3024</v>
      </c>
      <c r="D16" s="28"/>
      <c r="E16" s="28" t="s">
        <v>3032</v>
      </c>
      <c r="F16" s="28" t="s">
        <v>3089</v>
      </c>
      <c r="G16" s="28" t="s">
        <v>3090</v>
      </c>
      <c r="H16" s="28" t="s">
        <v>3086</v>
      </c>
      <c r="J16" t="str">
        <f t="shared" si="6"/>
        <v>70005122)</v>
      </c>
      <c r="K16" t="str">
        <f t="shared" si="7"/>
        <v>70005122</v>
      </c>
      <c r="L16" t="str">
        <f t="shared" si="8"/>
        <v>PDC - MAC NG (DU01)1000007452 / 00105 - Due Date 24/05/2024</v>
      </c>
    </row>
    <row r="17" spans="1:12" x14ac:dyDescent="0.2">
      <c r="A17" s="28" t="s">
        <v>3091</v>
      </c>
      <c r="B17" s="28" t="s">
        <v>3092</v>
      </c>
      <c r="C17" s="28" t="s">
        <v>233</v>
      </c>
      <c r="D17" s="28"/>
      <c r="E17" s="28" t="s">
        <v>3093</v>
      </c>
      <c r="F17" s="28" t="s">
        <v>3094</v>
      </c>
      <c r="G17" s="28" t="s">
        <v>3095</v>
      </c>
      <c r="H17" s="28" t="s">
        <v>3096</v>
      </c>
      <c r="J17" t="str">
        <f t="shared" si="6"/>
        <v>70000255)</v>
      </c>
      <c r="K17" t="str">
        <f t="shared" si="7"/>
        <v>70000255</v>
      </c>
      <c r="L17" t="str">
        <f t="shared" si="8"/>
        <v>Macedon - MAC NG (DU50)1000007456 / 00117 - Due Date 19/04/2024</v>
      </c>
    </row>
    <row r="18" spans="1:12" x14ac:dyDescent="0.2">
      <c r="A18" s="28" t="s">
        <v>3097</v>
      </c>
      <c r="B18" s="28" t="s">
        <v>2840</v>
      </c>
      <c r="C18" s="28" t="s">
        <v>233</v>
      </c>
      <c r="D18" s="28"/>
      <c r="E18" s="28" t="s">
        <v>3032</v>
      </c>
      <c r="F18" s="28" t="s">
        <v>3027</v>
      </c>
      <c r="G18" s="28" t="s">
        <v>3033</v>
      </c>
      <c r="H18" s="28" t="s">
        <v>3098</v>
      </c>
      <c r="J18" t="str">
        <f t="shared" si="6"/>
        <v>10898330)</v>
      </c>
      <c r="K18" t="str">
        <f t="shared" si="7"/>
        <v>10898330</v>
      </c>
      <c r="L18" t="str">
        <f t="shared" si="8"/>
        <v>Macedon - MAC NG (DU50)2000012385 / 00010 - Due Date 27/06/2024</v>
      </c>
    </row>
    <row r="19" spans="1:12" x14ac:dyDescent="0.2">
      <c r="A19" s="28" t="s">
        <v>3099</v>
      </c>
      <c r="B19" s="28" t="s">
        <v>2839</v>
      </c>
      <c r="C19" s="28" t="s">
        <v>233</v>
      </c>
      <c r="D19" s="28"/>
      <c r="E19" s="28" t="s">
        <v>3100</v>
      </c>
      <c r="F19" s="28" t="s">
        <v>3101</v>
      </c>
      <c r="G19" s="28" t="s">
        <v>3102</v>
      </c>
      <c r="H19" s="29">
        <v>45328</v>
      </c>
      <c r="J19" t="str">
        <f t="shared" si="6"/>
        <v>10385132)</v>
      </c>
      <c r="K19" t="str">
        <f t="shared" si="7"/>
        <v>10385132</v>
      </c>
      <c r="L19" t="str">
        <f t="shared" si="8"/>
        <v>Macedon - MAC NG (DU50)2000012396 / 00010 - Due Date 45328</v>
      </c>
    </row>
    <row r="20" spans="1:12" x14ac:dyDescent="0.2">
      <c r="A20" s="28" t="s">
        <v>3103</v>
      </c>
      <c r="B20" s="28" t="s">
        <v>2924</v>
      </c>
      <c r="C20" s="28" t="s">
        <v>233</v>
      </c>
      <c r="D20" s="28"/>
      <c r="E20" s="28" t="s">
        <v>3026</v>
      </c>
      <c r="F20" s="28" t="s">
        <v>3027</v>
      </c>
      <c r="G20" s="28" t="s">
        <v>3028</v>
      </c>
      <c r="H20" s="29">
        <v>45328</v>
      </c>
      <c r="J20" t="str">
        <f t="shared" si="6"/>
        <v>10248102)</v>
      </c>
      <c r="K20" t="str">
        <f t="shared" si="7"/>
        <v>10248102</v>
      </c>
      <c r="L20" t="str">
        <f t="shared" si="8"/>
        <v>Macedon - MAC NG (DU50)2000012433 / 00010 - Due Date 45328</v>
      </c>
    </row>
    <row r="21" spans="1:12" x14ac:dyDescent="0.2">
      <c r="A21" s="28" t="s">
        <v>3104</v>
      </c>
      <c r="B21" s="28" t="s">
        <v>3031</v>
      </c>
      <c r="C21" s="28" t="s">
        <v>233</v>
      </c>
      <c r="D21" s="28"/>
      <c r="E21" s="28" t="s">
        <v>3026</v>
      </c>
      <c r="F21" s="28" t="s">
        <v>3027</v>
      </c>
      <c r="G21" s="28" t="s">
        <v>3028</v>
      </c>
      <c r="H21" s="28" t="s">
        <v>3105</v>
      </c>
      <c r="J21" t="str">
        <f t="shared" si="6"/>
        <v>11271657)</v>
      </c>
      <c r="K21" t="str">
        <f t="shared" si="7"/>
        <v>11271657</v>
      </c>
      <c r="L21" t="str">
        <f t="shared" si="8"/>
        <v>Macedon - MAC NG (DU50)2000012447 / 00010 - Due Date 28/06/2024</v>
      </c>
    </row>
    <row r="22" spans="1:12" x14ac:dyDescent="0.2">
      <c r="A22" s="28" t="s">
        <v>3106</v>
      </c>
      <c r="B22" s="28" t="s">
        <v>3107</v>
      </c>
      <c r="C22" s="28" t="s">
        <v>3024</v>
      </c>
      <c r="D22" s="28"/>
      <c r="E22" s="28" t="s">
        <v>3108</v>
      </c>
      <c r="F22" s="28" t="s">
        <v>3109</v>
      </c>
      <c r="G22" s="28" t="s">
        <v>3110</v>
      </c>
      <c r="H22" s="29">
        <v>45386</v>
      </c>
      <c r="J22" t="str">
        <f t="shared" si="6"/>
        <v>11086135)</v>
      </c>
      <c r="K22" t="str">
        <f t="shared" si="7"/>
        <v>11086135</v>
      </c>
      <c r="L22" t="str">
        <f t="shared" si="8"/>
        <v>PDC - MAC NG (DU01)2000012664 / 00010 - Due Date 45386</v>
      </c>
    </row>
    <row r="23" spans="1:12" x14ac:dyDescent="0.2">
      <c r="A23" s="28" t="s">
        <v>3111</v>
      </c>
      <c r="B23" s="28" t="s">
        <v>3112</v>
      </c>
      <c r="C23" s="28" t="s">
        <v>3024</v>
      </c>
      <c r="D23" s="28"/>
      <c r="E23" s="28" t="s">
        <v>3026</v>
      </c>
      <c r="F23" s="28" t="s">
        <v>3027</v>
      </c>
      <c r="G23" s="28" t="s">
        <v>3028</v>
      </c>
      <c r="H23" s="28" t="s">
        <v>3113</v>
      </c>
      <c r="J23" t="str">
        <f t="shared" si="6"/>
        <v>10274029)</v>
      </c>
      <c r="K23" t="str">
        <f t="shared" si="7"/>
        <v>10274029</v>
      </c>
      <c r="L23" t="str">
        <f t="shared" si="8"/>
        <v>PDC - MAC NG (DU01)2000015936 / 00010 - Due Date 13/04/2024</v>
      </c>
    </row>
    <row r="24" spans="1:12" x14ac:dyDescent="0.2">
      <c r="A24" s="28" t="s">
        <v>3114</v>
      </c>
      <c r="B24" s="28" t="s">
        <v>3115</v>
      </c>
      <c r="C24" s="28" t="s">
        <v>3024</v>
      </c>
      <c r="D24" s="28"/>
      <c r="E24" s="28" t="s">
        <v>3100</v>
      </c>
      <c r="F24" s="28" t="s">
        <v>3027</v>
      </c>
      <c r="G24" s="28" t="s">
        <v>3116</v>
      </c>
      <c r="H24" s="28" t="s">
        <v>3117</v>
      </c>
      <c r="J24" t="str">
        <f t="shared" si="6"/>
        <v>11066136)</v>
      </c>
      <c r="K24" t="str">
        <f t="shared" si="7"/>
        <v>11066136</v>
      </c>
      <c r="L24" t="str">
        <f t="shared" si="8"/>
        <v>PDC - MAC NG (DU01)2000016991 / 00010 - Due Date 15/04/2024</v>
      </c>
    </row>
    <row r="25" spans="1:12" x14ac:dyDescent="0.2">
      <c r="A25" s="28" t="s">
        <v>3118</v>
      </c>
      <c r="B25" s="28" t="s">
        <v>3031</v>
      </c>
      <c r="C25" s="28" t="s">
        <v>233</v>
      </c>
      <c r="D25" s="28"/>
      <c r="E25" s="28" t="s">
        <v>3026</v>
      </c>
      <c r="F25" s="28" t="s">
        <v>3027</v>
      </c>
      <c r="G25" s="28" t="s">
        <v>3028</v>
      </c>
      <c r="H25" s="28" t="s">
        <v>3119</v>
      </c>
      <c r="J25" t="str">
        <f t="shared" si="6"/>
        <v>11271657)</v>
      </c>
      <c r="K25" t="str">
        <f t="shared" si="7"/>
        <v>11271657</v>
      </c>
      <c r="L25" t="str">
        <f t="shared" si="8"/>
        <v>Macedon - MAC NG (DU50)2000036637 / 00010 - Due Date 29/04/2024</v>
      </c>
    </row>
    <row r="26" spans="1:12" x14ac:dyDescent="0.2">
      <c r="A26" s="28" t="s">
        <v>3120</v>
      </c>
      <c r="B26" s="28" t="s">
        <v>2840</v>
      </c>
      <c r="C26" s="28" t="s">
        <v>233</v>
      </c>
      <c r="D26" s="28"/>
      <c r="E26" s="28" t="s">
        <v>3032</v>
      </c>
      <c r="F26" s="28" t="s">
        <v>3027</v>
      </c>
      <c r="G26" s="28" t="s">
        <v>3033</v>
      </c>
      <c r="H26" s="28" t="s">
        <v>3121</v>
      </c>
      <c r="J26" t="str">
        <f t="shared" si="6"/>
        <v>10898330)</v>
      </c>
      <c r="K26" t="str">
        <f t="shared" si="7"/>
        <v>10898330</v>
      </c>
      <c r="L26" t="str">
        <f t="shared" si="8"/>
        <v>Macedon - MAC NG (DU50)2000037965 / 00010 - Due Date 18/06/2024</v>
      </c>
    </row>
    <row r="27" spans="1:12" x14ac:dyDescent="0.2">
      <c r="A27" s="28" t="s">
        <v>3122</v>
      </c>
      <c r="B27" s="28" t="s">
        <v>2839</v>
      </c>
      <c r="C27" s="28" t="s">
        <v>233</v>
      </c>
      <c r="D27" s="28"/>
      <c r="E27" s="28" t="s">
        <v>3123</v>
      </c>
      <c r="F27" s="28" t="s">
        <v>3101</v>
      </c>
      <c r="G27" s="28" t="s">
        <v>3124</v>
      </c>
      <c r="H27" s="28" t="s">
        <v>3121</v>
      </c>
      <c r="J27" t="str">
        <f t="shared" si="6"/>
        <v>10385132)</v>
      </c>
      <c r="K27" t="str">
        <f t="shared" si="7"/>
        <v>10385132</v>
      </c>
      <c r="L27" t="str">
        <f t="shared" si="8"/>
        <v>Macedon - MAC NG (DU50)2000037967 / 00010 - Due Date 18/06/2024</v>
      </c>
    </row>
    <row r="28" spans="1:12" x14ac:dyDescent="0.2">
      <c r="A28" s="28" t="s">
        <v>3125</v>
      </c>
      <c r="B28" s="28" t="s">
        <v>3126</v>
      </c>
      <c r="C28" s="28" t="s">
        <v>233</v>
      </c>
      <c r="D28" s="28"/>
      <c r="E28" s="28" t="s">
        <v>3026</v>
      </c>
      <c r="F28" s="28" t="s">
        <v>3127</v>
      </c>
      <c r="G28" s="28" t="s">
        <v>3128</v>
      </c>
      <c r="H28" s="28" t="s">
        <v>3121</v>
      </c>
      <c r="J28" t="str">
        <f t="shared" si="6"/>
        <v>11093550)</v>
      </c>
      <c r="K28" t="str">
        <f t="shared" si="7"/>
        <v>11093550</v>
      </c>
      <c r="L28" t="str">
        <f t="shared" si="8"/>
        <v>Macedon - MAC NG (DU50)2000037973 / 00010 - Due Date 18/06/2024</v>
      </c>
    </row>
    <row r="29" spans="1:12" x14ac:dyDescent="0.2">
      <c r="A29" s="28" t="s">
        <v>3129</v>
      </c>
      <c r="B29" s="28" t="s">
        <v>2847</v>
      </c>
      <c r="C29" s="28" t="s">
        <v>233</v>
      </c>
      <c r="D29" s="28"/>
      <c r="E29" s="28" t="s">
        <v>3026</v>
      </c>
      <c r="F29" s="28" t="s">
        <v>3027</v>
      </c>
      <c r="G29" s="28" t="s">
        <v>3028</v>
      </c>
      <c r="H29" s="28" t="s">
        <v>3121</v>
      </c>
      <c r="J29" t="str">
        <f t="shared" si="6"/>
        <v>11093552)</v>
      </c>
      <c r="K29" t="str">
        <f t="shared" si="7"/>
        <v>11093552</v>
      </c>
      <c r="L29" t="str">
        <f t="shared" si="8"/>
        <v>Macedon - MAC NG (DU50)2000037974 / 00010 - Due Date 18/06/2024</v>
      </c>
    </row>
    <row r="30" spans="1:12" x14ac:dyDescent="0.2">
      <c r="A30" s="28" t="s">
        <v>3130</v>
      </c>
      <c r="B30" s="28" t="s">
        <v>3131</v>
      </c>
      <c r="C30" s="28" t="s">
        <v>3024</v>
      </c>
      <c r="D30" s="28"/>
      <c r="E30" s="28" t="s">
        <v>3026</v>
      </c>
      <c r="F30" s="28" t="s">
        <v>3027</v>
      </c>
      <c r="G30" s="28" t="s">
        <v>3028</v>
      </c>
      <c r="H30" s="28" t="s">
        <v>3132</v>
      </c>
      <c r="J30" t="str">
        <f t="shared" si="6"/>
        <v>10504623)</v>
      </c>
      <c r="K30" t="str">
        <f t="shared" si="7"/>
        <v>10504623</v>
      </c>
      <c r="L30" t="str">
        <f t="shared" si="8"/>
        <v>PDC - MAC NG (DU01)2000042823 / 00010 - Due Date 29/05/2024</v>
      </c>
    </row>
    <row r="31" spans="1:12" x14ac:dyDescent="0.2">
      <c r="A31" s="28" t="s">
        <v>3133</v>
      </c>
      <c r="B31" s="28" t="s">
        <v>3134</v>
      </c>
      <c r="C31" s="28" t="s">
        <v>3024</v>
      </c>
      <c r="D31" s="28"/>
      <c r="E31" s="28" t="s">
        <v>3026</v>
      </c>
      <c r="F31" s="28" t="s">
        <v>3027</v>
      </c>
      <c r="G31" s="28" t="s">
        <v>3028</v>
      </c>
      <c r="H31" s="28" t="s">
        <v>3132</v>
      </c>
      <c r="J31" t="str">
        <f t="shared" si="6"/>
        <v>10504617)</v>
      </c>
      <c r="K31" t="str">
        <f t="shared" si="7"/>
        <v>10504617</v>
      </c>
      <c r="L31" t="str">
        <f t="shared" si="8"/>
        <v>PDC - MAC NG (DU01)2000042824 / 00010 - Due Date 29/05/2024</v>
      </c>
    </row>
    <row r="32" spans="1:12" x14ac:dyDescent="0.2">
      <c r="A32" s="28" t="s">
        <v>3135</v>
      </c>
      <c r="B32" s="28" t="s">
        <v>3136</v>
      </c>
      <c r="C32" s="28" t="s">
        <v>3024</v>
      </c>
      <c r="D32" s="28"/>
      <c r="E32" s="28" t="s">
        <v>3026</v>
      </c>
      <c r="F32" s="28" t="s">
        <v>3027</v>
      </c>
      <c r="G32" s="28" t="s">
        <v>3028</v>
      </c>
      <c r="H32" s="28" t="s">
        <v>3132</v>
      </c>
      <c r="J32" t="str">
        <f t="shared" si="6"/>
        <v>10504619)</v>
      </c>
      <c r="K32" t="str">
        <f t="shared" si="7"/>
        <v>10504619</v>
      </c>
      <c r="L32" t="str">
        <f t="shared" si="8"/>
        <v>PDC - MAC NG (DU01)2000042825 / 00010 - Due Date 29/05/2024</v>
      </c>
    </row>
    <row r="33" spans="1:12" x14ac:dyDescent="0.2">
      <c r="A33" s="28" t="s">
        <v>3137</v>
      </c>
      <c r="B33" s="28" t="s">
        <v>3138</v>
      </c>
      <c r="C33" s="28" t="s">
        <v>3024</v>
      </c>
      <c r="D33" s="28"/>
      <c r="E33" s="28" t="s">
        <v>3026</v>
      </c>
      <c r="F33" s="28" t="s">
        <v>3027</v>
      </c>
      <c r="G33" s="28" t="s">
        <v>3028</v>
      </c>
      <c r="H33" s="28" t="s">
        <v>3132</v>
      </c>
      <c r="J33" t="str">
        <f t="shared" si="6"/>
        <v>10504620)</v>
      </c>
      <c r="K33" t="str">
        <f t="shared" si="7"/>
        <v>10504620</v>
      </c>
      <c r="L33" t="str">
        <f t="shared" si="8"/>
        <v>PDC - MAC NG (DU01)2000042826 / 00010 - Due Date 29/05/2024</v>
      </c>
    </row>
    <row r="34" spans="1:12" x14ac:dyDescent="0.2">
      <c r="A34" s="28" t="s">
        <v>3139</v>
      </c>
      <c r="B34" s="28" t="s">
        <v>3140</v>
      </c>
      <c r="C34" s="28" t="s">
        <v>3024</v>
      </c>
      <c r="D34" s="28"/>
      <c r="E34" s="28" t="s">
        <v>3026</v>
      </c>
      <c r="F34" s="28" t="s">
        <v>3027</v>
      </c>
      <c r="G34" s="28" t="s">
        <v>3028</v>
      </c>
      <c r="H34" s="28" t="s">
        <v>3132</v>
      </c>
      <c r="J34" t="str">
        <f t="shared" si="6"/>
        <v>10504622)</v>
      </c>
      <c r="K34" t="str">
        <f t="shared" si="7"/>
        <v>10504622</v>
      </c>
      <c r="L34" t="str">
        <f t="shared" si="8"/>
        <v>PDC - MAC NG (DU01)2000042827 / 00010 - Due Date 29/05/2024</v>
      </c>
    </row>
    <row r="35" spans="1:12" x14ac:dyDescent="0.2">
      <c r="A35" s="28" t="s">
        <v>3141</v>
      </c>
      <c r="B35" s="28" t="s">
        <v>3142</v>
      </c>
      <c r="C35" s="28" t="s">
        <v>3024</v>
      </c>
      <c r="D35" s="28"/>
      <c r="E35" s="28" t="s">
        <v>3026</v>
      </c>
      <c r="F35" s="28" t="s">
        <v>3027</v>
      </c>
      <c r="G35" s="28" t="s">
        <v>3028</v>
      </c>
      <c r="H35" s="28" t="s">
        <v>3132</v>
      </c>
      <c r="J35" t="str">
        <f t="shared" si="6"/>
        <v>10504618)</v>
      </c>
      <c r="K35" t="str">
        <f t="shared" si="7"/>
        <v>10504618</v>
      </c>
      <c r="L35" t="str">
        <f t="shared" si="8"/>
        <v>PDC - MAC NG (DU01)2000042828 / 00010 - Due Date 29/05/2024</v>
      </c>
    </row>
    <row r="36" spans="1:12" x14ac:dyDescent="0.2">
      <c r="A36" s="28" t="s">
        <v>3143</v>
      </c>
      <c r="B36" s="28" t="s">
        <v>3144</v>
      </c>
      <c r="C36" s="28" t="s">
        <v>3024</v>
      </c>
      <c r="D36" s="28"/>
      <c r="E36" s="28" t="s">
        <v>3026</v>
      </c>
      <c r="F36" s="28" t="s">
        <v>3027</v>
      </c>
      <c r="G36" s="28" t="s">
        <v>3028</v>
      </c>
      <c r="H36" s="28" t="s">
        <v>3132</v>
      </c>
      <c r="J36" t="str">
        <f t="shared" si="6"/>
        <v>10504621)</v>
      </c>
      <c r="K36" t="str">
        <f t="shared" si="7"/>
        <v>10504621</v>
      </c>
      <c r="L36" t="str">
        <f t="shared" si="8"/>
        <v>PDC - MAC NG (DU01)2000042829 / 00010 - Due Date 29/05/2024</v>
      </c>
    </row>
    <row r="37" spans="1:12" x14ac:dyDescent="0.2">
      <c r="A37" s="28" t="s">
        <v>3145</v>
      </c>
      <c r="B37" s="28" t="s">
        <v>3146</v>
      </c>
      <c r="C37" s="28" t="s">
        <v>3024</v>
      </c>
      <c r="D37" s="28"/>
      <c r="E37" s="28" t="s">
        <v>3147</v>
      </c>
      <c r="F37" s="28" t="s">
        <v>3027</v>
      </c>
      <c r="G37" s="28" t="s">
        <v>3148</v>
      </c>
      <c r="H37" s="28" t="s">
        <v>3132</v>
      </c>
      <c r="J37" t="str">
        <f t="shared" si="6"/>
        <v>10384751)</v>
      </c>
      <c r="K37" t="str">
        <f t="shared" si="7"/>
        <v>10384751</v>
      </c>
      <c r="L37" t="str">
        <f t="shared" si="8"/>
        <v>PDC - MAC NG (DU01)2000042830 / 00010 - Due Date 29/05/2024</v>
      </c>
    </row>
    <row r="38" spans="1:12" x14ac:dyDescent="0.2">
      <c r="A38" s="28" t="s">
        <v>3149</v>
      </c>
      <c r="B38" s="28" t="s">
        <v>3150</v>
      </c>
      <c r="C38" s="28" t="s">
        <v>3024</v>
      </c>
      <c r="D38" s="28"/>
      <c r="E38" s="28" t="s">
        <v>3026</v>
      </c>
      <c r="F38" s="28" t="s">
        <v>3027</v>
      </c>
      <c r="G38" s="28" t="s">
        <v>3028</v>
      </c>
      <c r="H38" s="28" t="s">
        <v>3132</v>
      </c>
      <c r="J38" t="str">
        <f t="shared" si="6"/>
        <v>10504731)</v>
      </c>
      <c r="K38" t="str">
        <f t="shared" si="7"/>
        <v>10504731</v>
      </c>
      <c r="L38" t="str">
        <f t="shared" si="8"/>
        <v>PDC - MAC NG (DU01)2000042831 / 00010 - Due Date 29/05/2024</v>
      </c>
    </row>
    <row r="39" spans="1:12" x14ac:dyDescent="0.2">
      <c r="A39" s="28" t="s">
        <v>3151</v>
      </c>
      <c r="B39" s="28" t="s">
        <v>3152</v>
      </c>
      <c r="C39" s="28" t="s">
        <v>3024</v>
      </c>
      <c r="D39" s="28"/>
      <c r="E39" s="28" t="s">
        <v>3147</v>
      </c>
      <c r="F39" s="28" t="s">
        <v>3153</v>
      </c>
      <c r="G39" s="28" t="s">
        <v>3154</v>
      </c>
      <c r="H39" s="28" t="s">
        <v>3132</v>
      </c>
      <c r="J39" t="str">
        <f t="shared" si="6"/>
        <v>10016991)</v>
      </c>
      <c r="K39" t="str">
        <f t="shared" si="7"/>
        <v>10016991</v>
      </c>
      <c r="L39" t="str">
        <f t="shared" si="8"/>
        <v>PDC - MAC NG (DU01)2000043590 / 00010 - Due Date 29/05/2024</v>
      </c>
    </row>
    <row r="40" spans="1:12" x14ac:dyDescent="0.2">
      <c r="A40" s="28" t="s">
        <v>3155</v>
      </c>
      <c r="B40" s="28" t="s">
        <v>3156</v>
      </c>
      <c r="C40" s="28" t="s">
        <v>3024</v>
      </c>
      <c r="D40" s="28"/>
      <c r="E40" s="28" t="s">
        <v>3157</v>
      </c>
      <c r="F40" s="28" t="s">
        <v>3158</v>
      </c>
      <c r="G40" s="28" t="s">
        <v>3159</v>
      </c>
      <c r="H40" s="28" t="s">
        <v>3132</v>
      </c>
      <c r="J40" t="str">
        <f t="shared" si="6"/>
        <v>11165576)</v>
      </c>
      <c r="K40" t="str">
        <f t="shared" si="7"/>
        <v>11165576</v>
      </c>
      <c r="L40" t="str">
        <f t="shared" si="8"/>
        <v>PDC - MAC NG (DU01)2000043593 / 00010 - Due Date 29/05/2024</v>
      </c>
    </row>
    <row r="41" spans="1:12" x14ac:dyDescent="0.2">
      <c r="A41" s="28" t="s">
        <v>3160</v>
      </c>
      <c r="B41" s="28" t="s">
        <v>3012</v>
      </c>
      <c r="C41" s="28" t="s">
        <v>3024</v>
      </c>
      <c r="D41" s="28"/>
      <c r="E41" s="28" t="s">
        <v>3026</v>
      </c>
      <c r="F41" s="28" t="s">
        <v>3161</v>
      </c>
      <c r="G41" s="28" t="s">
        <v>3162</v>
      </c>
      <c r="H41" s="28" t="s">
        <v>3132</v>
      </c>
      <c r="J41" t="str">
        <f t="shared" si="6"/>
        <v>10232596)</v>
      </c>
      <c r="K41" t="str">
        <f t="shared" si="7"/>
        <v>10232596</v>
      </c>
      <c r="L41" t="str">
        <f t="shared" si="8"/>
        <v>PDC - MAC NG (DU01)2000043594 / 00010 - Due Date 29/05/2024</v>
      </c>
    </row>
    <row r="42" spans="1:12" x14ac:dyDescent="0.2">
      <c r="A42" s="28" t="s">
        <v>3163</v>
      </c>
      <c r="B42" s="28" t="s">
        <v>3164</v>
      </c>
      <c r="C42" s="28" t="s">
        <v>3024</v>
      </c>
      <c r="D42" s="28"/>
      <c r="E42" s="28" t="s">
        <v>3026</v>
      </c>
      <c r="F42" s="28" t="s">
        <v>3027</v>
      </c>
      <c r="G42" s="28" t="s">
        <v>3028</v>
      </c>
      <c r="H42" s="29">
        <v>45356</v>
      </c>
      <c r="J42" t="str">
        <f t="shared" si="6"/>
        <v>10324023)</v>
      </c>
      <c r="K42" t="str">
        <f t="shared" si="7"/>
        <v>10324023</v>
      </c>
      <c r="L42" t="str">
        <f t="shared" si="8"/>
        <v>PDC - MAC NG (DU01)2000043595 / 00010 - Due Date 45356</v>
      </c>
    </row>
    <row r="43" spans="1:12" x14ac:dyDescent="0.2">
      <c r="A43" s="28" t="s">
        <v>3165</v>
      </c>
      <c r="B43" s="28" t="s">
        <v>3166</v>
      </c>
      <c r="C43" s="28" t="s">
        <v>3024</v>
      </c>
      <c r="D43" s="28"/>
      <c r="E43" s="28" t="s">
        <v>3167</v>
      </c>
      <c r="F43" s="28" t="s">
        <v>3027</v>
      </c>
      <c r="G43" s="28" t="s">
        <v>3028</v>
      </c>
      <c r="H43" s="28" t="s">
        <v>3168</v>
      </c>
      <c r="J43" t="str">
        <f t="shared" si="6"/>
        <v>10355695)</v>
      </c>
      <c r="K43" t="str">
        <f t="shared" si="7"/>
        <v>10355695</v>
      </c>
      <c r="L43" t="str">
        <f t="shared" si="8"/>
        <v>PDC - MAC NG (DU01)2000045191 / 00010 - Due Date 31/05/2024</v>
      </c>
    </row>
    <row r="44" spans="1:12" x14ac:dyDescent="0.2">
      <c r="A44" s="28" t="s">
        <v>3169</v>
      </c>
      <c r="B44" s="28" t="s">
        <v>2935</v>
      </c>
      <c r="C44" s="28" t="s">
        <v>233</v>
      </c>
      <c r="D44" s="28"/>
      <c r="E44" s="28" t="s">
        <v>3032</v>
      </c>
      <c r="F44" s="28" t="s">
        <v>3027</v>
      </c>
      <c r="G44" s="28" t="s">
        <v>3033</v>
      </c>
      <c r="H44" s="29">
        <v>45448</v>
      </c>
      <c r="J44" t="str">
        <f t="shared" si="6"/>
        <v>11027363)</v>
      </c>
      <c r="K44" t="str">
        <f t="shared" si="7"/>
        <v>11027363</v>
      </c>
      <c r="L44" t="str">
        <f t="shared" si="8"/>
        <v>Macedon - MAC NG (DU50)2000045800 / 00010 - Due Date 45448</v>
      </c>
    </row>
    <row r="45" spans="1:12" x14ac:dyDescent="0.2">
      <c r="A45" s="28" t="s">
        <v>3170</v>
      </c>
      <c r="B45" s="28" t="s">
        <v>2943</v>
      </c>
      <c r="C45" s="28" t="s">
        <v>233</v>
      </c>
      <c r="D45" s="28"/>
      <c r="E45" s="28" t="s">
        <v>3026</v>
      </c>
      <c r="F45" s="28" t="s">
        <v>3027</v>
      </c>
      <c r="G45" s="28" t="s">
        <v>3028</v>
      </c>
      <c r="H45" s="29">
        <v>45387</v>
      </c>
      <c r="J45" t="str">
        <f t="shared" si="6"/>
        <v>11279741)</v>
      </c>
      <c r="K45" t="str">
        <f t="shared" si="7"/>
        <v>11279741</v>
      </c>
      <c r="L45" t="str">
        <f t="shared" si="8"/>
        <v>Macedon - MAC NG (DU50)2000045801 / 00010 - Due Date 45387</v>
      </c>
    </row>
    <row r="46" spans="1:12" x14ac:dyDescent="0.2">
      <c r="A46" s="28" t="s">
        <v>3171</v>
      </c>
      <c r="B46" s="28" t="s">
        <v>3172</v>
      </c>
      <c r="C46" s="28" t="s">
        <v>3024</v>
      </c>
      <c r="D46" s="28"/>
      <c r="E46" s="28" t="s">
        <v>3123</v>
      </c>
      <c r="F46" s="28" t="s">
        <v>3027</v>
      </c>
      <c r="G46" s="28" t="s">
        <v>3173</v>
      </c>
      <c r="H46" s="29">
        <v>45360</v>
      </c>
      <c r="J46" t="str">
        <f t="shared" si="6"/>
        <v>11359230)</v>
      </c>
      <c r="K46" t="str">
        <f t="shared" si="7"/>
        <v>11359230</v>
      </c>
      <c r="L46" t="str">
        <f t="shared" si="8"/>
        <v>PDC - MAC NG (DU01)2000046587 / 00010 - Due Date 45360</v>
      </c>
    </row>
    <row r="47" spans="1:12" x14ac:dyDescent="0.2">
      <c r="A47" s="28" t="s">
        <v>3174</v>
      </c>
      <c r="B47" s="28" t="s">
        <v>3175</v>
      </c>
      <c r="C47" s="28" t="s">
        <v>3024</v>
      </c>
      <c r="D47" s="28"/>
      <c r="E47" s="28" t="s">
        <v>3123</v>
      </c>
      <c r="F47" s="28" t="s">
        <v>3027</v>
      </c>
      <c r="G47" s="28" t="s">
        <v>3173</v>
      </c>
      <c r="H47" s="29">
        <v>45388</v>
      </c>
      <c r="J47" t="str">
        <f t="shared" si="6"/>
        <v>10888808)</v>
      </c>
      <c r="K47" t="str">
        <f t="shared" si="7"/>
        <v>10888808</v>
      </c>
      <c r="L47" t="str">
        <f t="shared" si="8"/>
        <v>PDC - MAC NG (DU01)2000047261 / 00010 - Due Date 45388</v>
      </c>
    </row>
    <row r="48" spans="1:12" x14ac:dyDescent="0.2">
      <c r="A48" s="28" t="s">
        <v>3176</v>
      </c>
      <c r="B48" s="28" t="s">
        <v>2881</v>
      </c>
      <c r="C48" s="28" t="s">
        <v>3024</v>
      </c>
      <c r="D48" s="28"/>
      <c r="E48" s="28" t="s">
        <v>3177</v>
      </c>
      <c r="F48" s="28" t="s">
        <v>3178</v>
      </c>
      <c r="G48" s="28" t="s">
        <v>3179</v>
      </c>
      <c r="H48" s="28" t="s">
        <v>3081</v>
      </c>
      <c r="J48" t="str">
        <f t="shared" si="6"/>
        <v>10276570)</v>
      </c>
      <c r="K48" t="str">
        <f t="shared" si="7"/>
        <v>10276570</v>
      </c>
      <c r="L48" t="str">
        <f t="shared" si="8"/>
        <v>PDC - MAC NG (DU01)2000047579 / 00010 - Due Date 16/04/2024</v>
      </c>
    </row>
    <row r="49" spans="1:12" x14ac:dyDescent="0.2">
      <c r="A49" s="28" t="s">
        <v>3180</v>
      </c>
      <c r="B49" s="28" t="s">
        <v>3181</v>
      </c>
      <c r="C49" s="28" t="s">
        <v>3024</v>
      </c>
      <c r="D49" s="28"/>
      <c r="E49" s="28" t="s">
        <v>3032</v>
      </c>
      <c r="F49" s="28" t="s">
        <v>3027</v>
      </c>
      <c r="G49" s="28" t="s">
        <v>3033</v>
      </c>
      <c r="H49" s="29">
        <v>45388</v>
      </c>
      <c r="J49" t="str">
        <f t="shared" si="6"/>
        <v>10504691)</v>
      </c>
      <c r="K49" t="str">
        <f t="shared" si="7"/>
        <v>10504691</v>
      </c>
      <c r="L49" t="str">
        <f t="shared" si="8"/>
        <v>PDC - MAC NG (DU01)2000047715 / 00010 - Due Date 45388</v>
      </c>
    </row>
    <row r="50" spans="1:12" x14ac:dyDescent="0.2">
      <c r="A50" s="28" t="s">
        <v>3182</v>
      </c>
      <c r="B50" s="28" t="s">
        <v>3183</v>
      </c>
      <c r="C50" s="28" t="s">
        <v>3024</v>
      </c>
      <c r="D50" s="28"/>
      <c r="E50" s="28" t="s">
        <v>3032</v>
      </c>
      <c r="F50" s="28" t="s">
        <v>3027</v>
      </c>
      <c r="G50" s="28" t="s">
        <v>3033</v>
      </c>
      <c r="H50" s="29">
        <v>45388</v>
      </c>
      <c r="J50" t="str">
        <f t="shared" si="6"/>
        <v>10912588)</v>
      </c>
      <c r="K50" t="str">
        <f t="shared" si="7"/>
        <v>10912588</v>
      </c>
      <c r="L50" t="str">
        <f t="shared" si="8"/>
        <v>PDC - MAC NG (DU01)2000047716 / 00010 - Due Date 45388</v>
      </c>
    </row>
    <row r="51" spans="1:12" x14ac:dyDescent="0.2">
      <c r="A51" s="28" t="s">
        <v>3184</v>
      </c>
      <c r="B51" s="28" t="s">
        <v>2849</v>
      </c>
      <c r="C51" s="28" t="s">
        <v>3024</v>
      </c>
      <c r="D51" s="28"/>
      <c r="E51" s="28" t="s">
        <v>3185</v>
      </c>
      <c r="F51" s="28" t="s">
        <v>3186</v>
      </c>
      <c r="G51" s="28" t="s">
        <v>3187</v>
      </c>
      <c r="H51" s="28" t="s">
        <v>3040</v>
      </c>
      <c r="J51" t="str">
        <f t="shared" si="6"/>
        <v>11229501)</v>
      </c>
      <c r="K51" t="str">
        <f t="shared" si="7"/>
        <v>11229501</v>
      </c>
      <c r="L51" t="str">
        <f t="shared" si="8"/>
        <v>PDC - MAC NG (DU01)2000047717 / 00010 - Due Date 30/04/2024</v>
      </c>
    </row>
    <row r="52" spans="1:12" x14ac:dyDescent="0.2">
      <c r="A52" s="28" t="s">
        <v>3188</v>
      </c>
      <c r="B52" s="28" t="s">
        <v>3189</v>
      </c>
      <c r="C52" s="28" t="s">
        <v>3024</v>
      </c>
      <c r="D52" s="28"/>
      <c r="E52" s="28" t="s">
        <v>3123</v>
      </c>
      <c r="F52" s="28" t="s">
        <v>3190</v>
      </c>
      <c r="G52" s="28" t="s">
        <v>3191</v>
      </c>
      <c r="H52" s="29">
        <v>45388</v>
      </c>
      <c r="J52" t="str">
        <f t="shared" si="6"/>
        <v>10042306)</v>
      </c>
      <c r="K52" t="str">
        <f t="shared" si="7"/>
        <v>10042306</v>
      </c>
      <c r="L52" t="str">
        <f t="shared" si="8"/>
        <v>PDC - MAC NG (DU01)2000047718 / 00010 - Due Date 45388</v>
      </c>
    </row>
    <row r="53" spans="1:12" x14ac:dyDescent="0.2">
      <c r="A53" s="28" t="s">
        <v>3192</v>
      </c>
      <c r="B53" s="28" t="s">
        <v>3193</v>
      </c>
      <c r="C53" s="28" t="s">
        <v>233</v>
      </c>
      <c r="D53" s="28"/>
      <c r="E53" s="28" t="s">
        <v>3032</v>
      </c>
      <c r="F53" s="28" t="s">
        <v>3027</v>
      </c>
      <c r="G53" s="28" t="s">
        <v>3033</v>
      </c>
      <c r="H53" s="28" t="s">
        <v>3081</v>
      </c>
      <c r="J53" t="str">
        <f t="shared" si="6"/>
        <v>10283476)</v>
      </c>
      <c r="K53" t="str">
        <f t="shared" si="7"/>
        <v>10283476</v>
      </c>
      <c r="L53" t="str">
        <f t="shared" si="8"/>
        <v>Macedon - MAC NG (DU50)2000048044 / 00010 - Due Date 16/04/2024</v>
      </c>
    </row>
    <row r="54" spans="1:12" x14ac:dyDescent="0.2">
      <c r="J54" t="str">
        <f t="shared" si="6"/>
        <v/>
      </c>
      <c r="K54" t="str">
        <f t="shared" si="7"/>
        <v/>
      </c>
      <c r="L54" t="str">
        <f t="shared" si="8"/>
        <v xml:space="preserve"> - Due Date </v>
      </c>
    </row>
    <row r="55" spans="1:12" x14ac:dyDescent="0.2">
      <c r="J55" t="str">
        <f t="shared" si="6"/>
        <v/>
      </c>
      <c r="K55" t="str">
        <f t="shared" si="7"/>
        <v/>
      </c>
      <c r="L55" t="str">
        <f t="shared" si="8"/>
        <v xml:space="preserve"> - Due Date </v>
      </c>
    </row>
    <row r="56" spans="1:12" x14ac:dyDescent="0.2">
      <c r="J56" t="str">
        <f t="shared" si="6"/>
        <v/>
      </c>
      <c r="K56" t="str">
        <f t="shared" si="7"/>
        <v/>
      </c>
      <c r="L56" t="str">
        <f t="shared" si="8"/>
        <v xml:space="preserve"> - Due Date </v>
      </c>
    </row>
    <row r="57" spans="1:12" x14ac:dyDescent="0.2">
      <c r="J57" t="str">
        <f t="shared" si="6"/>
        <v/>
      </c>
      <c r="K57" t="str">
        <f t="shared" si="7"/>
        <v/>
      </c>
      <c r="L57" t="str">
        <f t="shared" si="8"/>
        <v xml:space="preserve"> - Due Date </v>
      </c>
    </row>
    <row r="58" spans="1:12" x14ac:dyDescent="0.2">
      <c r="J58" t="str">
        <f t="shared" si="6"/>
        <v/>
      </c>
      <c r="K58" t="str">
        <f t="shared" si="7"/>
        <v/>
      </c>
      <c r="L58" t="str">
        <f t="shared" si="8"/>
        <v xml:space="preserve"> - Due Date </v>
      </c>
    </row>
    <row r="59" spans="1:12" x14ac:dyDescent="0.2">
      <c r="J59" t="str">
        <f t="shared" si="6"/>
        <v/>
      </c>
      <c r="K59" t="str">
        <f t="shared" si="7"/>
        <v/>
      </c>
      <c r="L59" t="str">
        <f t="shared" si="8"/>
        <v xml:space="preserve"> - Due Date </v>
      </c>
    </row>
    <row r="60" spans="1:12" x14ac:dyDescent="0.2">
      <c r="J60" t="str">
        <f t="shared" si="6"/>
        <v/>
      </c>
      <c r="K60" t="str">
        <f t="shared" si="7"/>
        <v/>
      </c>
      <c r="L60" t="str">
        <f t="shared" si="8"/>
        <v xml:space="preserve"> - Due Date </v>
      </c>
    </row>
    <row r="61" spans="1:12" x14ac:dyDescent="0.2">
      <c r="J61" t="str">
        <f t="shared" si="6"/>
        <v/>
      </c>
      <c r="K61" t="str">
        <f t="shared" si="7"/>
        <v/>
      </c>
      <c r="L61" t="str">
        <f t="shared" si="8"/>
        <v xml:space="preserve"> - Due Date </v>
      </c>
    </row>
    <row r="62" spans="1:12" x14ac:dyDescent="0.2">
      <c r="J62" t="str">
        <f t="shared" si="6"/>
        <v/>
      </c>
      <c r="K62" t="str">
        <f t="shared" si="7"/>
        <v/>
      </c>
      <c r="L62" t="str">
        <f t="shared" si="8"/>
        <v xml:space="preserve"> - Due Date </v>
      </c>
    </row>
    <row r="63" spans="1:12" x14ac:dyDescent="0.2">
      <c r="J63" t="str">
        <f t="shared" si="6"/>
        <v/>
      </c>
      <c r="K63" t="str">
        <f t="shared" si="7"/>
        <v/>
      </c>
      <c r="L63" t="str">
        <f t="shared" si="8"/>
        <v xml:space="preserve"> - Due Date </v>
      </c>
    </row>
    <row r="64" spans="1:12" x14ac:dyDescent="0.2">
      <c r="J64" t="str">
        <f t="shared" si="6"/>
        <v/>
      </c>
      <c r="K64" t="str">
        <f t="shared" si="7"/>
        <v/>
      </c>
      <c r="L64" t="str">
        <f t="shared" si="8"/>
        <v xml:space="preserve"> - Due Date </v>
      </c>
    </row>
    <row r="65" spans="10:12" x14ac:dyDescent="0.2">
      <c r="J65" t="str">
        <f t="shared" si="6"/>
        <v/>
      </c>
      <c r="K65" t="str">
        <f t="shared" si="7"/>
        <v/>
      </c>
      <c r="L65" t="str">
        <f t="shared" si="8"/>
        <v xml:space="preserve"> - Due Date </v>
      </c>
    </row>
    <row r="66" spans="10:12" x14ac:dyDescent="0.2">
      <c r="J66" t="str">
        <f t="shared" si="6"/>
        <v/>
      </c>
      <c r="K66" t="str">
        <f t="shared" si="7"/>
        <v/>
      </c>
      <c r="L66" t="str">
        <f t="shared" si="8"/>
        <v xml:space="preserve"> - Due Date </v>
      </c>
    </row>
    <row r="67" spans="10:12" x14ac:dyDescent="0.2">
      <c r="J67" t="str">
        <f t="shared" si="6"/>
        <v/>
      </c>
      <c r="K67" t="str">
        <f t="shared" si="7"/>
        <v/>
      </c>
      <c r="L67" t="str">
        <f t="shared" si="8"/>
        <v xml:space="preserve"> - Due Date </v>
      </c>
    </row>
    <row r="68" spans="10:12" x14ac:dyDescent="0.2">
      <c r="J68" t="str">
        <f t="shared" si="6"/>
        <v/>
      </c>
      <c r="K68" t="str">
        <f t="shared" si="7"/>
        <v/>
      </c>
      <c r="L68" t="str">
        <f t="shared" si="8"/>
        <v xml:space="preserve"> - Due Date </v>
      </c>
    </row>
    <row r="69" spans="10:12" x14ac:dyDescent="0.2">
      <c r="J69" t="str">
        <f t="shared" si="6"/>
        <v/>
      </c>
      <c r="K69" t="str">
        <f t="shared" si="7"/>
        <v/>
      </c>
      <c r="L69" t="str">
        <f t="shared" si="8"/>
        <v xml:space="preserve"> - Due Date </v>
      </c>
    </row>
    <row r="70" spans="10:12" x14ac:dyDescent="0.2">
      <c r="J70" t="str">
        <f t="shared" si="6"/>
        <v/>
      </c>
      <c r="K70" t="str">
        <f t="shared" si="7"/>
        <v/>
      </c>
      <c r="L70" t="str">
        <f t="shared" si="8"/>
        <v xml:space="preserve"> - Due Date </v>
      </c>
    </row>
    <row r="71" spans="10:12" x14ac:dyDescent="0.2">
      <c r="J71" t="str">
        <f t="shared" si="6"/>
        <v/>
      </c>
      <c r="K71" t="str">
        <f t="shared" si="7"/>
        <v/>
      </c>
      <c r="L71" t="str">
        <f t="shared" si="8"/>
        <v xml:space="preserve"> - Due Date </v>
      </c>
    </row>
    <row r="72" spans="10:12" x14ac:dyDescent="0.2">
      <c r="J72" t="str">
        <f t="shared" ref="J72:J135" si="9">RIGHT(B72,9)</f>
        <v/>
      </c>
      <c r="K72" t="str">
        <f t="shared" ref="K72:K135" si="10">LEFT(J72,8)</f>
        <v/>
      </c>
      <c r="L72" t="str">
        <f t="shared" ref="L72:L135" si="11">_xlfn.CONCAT(C72,A72," - Due Date ",H72)</f>
        <v xml:space="preserve"> - Due Date </v>
      </c>
    </row>
    <row r="73" spans="10:12" x14ac:dyDescent="0.2">
      <c r="J73" t="str">
        <f t="shared" si="9"/>
        <v/>
      </c>
      <c r="K73" t="str">
        <f t="shared" si="10"/>
        <v/>
      </c>
      <c r="L73" t="str">
        <f t="shared" si="11"/>
        <v xml:space="preserve"> - Due Date </v>
      </c>
    </row>
    <row r="74" spans="10:12" x14ac:dyDescent="0.2">
      <c r="J74" t="str">
        <f t="shared" si="9"/>
        <v/>
      </c>
      <c r="K74" t="str">
        <f t="shared" si="10"/>
        <v/>
      </c>
      <c r="L74" t="str">
        <f t="shared" si="11"/>
        <v xml:space="preserve"> - Due Date </v>
      </c>
    </row>
    <row r="75" spans="10:12" x14ac:dyDescent="0.2">
      <c r="J75" t="str">
        <f t="shared" si="9"/>
        <v/>
      </c>
      <c r="K75" t="str">
        <f t="shared" si="10"/>
        <v/>
      </c>
      <c r="L75" t="str">
        <f t="shared" si="11"/>
        <v xml:space="preserve"> - Due Date </v>
      </c>
    </row>
    <row r="76" spans="10:12" x14ac:dyDescent="0.2">
      <c r="J76" t="str">
        <f t="shared" si="9"/>
        <v/>
      </c>
      <c r="K76" t="str">
        <f t="shared" si="10"/>
        <v/>
      </c>
      <c r="L76" t="str">
        <f t="shared" si="11"/>
        <v xml:space="preserve"> - Due Date </v>
      </c>
    </row>
    <row r="77" spans="10:12" x14ac:dyDescent="0.2">
      <c r="J77" t="str">
        <f t="shared" si="9"/>
        <v/>
      </c>
      <c r="K77" t="str">
        <f t="shared" si="10"/>
        <v/>
      </c>
      <c r="L77" t="str">
        <f t="shared" si="11"/>
        <v xml:space="preserve"> - Due Date </v>
      </c>
    </row>
    <row r="78" spans="10:12" x14ac:dyDescent="0.2">
      <c r="J78" t="str">
        <f t="shared" si="9"/>
        <v/>
      </c>
      <c r="K78" t="str">
        <f t="shared" si="10"/>
        <v/>
      </c>
      <c r="L78" t="str">
        <f t="shared" si="11"/>
        <v xml:space="preserve"> - Due Date </v>
      </c>
    </row>
    <row r="79" spans="10:12" x14ac:dyDescent="0.2">
      <c r="J79" t="str">
        <f t="shared" si="9"/>
        <v/>
      </c>
      <c r="K79" t="str">
        <f t="shared" si="10"/>
        <v/>
      </c>
      <c r="L79" t="str">
        <f t="shared" si="11"/>
        <v xml:space="preserve"> - Due Date </v>
      </c>
    </row>
    <row r="80" spans="10:12" x14ac:dyDescent="0.2">
      <c r="J80" t="str">
        <f t="shared" si="9"/>
        <v/>
      </c>
      <c r="K80" t="str">
        <f t="shared" si="10"/>
        <v/>
      </c>
      <c r="L80" t="str">
        <f t="shared" si="11"/>
        <v xml:space="preserve"> - Due Date </v>
      </c>
    </row>
    <row r="81" spans="10:12" x14ac:dyDescent="0.2">
      <c r="J81" t="str">
        <f t="shared" si="9"/>
        <v/>
      </c>
      <c r="K81" t="str">
        <f t="shared" si="10"/>
        <v/>
      </c>
      <c r="L81" t="str">
        <f t="shared" si="11"/>
        <v xml:space="preserve"> - Due Date </v>
      </c>
    </row>
    <row r="82" spans="10:12" x14ac:dyDescent="0.2">
      <c r="J82" t="str">
        <f t="shared" si="9"/>
        <v/>
      </c>
      <c r="K82" t="str">
        <f t="shared" si="10"/>
        <v/>
      </c>
      <c r="L82" t="str">
        <f t="shared" si="11"/>
        <v xml:space="preserve"> - Due Date </v>
      </c>
    </row>
    <row r="83" spans="10:12" x14ac:dyDescent="0.2">
      <c r="J83" t="str">
        <f t="shared" si="9"/>
        <v/>
      </c>
      <c r="K83" t="str">
        <f t="shared" si="10"/>
        <v/>
      </c>
      <c r="L83" t="str">
        <f t="shared" si="11"/>
        <v xml:space="preserve"> - Due Date </v>
      </c>
    </row>
    <row r="84" spans="10:12" x14ac:dyDescent="0.2">
      <c r="J84" t="str">
        <f t="shared" si="9"/>
        <v/>
      </c>
      <c r="K84" t="str">
        <f t="shared" si="10"/>
        <v/>
      </c>
      <c r="L84" t="str">
        <f t="shared" si="11"/>
        <v xml:space="preserve"> - Due Date </v>
      </c>
    </row>
    <row r="85" spans="10:12" x14ac:dyDescent="0.2">
      <c r="J85" t="str">
        <f t="shared" si="9"/>
        <v/>
      </c>
      <c r="K85" t="str">
        <f t="shared" si="10"/>
        <v/>
      </c>
      <c r="L85" t="str">
        <f t="shared" si="11"/>
        <v xml:space="preserve"> - Due Date </v>
      </c>
    </row>
    <row r="86" spans="10:12" x14ac:dyDescent="0.2">
      <c r="J86" t="str">
        <f t="shared" si="9"/>
        <v/>
      </c>
      <c r="K86" t="str">
        <f t="shared" si="10"/>
        <v/>
      </c>
      <c r="L86" t="str">
        <f t="shared" si="11"/>
        <v xml:space="preserve"> - Due Date </v>
      </c>
    </row>
    <row r="87" spans="10:12" x14ac:dyDescent="0.2">
      <c r="J87" t="str">
        <f t="shared" si="9"/>
        <v/>
      </c>
      <c r="K87" t="str">
        <f t="shared" si="10"/>
        <v/>
      </c>
      <c r="L87" t="str">
        <f t="shared" si="11"/>
        <v xml:space="preserve"> - Due Date </v>
      </c>
    </row>
    <row r="88" spans="10:12" x14ac:dyDescent="0.2">
      <c r="J88" t="str">
        <f t="shared" si="9"/>
        <v/>
      </c>
      <c r="K88" t="str">
        <f t="shared" si="10"/>
        <v/>
      </c>
      <c r="L88" t="str">
        <f t="shared" si="11"/>
        <v xml:space="preserve"> - Due Date </v>
      </c>
    </row>
    <row r="89" spans="10:12" x14ac:dyDescent="0.2">
      <c r="J89" t="str">
        <f t="shared" si="9"/>
        <v/>
      </c>
      <c r="K89" t="str">
        <f t="shared" si="10"/>
        <v/>
      </c>
      <c r="L89" t="str">
        <f t="shared" si="11"/>
        <v xml:space="preserve"> - Due Date </v>
      </c>
    </row>
    <row r="90" spans="10:12" x14ac:dyDescent="0.2">
      <c r="J90" t="str">
        <f t="shared" si="9"/>
        <v/>
      </c>
      <c r="K90" t="str">
        <f t="shared" si="10"/>
        <v/>
      </c>
      <c r="L90" t="str">
        <f t="shared" si="11"/>
        <v xml:space="preserve"> - Due Date </v>
      </c>
    </row>
    <row r="91" spans="10:12" x14ac:dyDescent="0.2">
      <c r="J91" t="str">
        <f t="shared" si="9"/>
        <v/>
      </c>
      <c r="K91" t="str">
        <f t="shared" si="10"/>
        <v/>
      </c>
      <c r="L91" t="str">
        <f t="shared" si="11"/>
        <v xml:space="preserve"> - Due Date </v>
      </c>
    </row>
    <row r="92" spans="10:12" x14ac:dyDescent="0.2">
      <c r="J92" t="str">
        <f t="shared" si="9"/>
        <v/>
      </c>
      <c r="K92" t="str">
        <f t="shared" si="10"/>
        <v/>
      </c>
      <c r="L92" t="str">
        <f t="shared" si="11"/>
        <v xml:space="preserve"> - Due Date </v>
      </c>
    </row>
    <row r="93" spans="10:12" x14ac:dyDescent="0.2">
      <c r="J93" t="str">
        <f t="shared" si="9"/>
        <v/>
      </c>
      <c r="K93" t="str">
        <f t="shared" si="10"/>
        <v/>
      </c>
      <c r="L93" t="str">
        <f t="shared" si="11"/>
        <v xml:space="preserve"> - Due Date </v>
      </c>
    </row>
    <row r="94" spans="10:12" x14ac:dyDescent="0.2">
      <c r="J94" t="str">
        <f t="shared" si="9"/>
        <v/>
      </c>
      <c r="K94" t="str">
        <f t="shared" si="10"/>
        <v/>
      </c>
      <c r="L94" t="str">
        <f t="shared" si="11"/>
        <v xml:space="preserve"> - Due Date </v>
      </c>
    </row>
    <row r="95" spans="10:12" x14ac:dyDescent="0.2">
      <c r="J95" t="str">
        <f t="shared" si="9"/>
        <v/>
      </c>
      <c r="K95" t="str">
        <f t="shared" si="10"/>
        <v/>
      </c>
      <c r="L95" t="str">
        <f t="shared" si="11"/>
        <v xml:space="preserve"> - Due Date </v>
      </c>
    </row>
    <row r="96" spans="10:12" x14ac:dyDescent="0.2">
      <c r="J96" t="str">
        <f t="shared" si="9"/>
        <v/>
      </c>
      <c r="K96" t="str">
        <f t="shared" si="10"/>
        <v/>
      </c>
      <c r="L96" t="str">
        <f t="shared" si="11"/>
        <v xml:space="preserve"> - Due Date </v>
      </c>
    </row>
    <row r="97" spans="10:12" x14ac:dyDescent="0.2">
      <c r="J97" t="str">
        <f t="shared" si="9"/>
        <v/>
      </c>
      <c r="K97" t="str">
        <f t="shared" si="10"/>
        <v/>
      </c>
      <c r="L97" t="str">
        <f t="shared" si="11"/>
        <v xml:space="preserve"> - Due Date </v>
      </c>
    </row>
    <row r="98" spans="10:12" x14ac:dyDescent="0.2">
      <c r="J98" t="str">
        <f t="shared" si="9"/>
        <v/>
      </c>
      <c r="K98" t="str">
        <f t="shared" si="10"/>
        <v/>
      </c>
      <c r="L98" t="str">
        <f t="shared" si="11"/>
        <v xml:space="preserve"> - Due Date </v>
      </c>
    </row>
    <row r="99" spans="10:12" x14ac:dyDescent="0.2">
      <c r="J99" t="str">
        <f t="shared" si="9"/>
        <v/>
      </c>
      <c r="K99" t="str">
        <f t="shared" si="10"/>
        <v/>
      </c>
      <c r="L99" t="str">
        <f t="shared" si="11"/>
        <v xml:space="preserve"> - Due Date </v>
      </c>
    </row>
    <row r="100" spans="10:12" x14ac:dyDescent="0.2">
      <c r="J100" t="str">
        <f t="shared" si="9"/>
        <v/>
      </c>
      <c r="K100" t="str">
        <f t="shared" si="10"/>
        <v/>
      </c>
      <c r="L100" t="str">
        <f t="shared" si="11"/>
        <v xml:space="preserve"> - Due Date </v>
      </c>
    </row>
    <row r="101" spans="10:12" x14ac:dyDescent="0.2">
      <c r="J101" t="str">
        <f t="shared" si="9"/>
        <v/>
      </c>
      <c r="K101" t="str">
        <f t="shared" si="10"/>
        <v/>
      </c>
      <c r="L101" t="str">
        <f t="shared" si="11"/>
        <v xml:space="preserve"> - Due Date </v>
      </c>
    </row>
    <row r="102" spans="10:12" x14ac:dyDescent="0.2">
      <c r="J102" t="str">
        <f t="shared" si="9"/>
        <v/>
      </c>
      <c r="K102" t="str">
        <f t="shared" si="10"/>
        <v/>
      </c>
      <c r="L102" t="str">
        <f t="shared" si="11"/>
        <v xml:space="preserve"> - Due Date </v>
      </c>
    </row>
    <row r="103" spans="10:12" x14ac:dyDescent="0.2">
      <c r="J103" t="str">
        <f t="shared" si="9"/>
        <v/>
      </c>
      <c r="K103" t="str">
        <f t="shared" si="10"/>
        <v/>
      </c>
      <c r="L103" t="str">
        <f t="shared" si="11"/>
        <v xml:space="preserve"> - Due Date </v>
      </c>
    </row>
    <row r="104" spans="10:12" x14ac:dyDescent="0.2">
      <c r="J104" t="str">
        <f t="shared" si="9"/>
        <v/>
      </c>
      <c r="K104" t="str">
        <f t="shared" si="10"/>
        <v/>
      </c>
      <c r="L104" t="str">
        <f t="shared" si="11"/>
        <v xml:space="preserve"> - Due Date </v>
      </c>
    </row>
    <row r="105" spans="10:12" x14ac:dyDescent="0.2">
      <c r="J105" t="str">
        <f t="shared" si="9"/>
        <v/>
      </c>
      <c r="K105" t="str">
        <f t="shared" si="10"/>
        <v/>
      </c>
      <c r="L105" t="str">
        <f t="shared" si="11"/>
        <v xml:space="preserve"> - Due Date </v>
      </c>
    </row>
    <row r="106" spans="10:12" x14ac:dyDescent="0.2">
      <c r="J106" t="str">
        <f t="shared" si="9"/>
        <v/>
      </c>
      <c r="K106" t="str">
        <f t="shared" si="10"/>
        <v/>
      </c>
      <c r="L106" t="str">
        <f t="shared" si="11"/>
        <v xml:space="preserve"> - Due Date </v>
      </c>
    </row>
    <row r="107" spans="10:12" x14ac:dyDescent="0.2">
      <c r="J107" t="str">
        <f t="shared" si="9"/>
        <v/>
      </c>
      <c r="K107" t="str">
        <f t="shared" si="10"/>
        <v/>
      </c>
      <c r="L107" t="str">
        <f t="shared" si="11"/>
        <v xml:space="preserve"> - Due Date </v>
      </c>
    </row>
    <row r="108" spans="10:12" x14ac:dyDescent="0.2">
      <c r="J108" t="str">
        <f t="shared" si="9"/>
        <v/>
      </c>
      <c r="K108" t="str">
        <f t="shared" si="10"/>
        <v/>
      </c>
      <c r="L108" t="str">
        <f t="shared" si="11"/>
        <v xml:space="preserve"> - Due Date </v>
      </c>
    </row>
    <row r="109" spans="10:12" x14ac:dyDescent="0.2">
      <c r="J109" t="str">
        <f t="shared" si="9"/>
        <v/>
      </c>
      <c r="K109" t="str">
        <f t="shared" si="10"/>
        <v/>
      </c>
      <c r="L109" t="str">
        <f t="shared" si="11"/>
        <v xml:space="preserve"> - Due Date </v>
      </c>
    </row>
    <row r="110" spans="10:12" x14ac:dyDescent="0.2">
      <c r="J110" t="str">
        <f t="shared" si="9"/>
        <v/>
      </c>
      <c r="K110" t="str">
        <f t="shared" si="10"/>
        <v/>
      </c>
      <c r="L110" t="str">
        <f t="shared" si="11"/>
        <v xml:space="preserve"> - Due Date </v>
      </c>
    </row>
    <row r="111" spans="10:12" x14ac:dyDescent="0.2">
      <c r="J111" t="str">
        <f t="shared" si="9"/>
        <v/>
      </c>
      <c r="K111" t="str">
        <f t="shared" si="10"/>
        <v/>
      </c>
      <c r="L111" t="str">
        <f t="shared" si="11"/>
        <v xml:space="preserve"> - Due Date </v>
      </c>
    </row>
    <row r="112" spans="10:12" x14ac:dyDescent="0.2">
      <c r="J112" t="str">
        <f t="shared" si="9"/>
        <v/>
      </c>
      <c r="K112" t="str">
        <f t="shared" si="10"/>
        <v/>
      </c>
      <c r="L112" t="str">
        <f t="shared" si="11"/>
        <v xml:space="preserve"> - Due Date </v>
      </c>
    </row>
    <row r="113" spans="10:12" x14ac:dyDescent="0.2">
      <c r="J113" t="str">
        <f t="shared" si="9"/>
        <v/>
      </c>
      <c r="K113" t="str">
        <f t="shared" si="10"/>
        <v/>
      </c>
      <c r="L113" t="str">
        <f t="shared" si="11"/>
        <v xml:space="preserve"> - Due Date </v>
      </c>
    </row>
    <row r="114" spans="10:12" x14ac:dyDescent="0.2">
      <c r="J114" t="str">
        <f t="shared" si="9"/>
        <v/>
      </c>
      <c r="K114" t="str">
        <f t="shared" si="10"/>
        <v/>
      </c>
      <c r="L114" t="str">
        <f t="shared" si="11"/>
        <v xml:space="preserve"> - Due Date </v>
      </c>
    </row>
    <row r="115" spans="10:12" x14ac:dyDescent="0.2">
      <c r="J115" t="str">
        <f t="shared" si="9"/>
        <v/>
      </c>
      <c r="K115" t="str">
        <f t="shared" si="10"/>
        <v/>
      </c>
      <c r="L115" t="str">
        <f t="shared" si="11"/>
        <v xml:space="preserve"> - Due Date </v>
      </c>
    </row>
    <row r="116" spans="10:12" x14ac:dyDescent="0.2">
      <c r="J116" t="str">
        <f t="shared" si="9"/>
        <v/>
      </c>
      <c r="K116" t="str">
        <f t="shared" si="10"/>
        <v/>
      </c>
      <c r="L116" t="str">
        <f t="shared" si="11"/>
        <v xml:space="preserve"> - Due Date </v>
      </c>
    </row>
    <row r="117" spans="10:12" x14ac:dyDescent="0.2">
      <c r="J117" t="str">
        <f t="shared" si="9"/>
        <v/>
      </c>
      <c r="K117" t="str">
        <f t="shared" si="10"/>
        <v/>
      </c>
      <c r="L117" t="str">
        <f t="shared" si="11"/>
        <v xml:space="preserve"> - Due Date </v>
      </c>
    </row>
    <row r="118" spans="10:12" x14ac:dyDescent="0.2">
      <c r="J118" t="str">
        <f t="shared" si="9"/>
        <v/>
      </c>
      <c r="K118" t="str">
        <f t="shared" si="10"/>
        <v/>
      </c>
      <c r="L118" t="str">
        <f t="shared" si="11"/>
        <v xml:space="preserve"> - Due Date </v>
      </c>
    </row>
    <row r="119" spans="10:12" x14ac:dyDescent="0.2">
      <c r="J119" t="str">
        <f t="shared" si="9"/>
        <v/>
      </c>
      <c r="K119" t="str">
        <f t="shared" si="10"/>
        <v/>
      </c>
      <c r="L119" t="str">
        <f t="shared" si="11"/>
        <v xml:space="preserve"> - Due Date </v>
      </c>
    </row>
    <row r="120" spans="10:12" x14ac:dyDescent="0.2">
      <c r="J120" t="str">
        <f t="shared" si="9"/>
        <v/>
      </c>
      <c r="K120" t="str">
        <f t="shared" si="10"/>
        <v/>
      </c>
      <c r="L120" t="str">
        <f t="shared" si="11"/>
        <v xml:space="preserve"> - Due Date </v>
      </c>
    </row>
    <row r="121" spans="10:12" x14ac:dyDescent="0.2">
      <c r="J121" t="str">
        <f t="shared" si="9"/>
        <v/>
      </c>
      <c r="K121" t="str">
        <f t="shared" si="10"/>
        <v/>
      </c>
      <c r="L121" t="str">
        <f t="shared" si="11"/>
        <v xml:space="preserve"> - Due Date </v>
      </c>
    </row>
    <row r="122" spans="10:12" x14ac:dyDescent="0.2">
      <c r="J122" t="str">
        <f t="shared" si="9"/>
        <v/>
      </c>
      <c r="K122" t="str">
        <f t="shared" si="10"/>
        <v/>
      </c>
      <c r="L122" t="str">
        <f t="shared" si="11"/>
        <v xml:space="preserve"> - Due Date </v>
      </c>
    </row>
    <row r="123" spans="10:12" x14ac:dyDescent="0.2">
      <c r="J123" t="str">
        <f t="shared" si="9"/>
        <v/>
      </c>
      <c r="K123" t="str">
        <f t="shared" si="10"/>
        <v/>
      </c>
      <c r="L123" t="str">
        <f t="shared" si="11"/>
        <v xml:space="preserve"> - Due Date </v>
      </c>
    </row>
    <row r="124" spans="10:12" x14ac:dyDescent="0.2">
      <c r="J124" t="str">
        <f t="shared" si="9"/>
        <v/>
      </c>
      <c r="K124" t="str">
        <f t="shared" si="10"/>
        <v/>
      </c>
      <c r="L124" t="str">
        <f t="shared" si="11"/>
        <v xml:space="preserve"> - Due Date </v>
      </c>
    </row>
    <row r="125" spans="10:12" x14ac:dyDescent="0.2">
      <c r="J125" t="str">
        <f t="shared" si="9"/>
        <v/>
      </c>
      <c r="K125" t="str">
        <f t="shared" si="10"/>
        <v/>
      </c>
      <c r="L125" t="str">
        <f t="shared" si="11"/>
        <v xml:space="preserve"> - Due Date </v>
      </c>
    </row>
    <row r="126" spans="10:12" x14ac:dyDescent="0.2">
      <c r="J126" t="str">
        <f t="shared" si="9"/>
        <v/>
      </c>
      <c r="K126" t="str">
        <f t="shared" si="10"/>
        <v/>
      </c>
      <c r="L126" t="str">
        <f t="shared" si="11"/>
        <v xml:space="preserve"> - Due Date </v>
      </c>
    </row>
    <row r="127" spans="10:12" x14ac:dyDescent="0.2">
      <c r="J127" t="str">
        <f t="shared" si="9"/>
        <v/>
      </c>
      <c r="K127" t="str">
        <f t="shared" si="10"/>
        <v/>
      </c>
      <c r="L127" t="str">
        <f t="shared" si="11"/>
        <v xml:space="preserve"> - Due Date </v>
      </c>
    </row>
    <row r="128" spans="10:12" x14ac:dyDescent="0.2">
      <c r="J128" t="str">
        <f t="shared" si="9"/>
        <v/>
      </c>
      <c r="K128" t="str">
        <f t="shared" si="10"/>
        <v/>
      </c>
      <c r="L128" t="str">
        <f t="shared" si="11"/>
        <v xml:space="preserve"> - Due Date </v>
      </c>
    </row>
    <row r="129" spans="10:12" x14ac:dyDescent="0.2">
      <c r="J129" t="str">
        <f t="shared" si="9"/>
        <v/>
      </c>
      <c r="K129" t="str">
        <f t="shared" si="10"/>
        <v/>
      </c>
      <c r="L129" t="str">
        <f t="shared" si="11"/>
        <v xml:space="preserve"> - Due Date </v>
      </c>
    </row>
    <row r="130" spans="10:12" x14ac:dyDescent="0.2">
      <c r="J130" t="str">
        <f t="shared" si="9"/>
        <v/>
      </c>
      <c r="K130" t="str">
        <f t="shared" si="10"/>
        <v/>
      </c>
      <c r="L130" t="str">
        <f t="shared" si="11"/>
        <v xml:space="preserve"> - Due Date </v>
      </c>
    </row>
    <row r="131" spans="10:12" x14ac:dyDescent="0.2">
      <c r="J131" t="str">
        <f t="shared" si="9"/>
        <v/>
      </c>
      <c r="K131" t="str">
        <f t="shared" si="10"/>
        <v/>
      </c>
      <c r="L131" t="str">
        <f t="shared" si="11"/>
        <v xml:space="preserve"> - Due Date </v>
      </c>
    </row>
    <row r="132" spans="10:12" x14ac:dyDescent="0.2">
      <c r="J132" t="str">
        <f t="shared" si="9"/>
        <v/>
      </c>
      <c r="K132" t="str">
        <f t="shared" si="10"/>
        <v/>
      </c>
      <c r="L132" t="str">
        <f t="shared" si="11"/>
        <v xml:space="preserve"> - Due Date </v>
      </c>
    </row>
    <row r="133" spans="10:12" x14ac:dyDescent="0.2">
      <c r="J133" t="str">
        <f t="shared" si="9"/>
        <v/>
      </c>
      <c r="K133" t="str">
        <f t="shared" si="10"/>
        <v/>
      </c>
      <c r="L133" t="str">
        <f t="shared" si="11"/>
        <v xml:space="preserve"> - Due Date </v>
      </c>
    </row>
    <row r="134" spans="10:12" x14ac:dyDescent="0.2">
      <c r="J134" t="str">
        <f t="shared" si="9"/>
        <v/>
      </c>
      <c r="K134" t="str">
        <f t="shared" si="10"/>
        <v/>
      </c>
      <c r="L134" t="str">
        <f t="shared" si="11"/>
        <v xml:space="preserve"> - Due Date </v>
      </c>
    </row>
    <row r="135" spans="10:12" x14ac:dyDescent="0.2">
      <c r="J135" t="str">
        <f t="shared" si="9"/>
        <v/>
      </c>
      <c r="K135" t="str">
        <f t="shared" si="10"/>
        <v/>
      </c>
      <c r="L135" t="str">
        <f t="shared" si="11"/>
        <v xml:space="preserve"> - Due Date </v>
      </c>
    </row>
    <row r="136" spans="10:12" x14ac:dyDescent="0.2">
      <c r="J136" t="str">
        <f t="shared" ref="J136:J173" si="12">RIGHT(B136,9)</f>
        <v/>
      </c>
      <c r="K136" t="str">
        <f t="shared" ref="K136:K173" si="13">LEFT(J136,8)</f>
        <v/>
      </c>
      <c r="L136" t="str">
        <f t="shared" ref="L136:L173" si="14">_xlfn.CONCAT(C136,A136," - Due Date ",H136)</f>
        <v xml:space="preserve"> - Due Date </v>
      </c>
    </row>
    <row r="137" spans="10:12" x14ac:dyDescent="0.2">
      <c r="J137" t="str">
        <f t="shared" si="12"/>
        <v/>
      </c>
      <c r="K137" t="str">
        <f t="shared" si="13"/>
        <v/>
      </c>
      <c r="L137" t="str">
        <f t="shared" si="14"/>
        <v xml:space="preserve"> - Due Date </v>
      </c>
    </row>
    <row r="138" spans="10:12" x14ac:dyDescent="0.2">
      <c r="J138" t="str">
        <f t="shared" si="12"/>
        <v/>
      </c>
      <c r="K138" t="str">
        <f t="shared" si="13"/>
        <v/>
      </c>
      <c r="L138" t="str">
        <f t="shared" si="14"/>
        <v xml:space="preserve"> - Due Date </v>
      </c>
    </row>
    <row r="139" spans="10:12" x14ac:dyDescent="0.2">
      <c r="J139" t="str">
        <f t="shared" si="12"/>
        <v/>
      </c>
      <c r="K139" t="str">
        <f t="shared" si="13"/>
        <v/>
      </c>
      <c r="L139" t="str">
        <f t="shared" si="14"/>
        <v xml:space="preserve"> - Due Date </v>
      </c>
    </row>
    <row r="140" spans="10:12" x14ac:dyDescent="0.2">
      <c r="J140" t="str">
        <f t="shared" si="12"/>
        <v/>
      </c>
      <c r="K140" t="str">
        <f t="shared" si="13"/>
        <v/>
      </c>
      <c r="L140" t="str">
        <f t="shared" si="14"/>
        <v xml:space="preserve"> - Due Date </v>
      </c>
    </row>
    <row r="141" spans="10:12" x14ac:dyDescent="0.2">
      <c r="J141" t="str">
        <f t="shared" si="12"/>
        <v/>
      </c>
      <c r="K141" t="str">
        <f t="shared" si="13"/>
        <v/>
      </c>
      <c r="L141" t="str">
        <f t="shared" si="14"/>
        <v xml:space="preserve"> - Due Date </v>
      </c>
    </row>
    <row r="142" spans="10:12" x14ac:dyDescent="0.2">
      <c r="J142" t="str">
        <f t="shared" si="12"/>
        <v/>
      </c>
      <c r="K142" t="str">
        <f t="shared" si="13"/>
        <v/>
      </c>
      <c r="L142" t="str">
        <f t="shared" si="14"/>
        <v xml:space="preserve"> - Due Date </v>
      </c>
    </row>
    <row r="143" spans="10:12" x14ac:dyDescent="0.2">
      <c r="J143" t="str">
        <f t="shared" si="12"/>
        <v/>
      </c>
      <c r="K143" t="str">
        <f t="shared" si="13"/>
        <v/>
      </c>
      <c r="L143" t="str">
        <f t="shared" si="14"/>
        <v xml:space="preserve"> - Due Date </v>
      </c>
    </row>
    <row r="144" spans="10:12" x14ac:dyDescent="0.2">
      <c r="J144" t="str">
        <f t="shared" si="12"/>
        <v/>
      </c>
      <c r="K144" t="str">
        <f t="shared" si="13"/>
        <v/>
      </c>
      <c r="L144" t="str">
        <f t="shared" si="14"/>
        <v xml:space="preserve"> - Due Date </v>
      </c>
    </row>
    <row r="145" spans="10:12" x14ac:dyDescent="0.2">
      <c r="J145" t="str">
        <f t="shared" si="12"/>
        <v/>
      </c>
      <c r="K145" t="str">
        <f t="shared" si="13"/>
        <v/>
      </c>
      <c r="L145" t="str">
        <f t="shared" si="14"/>
        <v xml:space="preserve"> - Due Date </v>
      </c>
    </row>
    <row r="146" spans="10:12" x14ac:dyDescent="0.2">
      <c r="J146" t="str">
        <f t="shared" si="12"/>
        <v/>
      </c>
      <c r="K146" t="str">
        <f t="shared" si="13"/>
        <v/>
      </c>
      <c r="L146" t="str">
        <f t="shared" si="14"/>
        <v xml:space="preserve"> - Due Date </v>
      </c>
    </row>
    <row r="147" spans="10:12" x14ac:dyDescent="0.2">
      <c r="J147" t="str">
        <f t="shared" si="12"/>
        <v/>
      </c>
      <c r="K147" t="str">
        <f t="shared" si="13"/>
        <v/>
      </c>
      <c r="L147" t="str">
        <f t="shared" si="14"/>
        <v xml:space="preserve"> - Due Date </v>
      </c>
    </row>
    <row r="148" spans="10:12" x14ac:dyDescent="0.2">
      <c r="J148" t="str">
        <f t="shared" si="12"/>
        <v/>
      </c>
      <c r="K148" t="str">
        <f t="shared" si="13"/>
        <v/>
      </c>
      <c r="L148" t="str">
        <f t="shared" si="14"/>
        <v xml:space="preserve"> - Due Date </v>
      </c>
    </row>
    <row r="149" spans="10:12" x14ac:dyDescent="0.2">
      <c r="J149" t="str">
        <f t="shared" si="12"/>
        <v/>
      </c>
      <c r="K149" t="str">
        <f t="shared" si="13"/>
        <v/>
      </c>
      <c r="L149" t="str">
        <f t="shared" si="14"/>
        <v xml:space="preserve"> - Due Date </v>
      </c>
    </row>
    <row r="150" spans="10:12" x14ac:dyDescent="0.2">
      <c r="J150" t="str">
        <f t="shared" si="12"/>
        <v/>
      </c>
      <c r="K150" t="str">
        <f t="shared" si="13"/>
        <v/>
      </c>
      <c r="L150" t="str">
        <f t="shared" si="14"/>
        <v xml:space="preserve"> - Due Date </v>
      </c>
    </row>
    <row r="151" spans="10:12" x14ac:dyDescent="0.2">
      <c r="J151" t="str">
        <f t="shared" si="12"/>
        <v/>
      </c>
      <c r="K151" t="str">
        <f t="shared" si="13"/>
        <v/>
      </c>
      <c r="L151" t="str">
        <f t="shared" si="14"/>
        <v xml:space="preserve"> - Due Date </v>
      </c>
    </row>
    <row r="152" spans="10:12" x14ac:dyDescent="0.2">
      <c r="J152" t="str">
        <f t="shared" si="12"/>
        <v/>
      </c>
      <c r="K152" t="str">
        <f t="shared" si="13"/>
        <v/>
      </c>
      <c r="L152" t="str">
        <f t="shared" si="14"/>
        <v xml:space="preserve"> - Due Date </v>
      </c>
    </row>
    <row r="153" spans="10:12" x14ac:dyDescent="0.2">
      <c r="J153" t="str">
        <f t="shared" si="12"/>
        <v/>
      </c>
      <c r="K153" t="str">
        <f t="shared" si="13"/>
        <v/>
      </c>
      <c r="L153" t="str">
        <f t="shared" si="14"/>
        <v xml:space="preserve"> - Due Date </v>
      </c>
    </row>
    <row r="154" spans="10:12" x14ac:dyDescent="0.2">
      <c r="J154" t="str">
        <f t="shared" si="12"/>
        <v/>
      </c>
      <c r="K154" t="str">
        <f t="shared" si="13"/>
        <v/>
      </c>
      <c r="L154" t="str">
        <f t="shared" si="14"/>
        <v xml:space="preserve"> - Due Date </v>
      </c>
    </row>
    <row r="155" spans="10:12" x14ac:dyDescent="0.2">
      <c r="J155" t="str">
        <f t="shared" si="12"/>
        <v/>
      </c>
      <c r="K155" t="str">
        <f t="shared" si="13"/>
        <v/>
      </c>
      <c r="L155" t="str">
        <f t="shared" si="14"/>
        <v xml:space="preserve"> - Due Date </v>
      </c>
    </row>
    <row r="156" spans="10:12" x14ac:dyDescent="0.2">
      <c r="J156" t="str">
        <f t="shared" si="12"/>
        <v/>
      </c>
      <c r="K156" t="str">
        <f t="shared" si="13"/>
        <v/>
      </c>
      <c r="L156" t="str">
        <f t="shared" si="14"/>
        <v xml:space="preserve"> - Due Date </v>
      </c>
    </row>
    <row r="157" spans="10:12" x14ac:dyDescent="0.2">
      <c r="J157" t="str">
        <f t="shared" si="12"/>
        <v/>
      </c>
      <c r="K157" t="str">
        <f t="shared" si="13"/>
        <v/>
      </c>
      <c r="L157" t="str">
        <f t="shared" si="14"/>
        <v xml:space="preserve"> - Due Date </v>
      </c>
    </row>
    <row r="158" spans="10:12" x14ac:dyDescent="0.2">
      <c r="J158" t="str">
        <f t="shared" si="12"/>
        <v/>
      </c>
      <c r="K158" t="str">
        <f t="shared" si="13"/>
        <v/>
      </c>
      <c r="L158" t="str">
        <f t="shared" si="14"/>
        <v xml:space="preserve"> - Due Date </v>
      </c>
    </row>
    <row r="159" spans="10:12" x14ac:dyDescent="0.2">
      <c r="J159" t="str">
        <f t="shared" si="12"/>
        <v/>
      </c>
      <c r="K159" t="str">
        <f t="shared" si="13"/>
        <v/>
      </c>
      <c r="L159" t="str">
        <f t="shared" si="14"/>
        <v xml:space="preserve"> - Due Date </v>
      </c>
    </row>
    <row r="160" spans="10:12" x14ac:dyDescent="0.2">
      <c r="J160" t="str">
        <f t="shared" si="12"/>
        <v/>
      </c>
      <c r="K160" t="str">
        <f t="shared" si="13"/>
        <v/>
      </c>
      <c r="L160" t="str">
        <f t="shared" si="14"/>
        <v xml:space="preserve"> - Due Date </v>
      </c>
    </row>
    <row r="161" spans="10:12" x14ac:dyDescent="0.2">
      <c r="J161" t="str">
        <f t="shared" si="12"/>
        <v/>
      </c>
      <c r="K161" t="str">
        <f t="shared" si="13"/>
        <v/>
      </c>
      <c r="L161" t="str">
        <f t="shared" si="14"/>
        <v xml:space="preserve"> - Due Date </v>
      </c>
    </row>
    <row r="162" spans="10:12" x14ac:dyDescent="0.2">
      <c r="J162" t="str">
        <f t="shared" si="12"/>
        <v/>
      </c>
      <c r="K162" t="str">
        <f t="shared" si="13"/>
        <v/>
      </c>
      <c r="L162" t="str">
        <f t="shared" si="14"/>
        <v xml:space="preserve"> - Due Date </v>
      </c>
    </row>
    <row r="163" spans="10:12" x14ac:dyDescent="0.2">
      <c r="J163" t="str">
        <f t="shared" si="12"/>
        <v/>
      </c>
      <c r="K163" t="str">
        <f t="shared" si="13"/>
        <v/>
      </c>
      <c r="L163" t="str">
        <f t="shared" si="14"/>
        <v xml:space="preserve"> - Due Date </v>
      </c>
    </row>
    <row r="164" spans="10:12" x14ac:dyDescent="0.2">
      <c r="J164" t="str">
        <f t="shared" si="12"/>
        <v/>
      </c>
      <c r="K164" t="str">
        <f t="shared" si="13"/>
        <v/>
      </c>
      <c r="L164" t="str">
        <f t="shared" si="14"/>
        <v xml:space="preserve"> - Due Date </v>
      </c>
    </row>
    <row r="165" spans="10:12" x14ac:dyDescent="0.2">
      <c r="J165" t="str">
        <f t="shared" si="12"/>
        <v/>
      </c>
      <c r="K165" t="str">
        <f t="shared" si="13"/>
        <v/>
      </c>
      <c r="L165" t="str">
        <f t="shared" si="14"/>
        <v xml:space="preserve"> - Due Date </v>
      </c>
    </row>
    <row r="166" spans="10:12" x14ac:dyDescent="0.2">
      <c r="J166" t="str">
        <f t="shared" si="12"/>
        <v/>
      </c>
      <c r="K166" t="str">
        <f t="shared" si="13"/>
        <v/>
      </c>
      <c r="L166" t="str">
        <f t="shared" si="14"/>
        <v xml:space="preserve"> - Due Date </v>
      </c>
    </row>
    <row r="167" spans="10:12" x14ac:dyDescent="0.2">
      <c r="J167" t="str">
        <f t="shared" si="12"/>
        <v/>
      </c>
      <c r="K167" t="str">
        <f t="shared" si="13"/>
        <v/>
      </c>
      <c r="L167" t="str">
        <f t="shared" si="14"/>
        <v xml:space="preserve"> - Due Date </v>
      </c>
    </row>
    <row r="168" spans="10:12" x14ac:dyDescent="0.2">
      <c r="J168" t="str">
        <f t="shared" si="12"/>
        <v/>
      </c>
      <c r="K168" t="str">
        <f t="shared" si="13"/>
        <v/>
      </c>
      <c r="L168" t="str">
        <f t="shared" si="14"/>
        <v xml:space="preserve"> - Due Date </v>
      </c>
    </row>
    <row r="169" spans="10:12" x14ac:dyDescent="0.2">
      <c r="J169" t="str">
        <f t="shared" si="12"/>
        <v/>
      </c>
      <c r="K169" t="str">
        <f t="shared" si="13"/>
        <v/>
      </c>
      <c r="L169" t="str">
        <f t="shared" si="14"/>
        <v xml:space="preserve"> - Due Date </v>
      </c>
    </row>
    <row r="170" spans="10:12" x14ac:dyDescent="0.2">
      <c r="J170" t="str">
        <f t="shared" si="12"/>
        <v/>
      </c>
      <c r="K170" t="str">
        <f t="shared" si="13"/>
        <v/>
      </c>
      <c r="L170" t="str">
        <f t="shared" si="14"/>
        <v xml:space="preserve"> - Due Date </v>
      </c>
    </row>
    <row r="171" spans="10:12" x14ac:dyDescent="0.2">
      <c r="J171" t="str">
        <f t="shared" si="12"/>
        <v/>
      </c>
      <c r="K171" t="str">
        <f t="shared" si="13"/>
        <v/>
      </c>
      <c r="L171" t="str">
        <f t="shared" si="14"/>
        <v xml:space="preserve"> - Due Date </v>
      </c>
    </row>
    <row r="172" spans="10:12" x14ac:dyDescent="0.2">
      <c r="J172" t="str">
        <f t="shared" si="12"/>
        <v/>
      </c>
      <c r="K172" t="str">
        <f t="shared" si="13"/>
        <v/>
      </c>
      <c r="L172" t="str">
        <f t="shared" si="14"/>
        <v xml:space="preserve"> - Due Date </v>
      </c>
    </row>
    <row r="173" spans="10:12" x14ac:dyDescent="0.2">
      <c r="J173" t="str">
        <f t="shared" si="12"/>
        <v/>
      </c>
      <c r="K173" t="str">
        <f t="shared" si="13"/>
        <v/>
      </c>
      <c r="L173" t="str">
        <f t="shared" si="14"/>
        <v xml:space="preserve"> - Due Date </v>
      </c>
    </row>
  </sheetData>
  <sortState xmlns:xlrd2="http://schemas.microsoft.com/office/spreadsheetml/2017/richdata2" ref="A2:H350">
    <sortCondition descending="1" ref="C2:C350"/>
    <sortCondition ref="B2:B350"/>
  </sortState>
  <mergeCells count="1">
    <mergeCell ref="L1:Q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e1984b6-5004-4ad3-a70d-9fee9ebe3b6c">
      <Terms xmlns="http://schemas.microsoft.com/office/infopath/2007/PartnerControls"/>
    </lcf76f155ced4ddcb4097134ff3c332f>
    <TaxCatchAll xmlns="42005b4a-4494-409e-bf3d-5535317f0893" xsi:nil="true"/>
    <_dlc_DocId xmlns="42005b4a-4494-409e-bf3d-5535317f0893">7D1803E2WK86-586999471-261</_dlc_DocId>
    <_dlc_DocIdUrl xmlns="42005b4a-4494-409e-bf3d-5535317f0893">
      <Url>https://woodsideenergy.sharepoint.com/sites/MacedonTeam/_layouts/15/DocIdRedir.aspx?ID=7D1803E2WK86-586999471-261</Url>
      <Description>7D1803E2WK86-586999471-261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CFD0C305CABC4E933373B9E860DAD7" ma:contentTypeVersion="13" ma:contentTypeDescription="Create a new document." ma:contentTypeScope="" ma:versionID="187c2ed771dd681def72e43cdad3e224">
  <xsd:schema xmlns:xsd="http://www.w3.org/2001/XMLSchema" xmlns:xs="http://www.w3.org/2001/XMLSchema" xmlns:p="http://schemas.microsoft.com/office/2006/metadata/properties" xmlns:ns2="8e1984b6-5004-4ad3-a70d-9fee9ebe3b6c" xmlns:ns3="42005b4a-4494-409e-bf3d-5535317f0893" targetNamespace="http://schemas.microsoft.com/office/2006/metadata/properties" ma:root="true" ma:fieldsID="60947bc504961ca7013ff63479b0bd7f" ns2:_="" ns3:_="">
    <xsd:import namespace="8e1984b6-5004-4ad3-a70d-9fee9ebe3b6c"/>
    <xsd:import namespace="42005b4a-4494-409e-bf3d-5535317f08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984b6-5004-4ad3-a70d-9fee9ebe3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bce146d-4dba-4099-8473-b228d6e0fb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05b4a-4494-409e-bf3d-5535317f0893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a1b23d3b-2486-4bff-bfde-01a4be99521f}" ma:internalName="TaxCatchAll" ma:showField="CatchAllData" ma:web="42005b4a-4494-409e-bf3d-5535317f08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DFA828-379E-4A83-A9EA-E71A359056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E1D0D26-43F5-4209-9801-D46E91F70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30CB54-849E-496A-A6B5-1C4491898FAC}">
  <ds:schemaRefs>
    <ds:schemaRef ds:uri="http://schemas.microsoft.com/office/2006/metadata/properties"/>
    <ds:schemaRef ds:uri="http://schemas.microsoft.com/office/infopath/2007/PartnerControls"/>
    <ds:schemaRef ds:uri="8e1984b6-5004-4ad3-a70d-9fee9ebe3b6c"/>
    <ds:schemaRef ds:uri="42005b4a-4494-409e-bf3d-5535317f0893"/>
  </ds:schemaRefs>
</ds:datastoreItem>
</file>

<file path=customXml/itemProps4.xml><?xml version="1.0" encoding="utf-8"?>
<ds:datastoreItem xmlns:ds="http://schemas.openxmlformats.org/officeDocument/2006/customXml" ds:itemID="{C9B39D5D-715A-4752-91CC-C768D0A98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984b6-5004-4ad3-a70d-9fee9ebe3b6c"/>
    <ds:schemaRef ds:uri="42005b4a-4494-409e-bf3d-5535317f08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Sheet</vt:lpstr>
      <vt:lpstr>Display WH Stock</vt:lpstr>
      <vt:lpstr>PO</vt:lpstr>
      <vt:lpstr>PR</vt:lpstr>
    </vt:vector>
  </TitlesOfParts>
  <Manager/>
  <Company>SAP 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Process Tracker</dc:title>
  <dc:subject/>
  <dc:creator>SAP UI5 Document Export</dc:creator>
  <cp:keywords>SAP UI5 EXPORT</cp:keywords>
  <dc:description/>
  <cp:lastModifiedBy>Manian, Sangeetha</cp:lastModifiedBy>
  <cp:revision/>
  <dcterms:created xsi:type="dcterms:W3CDTF">2024-03-12T01:24:38Z</dcterms:created>
  <dcterms:modified xsi:type="dcterms:W3CDTF">2024-04-07T10:46:51Z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0x010100B0CFD0C305CABC4E933373B9E860DAD7</vt:lpwstr>
  </property>
  <property fmtid="{D5CDD505-2E9C-101B-9397-08002B2CF9AE}" pid="3" name="_dlc_DocIdItemGuid">
    <vt:lpwstr>86afca8a-d571-4a8e-9d0e-3df4fe6a7fa5</vt:lpwstr>
  </property>
</Properties>
</file>