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https://kpmgindia365-my.sharepoint.com/personal/dilipkumarkc_kpmg_com/Documents/Desktop/Engagements/Nextwealth Enterprenuers pvt ltd/2024/New Project/Reports/"/>
    </mc:Choice>
  </mc:AlternateContent>
  <xr:revisionPtr revIDLastSave="0" documentId="8_{3990B0C1-CC6D-4FC3-96CF-05A9D14D07A9}" xr6:coauthVersionLast="47" xr6:coauthVersionMax="47" xr10:uidLastSave="{00000000-0000-0000-0000-000000000000}"/>
  <bookViews>
    <workbookView xWindow="-110" yWindow="-110" windowWidth="19420" windowHeight="10300" firstSheet="4" activeTab="4" xr2:uid="{00000000-000D-0000-FFFF-FFFF00000000}"/>
  </bookViews>
  <sheets>
    <sheet name="Cover" sheetId="7" r:id="rId1"/>
    <sheet name="Disclaimer" sheetId="8" r:id="rId2"/>
    <sheet name="Risk Description" sheetId="9" r:id="rId3"/>
    <sheet name="Summary" sheetId="10" r:id="rId4"/>
    <sheet name="Observations" sheetId="5" r:id="rId5"/>
    <sheet name="Annexure" sheetId="11"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10.104.231.190" localSheetId="5">#REF!</definedName>
    <definedName name="_10.104.231.190">#REF!</definedName>
    <definedName name="_xlnm._FilterDatabase" localSheetId="4" hidden="1">Observations!$A$11:$I$11</definedName>
    <definedName name="a" localSheetId="5">#REF!</definedName>
    <definedName name="a">#REF!</definedName>
    <definedName name="aa">#REF!</definedName>
    <definedName name="ABC" localSheetId="0">#REF!</definedName>
    <definedName name="ABC" localSheetId="1">#REF!</definedName>
    <definedName name="ABC" localSheetId="4">#REF!</definedName>
    <definedName name="ABC" localSheetId="2">#REF!</definedName>
    <definedName name="ABC" localSheetId="3">#REF!</definedName>
    <definedName name="ABC">#REF!</definedName>
    <definedName name="Apache_Server_ETag_Header_Information_Disclosure">#REF!</definedName>
    <definedName name="Apache_Tomcat_XSRF_Token_Disclosure">#REF!</definedName>
    <definedName name="Appendix1">[1]Threat_Database!$B$7:$B$54</definedName>
    <definedName name="Application_vulnerable_to_Click_jacking">#REF!</definedName>
    <definedName name="asd" localSheetId="0">#REF!</definedName>
    <definedName name="asd" localSheetId="1">#REF!</definedName>
    <definedName name="asd" localSheetId="4">#REF!</definedName>
    <definedName name="asd" localSheetId="2">#REF!</definedName>
    <definedName name="asd" localSheetId="3">#REF!</definedName>
    <definedName name="asd">#REF!</definedName>
    <definedName name="ASR">#REF!</definedName>
    <definedName name="Auto">#REF!</definedName>
    <definedName name="Autocomplete_is_enabled">#REF!</definedName>
    <definedName name="aw">#REF!</definedName>
    <definedName name="b">#REF!</definedName>
    <definedName name="BEAST_vulnerability">#REF!</definedName>
    <definedName name="Cacheable_Sensitive_Data">#REF!</definedName>
    <definedName name="cd">#REF!</definedName>
    <definedName name="Certificate">#REF!</definedName>
    <definedName name="Certificate_is_not_Trusted">#REF!</definedName>
    <definedName name="CIQWBGuid" hidden="1">"b1029d33-6b35-4dbc-95b8-fcf3ec103a11"</definedName>
    <definedName name="Clear_text_transmission_of_FTP_credentials">#REF!</definedName>
    <definedName name="Clickjacking">#REF!</definedName>
    <definedName name="Cross_Site_Request_Forgery">#REF!</definedName>
    <definedName name="cv">#REF!</definedName>
    <definedName name="CVE">#REF!</definedName>
    <definedName name="CVE_2015_4734">#REF!</definedName>
    <definedName name="d">#REF!</definedName>
    <definedName name="dad">#REF!</definedName>
    <definedName name="Device_management_interface_accessible_with_default_credentials">#REF!</definedName>
    <definedName name="dsasd">#REF!</definedName>
    <definedName name="Duplicate_cookies_set">'[2]Appsec Screenshots'!#REF!</definedName>
    <definedName name="e">#REF!</definedName>
    <definedName name="Error_Disclosure">#REF!</definedName>
    <definedName name="Exception_E.1.2.2.2">#REF!</definedName>
    <definedName name="Exception_E_1_2_2_2">#REF!</definedName>
    <definedName name="f">#REF!</definedName>
    <definedName name="ff" localSheetId="0">#REF!</definedName>
    <definedName name="ff" localSheetId="1">#REF!</definedName>
    <definedName name="ff" localSheetId="2">#REF!</definedName>
    <definedName name="ff" localSheetId="3">#REF!</definedName>
    <definedName name="ff">#REF!</definedName>
    <definedName name="fvyjh">#REF!</definedName>
    <definedName name="hgcjh">'[3]SOC Observations'!#REF!</definedName>
    <definedName name="hh">#REF!</definedName>
    <definedName name="Host__10.53.52.208">#REF!</definedName>
    <definedName name="Host_10.53.52.208">#REF!</definedName>
    <definedName name="Insecure_http_method_used">#REF!</definedName>
    <definedName name="Insecure_HTTP_Methods_Allowed">#REF!</definedName>
    <definedName name="Insecure_version_of_SNMP_in_use">#REF!</definedName>
    <definedName name="Low" localSheetId="0">[4]IssuesLog!#REF!</definedName>
    <definedName name="Low" localSheetId="1">[4]IssuesLog!#REF!</definedName>
    <definedName name="Low" localSheetId="2">[4]IssuesLog!#REF!</definedName>
    <definedName name="Low" localSheetId="3">[4]IssuesLog!#REF!</definedName>
    <definedName name="Low">[4]IssuesLog!#REF!</definedName>
    <definedName name="lst_status" localSheetId="0">'[3]SOC Observations'!#REF!</definedName>
    <definedName name="lst_status" localSheetId="1">'[3]SOC Observations'!#REF!</definedName>
    <definedName name="lst_status" localSheetId="2">'[3]SOC Observations'!#REF!</definedName>
    <definedName name="lst_status" localSheetId="3">'[3]SOC Observations'!#REF!</definedName>
    <definedName name="lst_status">'[3]SOC Observations'!#REF!</definedName>
    <definedName name="MAC">'[5]VA Screenshots'!#REF!</definedName>
    <definedName name="Missing">#REF!</definedName>
    <definedName name="Missing_HttpOnly_Attribute_in_Session_Cookie">#REF!</definedName>
    <definedName name="Missing_Secure_Attribute_in_Encrypted_Session__SSL__Cookie">#REF!</definedName>
    <definedName name="MountRoad">'[3]SOC Observations'!#REF!</definedName>
    <definedName name="Multiple_Concurrent_User_Session">#REF!</definedName>
    <definedName name="Multiple_SSL_Implementation_Flaws">#REF!</definedName>
    <definedName name="Network_Time_Protocol__NTP__Mode_6_Scanner">'[5]VA Screenshots'!#REF!</definedName>
    <definedName name="Network_Time_Protocol__NTP__Server_Detection">#REF!</definedName>
    <definedName name="NetworkColumn">'[6]Validation Lists'!$A:$A</definedName>
    <definedName name="NetworkColumns">'[7]Validation Lists'!$D$2:$D$8</definedName>
    <definedName name="NetworksColumn">'[6]Validation Lists'!$D$2:$D$8</definedName>
    <definedName name="NetworkStart">'[6]Validation Lists'!$A$2</definedName>
    <definedName name="nn">#REF!</definedName>
    <definedName name="No__X_Frame_Options">#REF!</definedName>
    <definedName name="Non_essential_and_unknown_ports_are_open">'[7]VA Screenshots'!#REF!</definedName>
    <definedName name="NTP_monlist_Command_Enabled">'[5]VA Screenshots'!#REF!</definedName>
    <definedName name="OpenSSL_AES_NI_Padding_Oracle_MitM_Information_Disclosure">#REF!</definedName>
    <definedName name="Password_autocomplete_feature_not_enabled">#REF!</definedName>
    <definedName name="Patch">#REF!</definedName>
    <definedName name="Path_Attribute_set_to_root">#REF!</definedName>
    <definedName name="Path_Disclosure">#REF!</definedName>
    <definedName name="phpinfo___function_was_found">#REF!</definedName>
    <definedName name="Port_No">#REF!</definedName>
    <definedName name="Ports">#REF!</definedName>
    <definedName name="Predictable_session_IDs">#REF!</definedName>
    <definedName name="_xlnm.Print_Area" localSheetId="0">Cover!$A$1:$S$5</definedName>
    <definedName name="q">#REF!</definedName>
    <definedName name="qa">#REF!</definedName>
    <definedName name="Reflected__Cross_Site_Scripting">#REF!</definedName>
    <definedName name="Reflected_Cross_Site_Scripting">#REF!</definedName>
    <definedName name="s">#REF!</definedName>
    <definedName name="sdADads">#REF!</definedName>
    <definedName name="Session_ID_in_URL">#REF!</definedName>
    <definedName name="Session_timeout_is_not_set">#REF!</definedName>
    <definedName name="SNMP__GETBULK__Reflection_DDoS">#REF!</definedName>
    <definedName name="SNMP_Agent_Default_Community_Name__public">'[5]VA Screenshots'!#REF!</definedName>
    <definedName name="SNMP_Agent_Default_Community_Name_public">'[5]VA Screenshots'!#REF!</definedName>
    <definedName name="Snmp_port_is_open">#REF!</definedName>
    <definedName name="ss">#REF!</definedName>
    <definedName name="SSH">'[5]VA Screenshots'!#REF!</definedName>
    <definedName name="SSH_login_without_proper_password">#REF!</definedName>
    <definedName name="SSH_protocol_version_1_session_key_retrieval">#REF!</definedName>
    <definedName name="SSH_Server_CBC_Mode_Ciphers_and_Weak_MAC_Algorithms_Enabled">#REF!</definedName>
    <definedName name="SSH_Server_CBC_Mode_Ciphers_Enabled">#REF!</definedName>
    <definedName name="SSH_type_and_version_disclosure">#REF!</definedName>
    <definedName name="SSH_Vulnerable_Version">'[5]VA Screenshots'!#REF!</definedName>
    <definedName name="SSH_Vulnurable_Version">#REF!</definedName>
    <definedName name="SSH_Weak_Algorithms_Supported">#REF!</definedName>
    <definedName name="SSH_weak_encrytion_algorithms__mac_based_algorithms_and_CBC_mode_ciphers_in_use">#REF!</definedName>
    <definedName name="SSH_Weak_MAC_Algorithms_Enabled">#REF!</definedName>
    <definedName name="SSHAlgo">'[8]VA Screenshots'!#REF!</definedName>
    <definedName name="SSHServer">'[5]VA Screenshots'!#REF!</definedName>
    <definedName name="SSHVUL">'[8]VA Screenshots'!#REF!</definedName>
    <definedName name="SSL___TLS_Versions_Supported_This_port_supports_TLSv1.0">'[2]VA Screenshots'!#REF!</definedName>
    <definedName name="SSL_Certificate_Cannot_Be_Trusted">#REF!</definedName>
    <definedName name="SSL_certificate_is_self_signed_and_SSL_certificate_cannot_be_trusted">#REF!</definedName>
    <definedName name="SSL_Certificate_Signed_Using_Weak_Hashing_Algorithm">#REF!</definedName>
    <definedName name="SSL_RC4_Cipher_Suites_Supported">#REF!</definedName>
    <definedName name="SSL_TLS_Diffie_Hellman_Modulus____1024_Bits__Logjam">#REF!</definedName>
    <definedName name="SSL_Version_2_and_3_Protocol_Detection">#REF!</definedName>
    <definedName name="SSL_Weak_Medium_strength_cipher_Supported">#REF!</definedName>
    <definedName name="SSLv3_Padding_Oracle_On_Downgraded_Legacy_Encryption_Vulnerability__POODLE">#REF!</definedName>
    <definedName name="Stored_Cross_Site_Scripting">#REF!</definedName>
    <definedName name="SWEET_32_Vulnerability">'[5]VA Screenshots'!#REF!</definedName>
    <definedName name="t">#REF!</definedName>
    <definedName name="test">#REF!</definedName>
    <definedName name="test1">#REF!</definedName>
    <definedName name="TG_Road">'[3]SOC Observations'!#REF!</definedName>
    <definedName name="Threats" localSheetId="0">#REF!</definedName>
    <definedName name="Threats" localSheetId="1">#REF!</definedName>
    <definedName name="Threats" localSheetId="4">#REF!</definedName>
    <definedName name="Threats" localSheetId="2">#REF!</definedName>
    <definedName name="Threats" localSheetId="3">#REF!</definedName>
    <definedName name="Threats">#REF!</definedName>
    <definedName name="Unencrypted_Telnet_Service">#REF!</definedName>
    <definedName name="Unsupported_Web_Server_Detection">'[5]VA Screenshots'!#REF!</definedName>
    <definedName name="User_credentials_transmitted_via_URL">#REF!</definedName>
    <definedName name="v">#REF!</definedName>
    <definedName name="VA">#REF!</definedName>
    <definedName name="VA_MME">#REF!</definedName>
    <definedName name="Variation">NA()</definedName>
    <definedName name="vendor">[6]Data!$I$26:$I$45</definedName>
    <definedName name="Version_disclosure_Apache_7.0.64">#REF!</definedName>
    <definedName name="Version_disclosure_Apache_8.0.23">#REF!</definedName>
    <definedName name="Version_disclosure_JBossWeb_2.0.1.GA">#REF!</definedName>
    <definedName name="vl">#REF!</definedName>
    <definedName name="Vul_001">#REF!</definedName>
    <definedName name="VULN">#REF!</definedName>
    <definedName name="Vulnerable_version_of_Apache">#REF!</definedName>
    <definedName name="Vulnerable_version_of_Software_in_use">#REF!</definedName>
    <definedName name="wsQEWQEWQWQ">#REF!</definedName>
    <definedName name="ww">#REF!</definedName>
    <definedName name="x">[9]Threat_Database!$B$7:$B$54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5" l="1"/>
  <c r="D7" i="5"/>
  <c r="D4" i="5"/>
  <c r="D5" i="5"/>
  <c r="D6" i="5"/>
  <c r="D9" i="5" l="1"/>
  <c r="D22" i="10"/>
  <c r="D39" i="10"/>
  <c r="D38" i="10"/>
  <c r="D37" i="10"/>
  <c r="D36" i="10"/>
  <c r="D35" i="10"/>
  <c r="D34" i="10"/>
  <c r="D33" i="10"/>
  <c r="D32" i="10"/>
  <c r="D30" i="10"/>
  <c r="D31" i="10"/>
  <c r="D23" i="10" l="1"/>
  <c r="D25" i="10" l="1"/>
  <c r="D26" i="10" l="1"/>
  <c r="D24" i="10"/>
  <c r="D27"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tc={61F7DE1F-779F-4C96-9080-B9C1172F0C85}</author>
  </authors>
  <commentList>
    <comment ref="B13" authorId="0" shapeId="0" xr:uid="{61F7DE1F-779F-4C96-9080-B9C1172F0C85}">
      <text>
        <t>[Threaded comment]
Your version of Excel allows you to read this threaded comment; however, any edits to it will get removed if the file is opened in a newer version of Excel. Learn more: https://go.microsoft.com/fwlink/?linkid=870924
Comment:
    @chinmaya Attach Clear SS(1,2) for this issue</t>
      </text>
    </comment>
  </commentList>
</comments>
</file>

<file path=xl/sharedStrings.xml><?xml version="1.0" encoding="utf-8"?>
<sst xmlns="http://schemas.openxmlformats.org/spreadsheetml/2006/main" count="196" uniqueCount="137">
  <si>
    <t>`</t>
  </si>
  <si>
    <r>
      <t xml:space="preserve">NextWealth Entreprenuers Private Limited
</t>
    </r>
    <r>
      <rPr>
        <b/>
        <sz val="26"/>
        <color theme="1"/>
        <rFont val="Univers for KPMG"/>
      </rPr>
      <t>Probe URLs - Web Application Security Assessment</t>
    </r>
  </si>
  <si>
    <t>Report v1.0</t>
  </si>
  <si>
    <t>August 2024</t>
  </si>
  <si>
    <t>© 2024 KPMG Assurance and Consulting Services LLP, an Indian Partnership and a member firm of the KPMG network of independent member firms affiliated with KPMG International Cooperative (“KPMG International”), a Swiss entity. All rights reserved.</t>
  </si>
  <si>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</si>
  <si>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</si>
  <si>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</si>
  <si>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</si>
  <si>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</si>
  <si>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</si>
  <si>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</si>
  <si>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</si>
  <si>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</si>
  <si>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</si>
  <si>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</si>
  <si>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</si>
  <si>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</si>
  <si>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</si>
  <si>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</si>
  <si>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</si>
  <si>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Information Only</t>
  </si>
  <si>
    <t xml:space="preserve">Issues represented may not have significant impact on the system. However, these weaknesses in conjunction with other vulnerabilities  could be exploited to compromise the system.
</t>
  </si>
  <si>
    <t>Probe URLs  - Web Application Security Assessment</t>
  </si>
  <si>
    <t>Risk Rating</t>
  </si>
  <si>
    <t>Initial Assessment</t>
  </si>
  <si>
    <t>Critical</t>
  </si>
  <si>
    <t>Total Observations</t>
  </si>
  <si>
    <t>OWASP Top 10 2021</t>
  </si>
  <si>
    <t>Count</t>
  </si>
  <si>
    <t>A1 - Broken Access Control</t>
  </si>
  <si>
    <t xml:space="preserve">A2 - Cryptographic Failures </t>
  </si>
  <si>
    <t>A3 - Injection</t>
  </si>
  <si>
    <t>A4 - Insecure Design</t>
  </si>
  <si>
    <t>A5 - Security Misconfiguration</t>
  </si>
  <si>
    <t>A6 - Vulnerable and Outdated Components</t>
  </si>
  <si>
    <t>A7 - Identification and Authentication Failures</t>
  </si>
  <si>
    <t>A8 - Software and Data Integrity Failures</t>
  </si>
  <si>
    <t>A9 - Security Logging and Monitoring Failures</t>
  </si>
  <si>
    <t>A10 - Server-Side Request Forgery</t>
  </si>
  <si>
    <r>
      <t xml:space="preserve">Application(s) in scope: 
</t>
    </r>
    <r>
      <rPr>
        <sz val="12"/>
        <color theme="1"/>
        <rFont val="Univers for KPMG"/>
      </rPr>
      <t xml:space="preserve">https://dashboard.nextwealth.com:5003
https://marketdata.nextwealth.com:5002/api/v1/AAACZ1213B/getMarketData/
https://nsdlredeemed.nextwealth.com:5003/api/v1/commercial_papers_issuance/getIssuance/?date=2024-08-14
https://nsdlsecurities.nextwealth.com:5001/api/v1/issuance_active_securities/getNCDIssuanceComparison/
https://nsdlisin.nextwealth.com:5004/api/v1/INE001W08159/getIsinDetails/
</t>
    </r>
    <r>
      <rPr>
        <b/>
        <sz val="12"/>
        <color theme="1"/>
        <rFont val="Univers for KPMG"/>
      </rPr>
      <t xml:space="preserve">
</t>
    </r>
  </si>
  <si>
    <t>Probe URLs  - Application Security Assessment</t>
  </si>
  <si>
    <t>No. of Issues Identified</t>
  </si>
  <si>
    <t>Sl. No</t>
  </si>
  <si>
    <t>Issue Name</t>
  </si>
  <si>
    <t>Observation</t>
  </si>
  <si>
    <t>Risk Impact</t>
  </si>
  <si>
    <t>Severity</t>
  </si>
  <si>
    <t>Recommendation</t>
  </si>
  <si>
    <t>Affected Endpoint</t>
  </si>
  <si>
    <t>Mapping to OWASP</t>
  </si>
  <si>
    <t>Annexure</t>
  </si>
  <si>
    <t>Broken Authentication</t>
  </si>
  <si>
    <t>The test team observed that the API endpoint does not implement any form of authentication, allowing unrestricted access to users.
In the current scenario, the test team was able to access the API and retrieve data without any authentication, allowing  access the data to anyone with knowledge of the endpoint.</t>
  </si>
  <si>
    <t>The absence of authentication allows malicious users to access the API and potentially exploit it to gather sensitive information, perform unauthorized actions, or launch attacks against the system. This significantly increases the risk of data breaches.</t>
  </si>
  <si>
    <t>It is recommended to implement authentication for all API endpoints and allow all users to authenticate before accessing the API. This could include token-based authentication, OAuth, or other secure methods.
Additionaly, enforce Role-Based Access Control (RBAC) Ensure that users only have access to the data and functionalities that their roles permit.</t>
  </si>
  <si>
    <t xml:space="preserve"> https://marketdata.nextwealth.com:5002/api/v1/AAACZ1213B/getMarketData/
 https://nsdlredeemed.nextwealth.com:5003/api/v1/commercial_papers_issuance/getIssuance/?date=2024-08-14
 https://nsdlsecurities.nextwealth.com:5001/api/v1/issuance_active_securities/getNCDIssuanceComparison/
 https://nsdlisin.nextwealth.com:5004/api/v1/INE001W08159/getIsinDetails/</t>
  </si>
  <si>
    <t>A5</t>
  </si>
  <si>
    <t xml:space="preserve">Improper Error Handling leading to Sensitive Information Disclosure </t>
  </si>
  <si>
    <t xml:space="preserve">The test team observed does not implement secure input handling mechanism. The test team was able to provide invalid data in the date parameter of a GET request and the server returned an error, disclosing sensitive backend server information.
Scenario 1: In the current scenario, the error message reveals detailed information about the server environment, including:
Server email and environment settings
Python version and path
System environment variables and paths
Django settings and configuration details
Database credentials and configuration
Scenaro 2:
In this scenario, 404 Not Found error reveals a list of valid endpoints in the application.
</t>
  </si>
  <si>
    <t>The exposure of such detailed server information can assist an attacker in identifying potential vulnerabilities and understanding the server environment. This information could be leveraged to craft more effective attacks, such as targeting specific configurations or exploiting known issues in the software.</t>
  </si>
  <si>
    <t xml:space="preserve">It is recommended to implement a  robust input validation strategies system wide.
Additionaly, Implement custom error pages that provide generic error messages to users while logging detailed errors securely for administrators.Ensure that error messages do not reveal sensitive server or configuration details. </t>
  </si>
  <si>
    <t>1. 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
2. https://dashboard.nextwealth.com:5003</t>
  </si>
  <si>
    <t>A6</t>
  </si>
  <si>
    <t>Excessive Data Exposure via API Endpoint</t>
  </si>
  <si>
    <t>The test team observed that the API endpoint exposes excessive data, including Personally Identifiable Information (PII) and other sensitive details, in response to a request.
In the current scenario, the test team was able to retrieve more data than necessary, when making a GET request to the API endpoint.</t>
  </si>
  <si>
    <t>Exposing excessive data increases the risk of data leakage, identity theft, and privacy violations. Unauthorized individuals could misuse this information, leading to significant security and compliance risks.</t>
  </si>
  <si>
    <t>It is recomended to implement Data Filtering: Ensure that only relevant and non-sensitive information is exposed through the API responses.Minimize Data Exposure by reviewing and limiting the data returned by the API to only what is strictly necessary for the request.
Apply Data Masking: Mask or anonymize sensitive fields where full exposure is not required.</t>
  </si>
  <si>
    <t>https://marketdata.nextwealth.com:5002/api/v1/AAACZ1213B/getMarketData/
 https://nsdlredeemed.nextwealth.com:5003/api/v1/commercial_papers_issuance/getIssuance/?date=2024-08-14
 https://nsdlsecurities.nextwealth.com:5001/api/v1/issuance_active_securities/getNCDIssuanceComparison/
 https://nsdlisin.nextwealth.com:5004/api/v1/INE001W08159/getIsinDetails/</t>
  </si>
  <si>
    <t>A3</t>
  </si>
  <si>
    <t>Admin Page Disclosure</t>
  </si>
  <si>
    <t>The test team observed that the application sensitive admin page is exposed to the internet.
In the current scenario, the admin page is publicly accessible to anyone who has the URL, which could lead to potential bruteforce attacks.</t>
  </si>
  <si>
    <t>Exposing the admin page publicly increases the chances of attacks, such as brute force attempts to guess login credentials.</t>
  </si>
  <si>
    <t>It is recommended to restrict access to the admin page to trusted IP addresses or internal networks only.</t>
  </si>
  <si>
    <t>https://dashboard.nextwealth.com:5003
https://nsdlisin.nextwealth.com:5004/admin/login/?next=/admin/
https://nsdlredeemed.nextwealth.com:5003/admin/login/?next=/admin/
https://nsdlsecurities.nextwealth.com:5001/admin/login/?next=/admin/</t>
  </si>
  <si>
    <t>A4</t>
  </si>
  <si>
    <t>Lack of Rate Limiting</t>
  </si>
  <si>
    <t>The test team observed that application has lack of rate limiting, allowing an unlimited number of requests to the website within a short span of time.
In the current scenario, the test team was able to send a high volume of requests to the website using a simple GET request, without any restrictions or challenges such as CAPTCHA.</t>
  </si>
  <si>
    <t>The absence of rate limiting makes the website vulnerable to automated attacks, such as brute force attempts, resource exhaustion, or denial of service (DoS) attacks.</t>
  </si>
  <si>
    <t>It is recommended to implement rate limiting system wide to restrict the number of requests allowed within a given time frame. Additionally, consider using CAPTCHA to further protect against automated abuse.</t>
  </si>
  <si>
    <t>https://dashboard.nextwealth.com:5003
https://marketdata.nextwealth.com:5002/api/v1/AAACZ1213B/getMarketData/
https://nsdlredeemed.nextwealth.com:5003/api/v1/commercial_papers_issuance/getIssuance/?date=2024-08-14
https://nsdlsecurities.nextwealth.com:5001/api/v1/issuance_active_securities/getNCDIssuanceComparison/
https://nsdlisin.nextwealth.com:5004/api/v1/INE001W08159/getIsinDetails/</t>
  </si>
  <si>
    <t>A7</t>
  </si>
  <si>
    <t>Vulnerable/Outdated Components are in use</t>
  </si>
  <si>
    <t>The test team observed multiple instances of outdated and vulnerable technologies being used in the application:
1. https://www.cvedetails.com/vulnerability-list/vendor_id-19522/product_id-51406/version_id-1010404/Getbootstrap-Bootstrap-3.4.1.html
2. https://security.snyk.io/package/npm/jquery-ui/1.12.1
3. https://security.snyk.io/package/pip/django/5.0.1
4. https://www.cvedetails.com/vulnerability-list/vendor_id-10210/product_id-18230/version_id-1723146/Python-Python-3.12.1.html</t>
  </si>
  <si>
    <t>An attacker may use publicly available exploits to conduct focused attacks such as XSS, privilege escalation etc.. on the application that may lead to disruption of services and compromise the application.</t>
  </si>
  <si>
    <t xml:space="preserve">It is recommended to upgrade the software's to latest stable versions
</t>
  </si>
  <si>
    <t>Insecure Cross-Origin Resource Sharing (CORS) Configuration</t>
  </si>
  <si>
    <t>The test team observed that the API endpoint allows requests from any origin
In the current scenario, the test team found that the API endpoint includes a wildcard * in the Access-Control-Allow-Origin (ACAO) header. This configuration allows any origin to make requests to the API.</t>
  </si>
  <si>
    <t>While the current configuration is not immediately exploitable due to the browser's default behavior, it represents a misconfiguration that could lead to security issues if not properly understood and managed. Allowing all origins (*) can be risky in cases where sensitive data or user credentials might be exposed, especially if other headers like ACAC are later configured incorrectly.</t>
  </si>
  <si>
    <t>It is recommended to review CORS Configuration,ensure that the CORS configuration is appropriate for the API's intended usage. If specific origins should be allowed, explicitly define them instead of using a wildcard.
Ensure Proper Use of CORS Headers: If the API requires cross-origin requests, consider implementing more restrictive and secure CORS policies, including the use of the `Access-Control-Allow-Credentials` header where necessary.</t>
  </si>
  <si>
    <t>https://marketdata.nextwealth.com:5002/api/v1/AAACZ1213B/getMarketData/</t>
  </si>
  <si>
    <t>Data Schema Exposure</t>
  </si>
  <si>
    <t>The test team observed that the URL includes a detailed list of table names as query parameters.
In the current scenario, the test team identified that table names are exposed in the URL, potentially revealing the backend database schema.</t>
  </si>
  <si>
    <t>Exposing table names can aid attackers in understanding the database structure, which may assist in crafting targeted attacks such as SQL injection.</t>
  </si>
  <si>
    <t>It is recommended to avoid including sensitive information, like table names, in URLs. Use abstract identifiers or other methods to obscure such details.</t>
  </si>
  <si>
    <t>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t>
  </si>
  <si>
    <t>Server Information Disclosure</t>
  </si>
  <si>
    <t>The test team observed that the application server version is disclosed in the response headers.
In the current scenario, the server is revealing its type and version in the HTTP response headers. This information can be used by attackers to identify potential vulnerabilities associated with that specific server version.</t>
  </si>
  <si>
    <t>Disclosing server details makes it easier for attackers to target known vulnerabilities in the server software, increasing the risk of exploitation.</t>
  </si>
  <si>
    <t>It is recommended to Configure the server to hide or remove version information from the response headers.</t>
  </si>
  <si>
    <t>Missing Security Headers</t>
  </si>
  <si>
    <t>The test team observed that several recommended security headers are missing from the HTTP responses.
In the current scenario, the response headers are missing the following security headers relevant to a static website:
Strict-Transport-Security (HSTS)
Content-Security-Policy (CSP)
X-XSS-Protection
X-Permitted-Cross-Domain-Policies
Permissions-Policy</t>
  </si>
  <si>
    <t>The attackers can expose the site to risks such as man-in-the-middle attacks, cross-site scripting (XSS), and unauthorized access to resources.</t>
  </si>
  <si>
    <t>It is recommended to add the following security headers to improve security:
Strict-Transport-Security (HSTS):`Strict-Transport-Security: max-age=31536000; include Subdomains`
Content-Security-Policy (CSP):`Content-Security-Policy: default-src 'self';`
X-XSS-Protection:`X-XSS-Protection: 1; mode=block`
X-Permitted-Cross-Domain-Policies: `X-Permitted-Cross-Domain-Policies: none`</t>
  </si>
  <si>
    <t>HTTP Methods Allowed</t>
  </si>
  <si>
    <t>The test team observed that multiple HTTP methods (GET, POST, HEAD, CONNECT, PUT, TRACE, OPTIONS) are enabled on the static website, resulting in HTTP status codes 200 (OK) and 411 (Length Required). When arbitrary HTTP methods are used, the server returns a 403 (Forbidden) status code.
In the current scenario, the static website permits several HTTP methods that may not be typically required for serving static content.</t>
  </si>
  <si>
    <t>Allowing a wide range of HTTP methods can increase the attack surface, even on a static site.</t>
  </si>
  <si>
    <t>It is recommended to limit the allowed HTTP methods to those typically used for the website’s operation, such as GET and HEAD. It may also be beneficial to disable methods like PUT, TRACE, and CONNECT.</t>
  </si>
  <si>
    <t>https://dashboard.nextwealth.com:5003</t>
  </si>
  <si>
    <t>CSRF Token Not Being Validated</t>
  </si>
  <si>
    <t>The test team observed that there is no validation of the CSRF token, and it is present in the cookie field.
In the current scenario, the CSRF token is not being validated, and the token is stored in the cookie field.</t>
  </si>
  <si>
    <t>For static websites with no authentication or state-changing actions, the risk associated with CSRF is minimal. However, if the site ever evolves to include forms or other state-changing interactions, the lack of CSRF protection could become a significant vulnerability.</t>
  </si>
  <si>
    <t>Informational Only</t>
  </si>
  <si>
    <t>It is recommended to remove the CSRF token from the cookie field and ensure that any future dynamic features include proper CSRF protection.</t>
  </si>
  <si>
    <r>
      <rPr>
        <b/>
        <sz val="11"/>
        <color rgb="FFFFFFFF"/>
        <rFont val="Calibri"/>
        <scheme val="minor"/>
      </rPr>
      <t>Step 1:</t>
    </r>
    <r>
      <rPr>
        <sz val="11"/>
        <color rgb="FFFFFFFF"/>
        <rFont val="Calibri"/>
        <scheme val="minor"/>
      </rPr>
      <t xml:space="preserve"> Make a normal GET to the API Endpoint </t>
    </r>
  </si>
  <si>
    <t>Improper Input Handling leads to Sensitive data Disclosure</t>
  </si>
  <si>
    <r>
      <rPr>
        <b/>
        <sz val="11"/>
        <color theme="0"/>
        <rFont val="Calibri"/>
        <family val="2"/>
        <scheme val="minor"/>
      </rPr>
      <t>Step 1:</t>
    </r>
    <r>
      <rPr>
        <sz val="11"/>
        <color theme="0"/>
        <rFont val="Calibri"/>
        <family val="2"/>
        <scheme val="minor"/>
      </rPr>
      <t>Intercept the Request in Burp Suite and Send it to intruder</t>
    </r>
  </si>
  <si>
    <t>Step 2: Modify the date parameter value with a invalid input</t>
  </si>
  <si>
    <t>Step 3: Observe that the sensitive data being disclosed in the response</t>
  </si>
  <si>
    <t>Details of backend environment variables</t>
  </si>
  <si>
    <t>Observe that the sensitive data being disclosed in the response</t>
  </si>
  <si>
    <t>Step 1: Make a simple get request to "https://dashboard.nextwealth.com/admin" endpoint</t>
  </si>
  <si>
    <t>No Rate Limiting</t>
  </si>
  <si>
    <r>
      <rPr>
        <b/>
        <sz val="11"/>
        <color theme="0"/>
        <rFont val="Calibri"/>
        <family val="2"/>
        <scheme val="minor"/>
      </rPr>
      <t>Step 2:</t>
    </r>
    <r>
      <rPr>
        <sz val="11"/>
        <color theme="0"/>
        <rFont val="Calibri"/>
        <family val="2"/>
        <scheme val="minor"/>
      </rPr>
      <t>Select the Target Position and Start the attack</t>
    </r>
  </si>
  <si>
    <t>Step 3: Test team was able to send many request in short span of time</t>
  </si>
  <si>
    <t>Scenario 2:</t>
  </si>
  <si>
    <r>
      <rPr>
        <b/>
        <sz val="11"/>
        <color theme="0"/>
        <rFont val="Calibri"/>
        <family val="2"/>
        <scheme val="minor"/>
      </rPr>
      <t>Step 1:</t>
    </r>
    <r>
      <rPr>
        <sz val="11"/>
        <color theme="0"/>
        <rFont val="Calibri"/>
        <family val="2"/>
        <scheme val="minor"/>
      </rPr>
      <t>Make a GET request to invalid path and observe the response</t>
    </r>
  </si>
  <si>
    <t>Step 1: Add the origin value as evil.com and observe the response</t>
  </si>
  <si>
    <t>Step 1: Make a simple GET request to the data source and observe the URL</t>
  </si>
  <si>
    <t>Server Information Disclosure through response</t>
  </si>
  <si>
    <t>Scenario:1</t>
  </si>
  <si>
    <t>Step 1: Intercept the request using Burp suite</t>
  </si>
  <si>
    <t>Step 2: Remove the cookie field and send the request</t>
  </si>
  <si>
    <t>Scenario:2</t>
  </si>
  <si>
    <t>Step 1: Intercept the GET request using burp suite and send it to intruder</t>
  </si>
  <si>
    <t>Step 2: Select the target location and start the attack</t>
  </si>
  <si>
    <t>Step 3: Observe that the server accepts insecure http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</si>
</sst>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0"/>
      <name val="Calibri"/>
      <family val="2"/>
      <scheme val="minor"/>
    </font>
    <font>
      <i/>
      <sz val="11"/>
      <color theme="1"/>
      <name val="Univers for KPMG"/>
      <family val="2"/>
    </font>
    <font>
      <b/>
      <sz val="16"/>
      <color theme="1"/>
      <name val="Univers for KPMG"/>
      <family val="2"/>
    </font>
    <font>
      <sz val="8"/>
      <name val="Univers for KPMG"/>
      <family val="2"/>
    </font>
    <font>
      <b/>
      <sz val="12"/>
      <color rgb="FFFFFFFF"/>
      <name val="Univers for KPMG"/>
      <family val="2"/>
    </font>
    <font>
      <sz val="12"/>
      <color rgb="FF000000"/>
      <name val="Univers for KPMG"/>
      <family val="2"/>
    </font>
    <font>
      <sz val="12"/>
      <color theme="1"/>
      <name val="Univers for KPMG"/>
      <family val="2"/>
    </font>
    <font>
      <u/>
      <sz val="11"/>
      <color theme="10"/>
      <name val="Calibri"/>
      <family val="2"/>
      <scheme val="minor"/>
    </font>
    <font>
      <sz val="11"/>
      <color theme="1"/>
      <name val="Univers for KPMG"/>
      <family val="2"/>
    </font>
    <font>
      <sz val="12"/>
      <color theme="0"/>
      <name val="Univers for KPMG"/>
      <family val="2"/>
    </font>
    <font>
      <sz val="12"/>
      <name val="Univers for KPMG"/>
      <family val="2"/>
    </font>
    <font>
      <b/>
      <sz val="12"/>
      <color theme="0"/>
      <name val="Univers for KPMG"/>
      <family val="2"/>
    </font>
    <font>
      <b/>
      <sz val="11"/>
      <name val="Univers for KPMG"/>
      <family val="2"/>
    </font>
    <font>
      <sz val="11"/>
      <name val="Univers for KPMG"/>
      <family val="2"/>
    </font>
    <font>
      <b/>
      <sz val="11"/>
      <color rgb="FF000000"/>
      <name val="Univers for KPMG"/>
      <family val="2"/>
    </font>
    <font>
      <b/>
      <sz val="11"/>
      <color theme="0"/>
      <name val="Univers for KPMG"/>
      <family val="2"/>
    </font>
    <font>
      <b/>
      <sz val="28"/>
      <color theme="1"/>
      <name val="Univers for KPMG"/>
      <family val="2"/>
    </font>
    <font>
      <sz val="8"/>
      <name val="Calibri"/>
      <family val="2"/>
      <scheme val="minor"/>
    </font>
    <font>
      <sz val="12"/>
      <color theme="1"/>
      <name val="Univers for KPMG"/>
    </font>
    <font>
      <b/>
      <sz val="12"/>
      <color theme="1"/>
      <name val="Univers for KPMG"/>
    </font>
    <font>
      <b/>
      <sz val="11"/>
      <color theme="0"/>
      <name val="Calibri"/>
      <family val="2"/>
      <scheme val="minor"/>
    </font>
    <font>
      <sz val="11"/>
      <color theme="1"/>
      <name val="Arial"/>
      <family val="2"/>
    </font>
    <font>
      <b/>
      <sz val="12"/>
      <color theme="0"/>
      <name val="Univers for KPMG"/>
    </font>
    <font>
      <sz val="12"/>
      <color theme="0"/>
      <name val="Univers for KPMG"/>
    </font>
    <font>
      <sz val="12"/>
      <name val="Univers for KPMG"/>
    </font>
    <font>
      <sz val="12"/>
      <color rgb="FF000000"/>
      <name val="Univers for KPMG"/>
    </font>
    <font>
      <sz val="11"/>
      <color theme="1"/>
      <name val="Univers for KPMG"/>
    </font>
    <font>
      <b/>
      <sz val="12"/>
      <name val="Univers for KPMG"/>
    </font>
    <font>
      <u/>
      <sz val="11"/>
      <color theme="10"/>
      <name val="Univers for KPMG"/>
    </font>
    <font>
      <b/>
      <sz val="26"/>
      <color theme="1"/>
      <name val="Univers for KPMG"/>
    </font>
    <font>
      <b/>
      <sz val="11"/>
      <color rgb="FFFFFFFF"/>
      <name val="Calibri"/>
      <scheme val="minor"/>
    </font>
    <font>
      <sz val="11"/>
      <color rgb="FFFFFFFF"/>
      <name val="Calibri"/>
      <scheme val="minor"/>
    </font>
    <font>
      <b/>
      <sz val="11"/>
      <color theme="0"/>
      <name val="Univers for KPMG"/>
    </font>
  </fonts>
  <fills count="22">
    <fill>
      <patternFill patternType="none"/>
    </fill>
    <fill>
      <patternFill patternType="gray125"/>
    </fill>
    <fill>
      <patternFill patternType="solid">
        <fgColor theme="4"/>
      </patternFill>
    </fill>
    <fill>
      <patternFill patternType="solid">
        <fgColor rgb="FF003366"/>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
      <patternFill patternType="solid">
        <fgColor theme="3" tint="-0.249977111117893"/>
        <bgColor indexed="64"/>
      </patternFill>
    </fill>
    <fill>
      <patternFill patternType="solid">
        <fgColor theme="4"/>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0"/>
        <bgColor rgb="FF000000"/>
      </patternFill>
    </fill>
    <fill>
      <patternFill patternType="solid">
        <fgColor rgb="FFFFFFFF"/>
        <bgColor indexed="64"/>
      </patternFill>
    </fill>
    <fill>
      <patternFill patternType="solid">
        <fgColor rgb="FFC00000"/>
        <bgColor indexed="64"/>
      </patternFill>
    </fill>
    <fill>
      <patternFill patternType="solid">
        <fgColor theme="4" tint="0.79998168889431442"/>
        <bgColor indexed="64"/>
      </patternFill>
    </fill>
    <fill>
      <patternFill patternType="solid">
        <fgColor rgb="FF0070C0"/>
        <bgColor indexed="64"/>
      </patternFill>
    </fill>
    <fill>
      <patternFill patternType="solid">
        <fgColor rgb="FF00B0F0"/>
        <bgColor indexed="64"/>
      </patternFill>
    </fill>
    <fill>
      <patternFill patternType="solid">
        <fgColor rgb="FF00B0F0"/>
        <bgColor rgb="FF000000"/>
      </patternFill>
    </fill>
  </fills>
  <borders count="26">
    <border>
      <left/>
      <right/>
      <top/>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auto="1"/>
      </top>
      <bottom style="thin">
        <color indexed="64"/>
      </bottom>
      <diagonal/>
    </border>
    <border>
      <left/>
      <right style="medium">
        <color indexed="64"/>
      </right>
      <top style="medium">
        <color auto="1"/>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 fillId="2" borderId="0" applyNumberFormat="0" applyBorder="0" applyAlignment="0" applyProtection="0"/>
    <xf numFmtId="0" fontId="8" fillId="0" borderId="0" applyNumberFormat="0" applyFill="0" applyBorder="0" applyAlignment="0" applyProtection="0"/>
    <xf numFmtId="0" fontId="22" fillId="0" borderId="0"/>
  </cellStyleXfs>
  <cellXfs count="158">
    <xf numFmtId="0" fontId="0" fillId="0" borderId="0" xfId="0"/>
    <xf numFmtId="0" fontId="5" fillId="3" borderId="9" xfId="0" applyFont="1" applyFill="1" applyBorder="1" applyAlignment="1">
      <alignment horizontal="center" vertical="center" wrapText="1" readingOrder="1"/>
    </xf>
    <xf numFmtId="0" fontId="9" fillId="0" borderId="0" xfId="0" applyFont="1"/>
    <xf numFmtId="0" fontId="9" fillId="0" borderId="1" xfId="0" applyFont="1" applyBorder="1"/>
    <xf numFmtId="0" fontId="9" fillId="0" borderId="2" xfId="0" applyFont="1" applyBorder="1"/>
    <xf numFmtId="0" fontId="9" fillId="0" borderId="3" xfId="0" applyFont="1" applyBorder="1"/>
    <xf numFmtId="0" fontId="9" fillId="0" borderId="4" xfId="0" applyFont="1" applyBorder="1"/>
    <xf numFmtId="0" fontId="9" fillId="0" borderId="5" xfId="0" applyFont="1" applyBorder="1"/>
    <xf numFmtId="0" fontId="9" fillId="0" borderId="0" xfId="0" applyFont="1" applyAlignment="1">
      <alignment horizontal="left"/>
    </xf>
    <xf numFmtId="0" fontId="13" fillId="0" borderId="9" xfId="0" applyFont="1" applyBorder="1" applyAlignment="1">
      <alignment horizontal="center" vertical="center"/>
    </xf>
    <xf numFmtId="0" fontId="15" fillId="4" borderId="9" xfId="0" applyFont="1" applyFill="1" applyBorder="1" applyAlignment="1">
      <alignment horizontal="center" vertical="center" wrapText="1" readingOrder="1"/>
    </xf>
    <xf numFmtId="0" fontId="15" fillId="6" borderId="9" xfId="0" applyFont="1" applyFill="1" applyBorder="1" applyAlignment="1">
      <alignment horizontal="center" vertical="center" wrapText="1" readingOrder="1"/>
    </xf>
    <xf numFmtId="0" fontId="15" fillId="7" borderId="9" xfId="0" applyFont="1" applyFill="1" applyBorder="1" applyAlignment="1">
      <alignment horizontal="center" vertical="center" wrapText="1" readingOrder="1"/>
    </xf>
    <xf numFmtId="0" fontId="15" fillId="13" borderId="9" xfId="0" applyFont="1" applyFill="1" applyBorder="1" applyAlignment="1">
      <alignment horizontal="center" vertical="center" wrapText="1" readingOrder="1"/>
    </xf>
    <xf numFmtId="0" fontId="7" fillId="0" borderId="0" xfId="0" applyFont="1"/>
    <xf numFmtId="0" fontId="12" fillId="0" borderId="0" xfId="0" applyFont="1" applyAlignment="1">
      <alignment vertical="center"/>
    </xf>
    <xf numFmtId="0" fontId="12" fillId="14" borderId="9" xfId="0" applyFont="1" applyFill="1" applyBorder="1" applyAlignment="1">
      <alignment horizontal="center" vertical="center"/>
    </xf>
    <xf numFmtId="0" fontId="11" fillId="4" borderId="9" xfId="0" applyFont="1" applyFill="1" applyBorder="1" applyAlignment="1">
      <alignment horizontal="left" vertical="center"/>
    </xf>
    <xf numFmtId="0" fontId="11" fillId="5" borderId="9" xfId="0" applyFont="1" applyFill="1" applyBorder="1" applyAlignment="1">
      <alignment horizontal="center" vertical="center"/>
    </xf>
    <xf numFmtId="0" fontId="11" fillId="6" borderId="9" xfId="0" applyFont="1" applyFill="1" applyBorder="1" applyAlignment="1">
      <alignment horizontal="left" vertical="center"/>
    </xf>
    <xf numFmtId="0" fontId="6" fillId="7" borderId="9" xfId="0" applyFont="1" applyFill="1" applyBorder="1" applyAlignment="1">
      <alignment horizontal="left" vertical="center"/>
    </xf>
    <xf numFmtId="0" fontId="11" fillId="13" borderId="9" xfId="0" applyFont="1" applyFill="1" applyBorder="1" applyAlignment="1">
      <alignment horizontal="left" vertical="center"/>
    </xf>
    <xf numFmtId="0" fontId="10" fillId="9" borderId="9" xfId="0" applyFont="1" applyFill="1" applyBorder="1" applyAlignment="1">
      <alignment horizontal="left" vertical="center"/>
    </xf>
    <xf numFmtId="0" fontId="10" fillId="9" borderId="9" xfId="0" applyFont="1" applyFill="1" applyBorder="1" applyAlignment="1">
      <alignment horizontal="center" vertical="center"/>
    </xf>
    <xf numFmtId="0" fontId="11" fillId="17" borderId="9" xfId="0" applyFont="1" applyFill="1" applyBorder="1" applyAlignment="1">
      <alignment horizontal="left" vertical="center"/>
    </xf>
    <xf numFmtId="0" fontId="20" fillId="0" borderId="9" xfId="0" applyFont="1" applyBorder="1" applyAlignment="1">
      <alignment horizontal="center" vertical="center" wrapText="1"/>
    </xf>
    <xf numFmtId="0" fontId="20" fillId="5" borderId="9" xfId="0" applyFont="1" applyFill="1" applyBorder="1" applyAlignment="1">
      <alignment horizontal="center" vertical="center" wrapText="1"/>
    </xf>
    <xf numFmtId="0" fontId="1" fillId="20" borderId="22" xfId="0" applyFont="1" applyFill="1" applyBorder="1" applyAlignment="1">
      <alignment horizontal="center"/>
    </xf>
    <xf numFmtId="0" fontId="1" fillId="20" borderId="19" xfId="0" applyFont="1" applyFill="1" applyBorder="1" applyAlignment="1">
      <alignment horizontal="center"/>
    </xf>
    <xf numFmtId="0" fontId="0" fillId="5" borderId="0" xfId="0" applyFill="1"/>
    <xf numFmtId="0" fontId="16" fillId="5" borderId="0" xfId="0" applyFont="1" applyFill="1" applyAlignment="1">
      <alignment horizontal="left" indent="38"/>
    </xf>
    <xf numFmtId="0" fontId="0" fillId="19" borderId="0" xfId="0" applyFill="1"/>
    <xf numFmtId="0" fontId="19" fillId="0" borderId="0" xfId="0" applyFont="1" applyAlignment="1">
      <alignment horizontal="center" vertical="center"/>
    </xf>
    <xf numFmtId="0" fontId="19" fillId="0" borderId="0" xfId="0" applyFont="1" applyAlignment="1">
      <alignment horizontal="left" vertical="center"/>
    </xf>
    <xf numFmtId="0" fontId="19" fillId="0" borderId="0" xfId="0" applyFont="1"/>
    <xf numFmtId="0" fontId="19" fillId="0" borderId="0" xfId="0" applyFont="1" applyAlignment="1">
      <alignment horizontal="justify" vertical="top"/>
    </xf>
    <xf numFmtId="0" fontId="19" fillId="5" borderId="0" xfId="0" applyFont="1" applyFill="1"/>
    <xf numFmtId="0" fontId="19" fillId="0" borderId="0" xfId="0" applyFont="1" applyAlignment="1">
      <alignment vertical="top"/>
    </xf>
    <xf numFmtId="0" fontId="19" fillId="5" borderId="0" xfId="0" applyFont="1" applyFill="1" applyAlignment="1">
      <alignment vertical="top"/>
    </xf>
    <xf numFmtId="0" fontId="24" fillId="11" borderId="9" xfId="0" applyFont="1" applyFill="1" applyBorder="1" applyAlignment="1">
      <alignment horizontal="center" vertical="center" wrapText="1"/>
    </xf>
    <xf numFmtId="0" fontId="25" fillId="17" borderId="9" xfId="0" applyFont="1" applyFill="1" applyBorder="1" applyAlignment="1">
      <alignment horizontal="left" vertical="center" wrapText="1"/>
    </xf>
    <xf numFmtId="0" fontId="25" fillId="5" borderId="9" xfId="0" applyFont="1" applyFill="1" applyBorder="1" applyAlignment="1">
      <alignment horizontal="center" vertical="center" wrapText="1"/>
    </xf>
    <xf numFmtId="0" fontId="25" fillId="4" borderId="9" xfId="0" applyFont="1" applyFill="1" applyBorder="1" applyAlignment="1">
      <alignment horizontal="left" vertical="top" wrapText="1"/>
    </xf>
    <xf numFmtId="0" fontId="25" fillId="6" borderId="9" xfId="0" applyFont="1" applyFill="1" applyBorder="1" applyAlignment="1">
      <alignment horizontal="left" vertical="top" wrapText="1"/>
    </xf>
    <xf numFmtId="0" fontId="26" fillId="7" borderId="9" xfId="0" applyFont="1" applyFill="1" applyBorder="1" applyAlignment="1">
      <alignment horizontal="left" vertical="center" wrapText="1" readingOrder="1"/>
    </xf>
    <xf numFmtId="0" fontId="25" fillId="10" borderId="9" xfId="0" applyFont="1" applyFill="1" applyBorder="1" applyAlignment="1">
      <alignment horizontal="left" vertical="top" wrapText="1"/>
    </xf>
    <xf numFmtId="0" fontId="24" fillId="8" borderId="9" xfId="0" applyFont="1" applyFill="1" applyBorder="1" applyAlignment="1">
      <alignment horizontal="left" vertical="top" wrapText="1"/>
    </xf>
    <xf numFmtId="0" fontId="23" fillId="8" borderId="9" xfId="0" applyFont="1" applyFill="1" applyBorder="1" applyAlignment="1">
      <alignment horizontal="center" vertical="center" wrapText="1"/>
    </xf>
    <xf numFmtId="0" fontId="23" fillId="8" borderId="9" xfId="1" applyFont="1" applyFill="1" applyBorder="1" applyAlignment="1">
      <alignment horizontal="center" vertical="center" wrapText="1"/>
    </xf>
    <xf numFmtId="0" fontId="23" fillId="8" borderId="18" xfId="1" applyFont="1" applyFill="1" applyBorder="1" applyAlignment="1">
      <alignment horizontal="center" vertical="center" wrapText="1"/>
    </xf>
    <xf numFmtId="0" fontId="23" fillId="8" borderId="19" xfId="1" applyFont="1" applyFill="1" applyBorder="1" applyAlignment="1">
      <alignment horizontal="center" vertical="center" wrapText="1"/>
    </xf>
    <xf numFmtId="0" fontId="27" fillId="0" borderId="0" xfId="0" applyFont="1"/>
    <xf numFmtId="0" fontId="19" fillId="5" borderId="9" xfId="0" applyFont="1" applyFill="1" applyBorder="1" applyAlignment="1">
      <alignment horizontal="center" vertical="center" wrapText="1"/>
    </xf>
    <xf numFmtId="0" fontId="19" fillId="0" borderId="9" xfId="3" applyFont="1" applyBorder="1" applyAlignment="1">
      <alignment horizontal="justify" vertical="top" wrapText="1"/>
    </xf>
    <xf numFmtId="0" fontId="28" fillId="17" borderId="9" xfId="0" applyFont="1" applyFill="1" applyBorder="1" applyAlignment="1">
      <alignment horizontal="center" vertical="center" wrapText="1"/>
    </xf>
    <xf numFmtId="0" fontId="19" fillId="0" borderId="18" xfId="3" applyFont="1" applyBorder="1" applyAlignment="1">
      <alignment horizontal="justify" vertical="top" wrapText="1"/>
    </xf>
    <xf numFmtId="0" fontId="29" fillId="5" borderId="9" xfId="2" applyFont="1" applyFill="1" applyBorder="1" applyAlignment="1">
      <alignment horizontal="center" vertical="center" wrapText="1"/>
    </xf>
    <xf numFmtId="0" fontId="19" fillId="5" borderId="19" xfId="2" applyFont="1" applyFill="1" applyBorder="1" applyAlignment="1">
      <alignment horizontal="center" vertical="center"/>
    </xf>
    <xf numFmtId="0" fontId="19" fillId="0" borderId="9" xfId="0" applyFont="1" applyBorder="1" applyAlignment="1">
      <alignment vertical="top" wrapText="1"/>
    </xf>
    <xf numFmtId="0" fontId="19" fillId="0" borderId="9" xfId="0" applyFont="1" applyBorder="1" applyAlignment="1">
      <alignment horizontal="left" vertical="top" wrapText="1"/>
    </xf>
    <xf numFmtId="0" fontId="19" fillId="5" borderId="18" xfId="0" applyFont="1" applyFill="1" applyBorder="1" applyAlignment="1">
      <alignment vertical="top" wrapText="1"/>
    </xf>
    <xf numFmtId="0" fontId="19" fillId="5" borderId="19" xfId="0" applyFont="1" applyFill="1" applyBorder="1" applyAlignment="1">
      <alignment horizontal="center" vertical="center"/>
    </xf>
    <xf numFmtId="0" fontId="29" fillId="5" borderId="9" xfId="2" applyFont="1" applyFill="1" applyBorder="1" applyAlignment="1">
      <alignment horizontal="center" vertical="center"/>
    </xf>
    <xf numFmtId="0" fontId="19" fillId="5" borderId="9" xfId="0" applyFont="1" applyFill="1" applyBorder="1" applyAlignment="1">
      <alignment vertical="top" wrapText="1"/>
    </xf>
    <xf numFmtId="0" fontId="19" fillId="5" borderId="9" xfId="0" applyFont="1" applyFill="1" applyBorder="1" applyAlignment="1">
      <alignment horizontal="left" vertical="top" wrapText="1"/>
    </xf>
    <xf numFmtId="0" fontId="28" fillId="5" borderId="9" xfId="0" applyFont="1" applyFill="1" applyBorder="1" applyAlignment="1">
      <alignment horizontal="center" vertical="center" wrapText="1"/>
    </xf>
    <xf numFmtId="0" fontId="20" fillId="18" borderId="9" xfId="0" applyFont="1" applyFill="1" applyBorder="1" applyAlignment="1">
      <alignment horizontal="center" vertical="center" wrapText="1"/>
    </xf>
    <xf numFmtId="0" fontId="19" fillId="5" borderId="18" xfId="3" applyFont="1" applyFill="1" applyBorder="1" applyAlignment="1">
      <alignment horizontal="justify" vertical="top" wrapText="1"/>
    </xf>
    <xf numFmtId="0" fontId="19" fillId="5" borderId="18" xfId="0" applyFont="1" applyFill="1" applyBorder="1" applyAlignment="1">
      <alignment horizontal="left" vertical="top" wrapText="1"/>
    </xf>
    <xf numFmtId="0" fontId="19" fillId="16" borderId="9" xfId="0" applyFont="1" applyFill="1" applyBorder="1" applyAlignment="1">
      <alignment horizontal="justify" vertical="top" wrapText="1"/>
    </xf>
    <xf numFmtId="0" fontId="28" fillId="15" borderId="9" xfId="0" applyFont="1" applyFill="1" applyBorder="1" applyAlignment="1">
      <alignment horizontal="center" vertical="center" wrapText="1"/>
    </xf>
    <xf numFmtId="0" fontId="19" fillId="0" borderId="18" xfId="0" applyFont="1" applyBorder="1" applyAlignment="1">
      <alignment horizontal="left" vertical="top" wrapText="1"/>
    </xf>
    <xf numFmtId="0" fontId="19" fillId="5" borderId="9" xfId="0" applyFont="1" applyFill="1" applyBorder="1" applyAlignment="1">
      <alignment horizontal="justify" vertical="top" wrapText="1"/>
    </xf>
    <xf numFmtId="0" fontId="20" fillId="19" borderId="9" xfId="0" applyFont="1" applyFill="1" applyBorder="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0" fontId="24" fillId="0" borderId="0" xfId="0" applyFont="1"/>
    <xf numFmtId="0" fontId="24" fillId="0" borderId="0" xfId="0" applyFont="1" applyAlignment="1">
      <alignment horizontal="justify" vertical="top"/>
    </xf>
    <xf numFmtId="0" fontId="24" fillId="5" borderId="0" xfId="0" applyFont="1" applyFill="1"/>
    <xf numFmtId="0" fontId="28" fillId="21" borderId="9" xfId="0" applyFont="1" applyFill="1" applyBorder="1" applyAlignment="1">
      <alignment horizontal="center" vertical="center" wrapText="1"/>
    </xf>
    <xf numFmtId="0" fontId="16" fillId="5" borderId="0" xfId="0" applyFont="1" applyFill="1" applyAlignment="1">
      <alignment horizontal="center" vertical="top"/>
    </xf>
    <xf numFmtId="0" fontId="1" fillId="20" borderId="18" xfId="0" applyFont="1" applyFill="1" applyBorder="1" applyAlignment="1">
      <alignment horizontal="left" indent="2"/>
    </xf>
    <xf numFmtId="0" fontId="1" fillId="20" borderId="22" xfId="0" applyFont="1" applyFill="1" applyBorder="1" applyAlignment="1">
      <alignment horizontal="left" indent="2"/>
    </xf>
    <xf numFmtId="0" fontId="1" fillId="20" borderId="19" xfId="0" applyFont="1" applyFill="1" applyBorder="1" applyAlignment="1">
      <alignment horizontal="left" indent="2"/>
    </xf>
    <xf numFmtId="0" fontId="32" fillId="20" borderId="18" xfId="0" applyFont="1" applyFill="1" applyBorder="1" applyAlignment="1">
      <alignment horizontal="left" indent="7"/>
    </xf>
    <xf numFmtId="0" fontId="1" fillId="5" borderId="0" xfId="0" applyFont="1" applyFill="1" applyAlignment="1">
      <alignment horizontal="left" indent="7"/>
    </xf>
    <xf numFmtId="0" fontId="16" fillId="5" borderId="18" xfId="0" applyFont="1" applyFill="1" applyBorder="1" applyAlignment="1">
      <alignment horizontal="left" vertical="top" indent="14"/>
    </xf>
    <xf numFmtId="0" fontId="16" fillId="5" borderId="22" xfId="0" applyFont="1" applyFill="1" applyBorder="1" applyAlignment="1">
      <alignment horizontal="left" indent="38"/>
    </xf>
    <xf numFmtId="0" fontId="21" fillId="5" borderId="0" xfId="0" applyFont="1" applyFill="1" applyAlignment="1">
      <alignment horizontal="center"/>
    </xf>
    <xf numFmtId="0" fontId="8" fillId="5" borderId="9" xfId="2" applyFill="1" applyBorder="1" applyAlignment="1">
      <alignment horizontal="center" vertical="center"/>
    </xf>
    <xf numFmtId="0" fontId="8" fillId="5" borderId="9" xfId="2" applyFill="1" applyBorder="1" applyAlignment="1">
      <alignment horizontal="center" vertical="center" wrapText="1"/>
    </xf>
    <xf numFmtId="0" fontId="8" fillId="0" borderId="9" xfId="2" applyFill="1" applyBorder="1" applyAlignment="1">
      <alignment horizontal="center" vertical="center"/>
    </xf>
    <xf numFmtId="0" fontId="0" fillId="20" borderId="0" xfId="0" applyFill="1"/>
    <xf numFmtId="0" fontId="17" fillId="0" borderId="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0" xfId="0" applyFont="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49" fontId="3" fillId="0" borderId="6" xfId="0" applyNumberFormat="1" applyFont="1" applyBorder="1" applyAlignment="1">
      <alignment horizontal="center" vertical="center"/>
    </xf>
    <xf numFmtId="49" fontId="3" fillId="0" borderId="7" xfId="0" applyNumberFormat="1" applyFont="1" applyBorder="1" applyAlignment="1">
      <alignment horizontal="center" vertical="center"/>
    </xf>
    <xf numFmtId="49" fontId="3" fillId="0" borderId="8" xfId="0" applyNumberFormat="1" applyFont="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4" fillId="0" borderId="9" xfId="0" applyFont="1" applyBorder="1" applyAlignment="1">
      <alignment horizontal="left" vertical="center" wrapText="1"/>
    </xf>
    <xf numFmtId="0" fontId="16" fillId="8" borderId="11" xfId="0" applyFont="1" applyFill="1" applyBorder="1" applyAlignment="1">
      <alignment horizontal="center" vertical="center"/>
    </xf>
    <xf numFmtId="0" fontId="16" fillId="8" borderId="16" xfId="0" applyFont="1" applyFill="1" applyBorder="1" applyAlignment="1">
      <alignment horizontal="center" vertical="center"/>
    </xf>
    <xf numFmtId="0" fontId="16" fillId="8" borderId="12" xfId="0" applyFont="1" applyFill="1" applyBorder="1" applyAlignment="1">
      <alignment horizontal="center" vertical="center"/>
    </xf>
    <xf numFmtId="0" fontId="16" fillId="8" borderId="14" xfId="0" applyFont="1" applyFill="1" applyBorder="1" applyAlignment="1">
      <alignment horizontal="center" vertical="center"/>
    </xf>
    <xf numFmtId="0" fontId="16" fillId="8" borderId="17" xfId="0" applyFont="1" applyFill="1" applyBorder="1" applyAlignment="1">
      <alignment horizontal="center" vertical="center"/>
    </xf>
    <xf numFmtId="0" fontId="16" fillId="8" borderId="15" xfId="0" applyFont="1" applyFill="1" applyBorder="1" applyAlignment="1">
      <alignment horizontal="center" vertical="center"/>
    </xf>
    <xf numFmtId="0" fontId="5" fillId="3" borderId="10" xfId="0" applyFont="1" applyFill="1" applyBorder="1" applyAlignment="1">
      <alignment horizontal="center" vertical="center" wrapText="1" readingOrder="1"/>
    </xf>
    <xf numFmtId="0" fontId="5" fillId="3" borderId="0" xfId="0" applyFont="1" applyFill="1" applyAlignment="1">
      <alignment horizontal="center" vertical="center" wrapText="1" readingOrder="1"/>
    </xf>
    <xf numFmtId="0" fontId="9" fillId="5" borderId="9" xfId="0" applyFont="1" applyFill="1" applyBorder="1" applyAlignment="1">
      <alignment horizontal="left" vertical="center" wrapText="1" readingOrder="1"/>
    </xf>
    <xf numFmtId="0" fontId="7" fillId="0" borderId="18" xfId="0" applyFont="1" applyBorder="1" applyAlignment="1">
      <alignment horizontal="left" vertical="center"/>
    </xf>
    <xf numFmtId="0" fontId="7" fillId="0" borderId="19" xfId="0" applyFont="1" applyBorder="1" applyAlignment="1">
      <alignment horizontal="left" vertical="center"/>
    </xf>
    <xf numFmtId="0" fontId="7" fillId="0" borderId="9" xfId="0" applyFont="1" applyBorder="1" applyAlignment="1">
      <alignment horizontal="center" vertical="center"/>
    </xf>
    <xf numFmtId="0" fontId="12" fillId="8" borderId="0" xfId="0" applyFont="1" applyFill="1" applyAlignment="1">
      <alignment horizontal="center" vertical="center"/>
    </xf>
    <xf numFmtId="0" fontId="12" fillId="14" borderId="0" xfId="0" applyFont="1" applyFill="1" applyAlignment="1">
      <alignment horizontal="center" vertical="center"/>
    </xf>
    <xf numFmtId="0" fontId="12" fillId="14" borderId="13" xfId="0" applyFont="1" applyFill="1" applyBorder="1" applyAlignment="1">
      <alignment horizontal="center" vertical="center"/>
    </xf>
    <xf numFmtId="0" fontId="12" fillId="14" borderId="10" xfId="0" applyFont="1" applyFill="1" applyBorder="1" applyAlignment="1">
      <alignment horizontal="center" vertical="center"/>
    </xf>
    <xf numFmtId="0" fontId="20" fillId="0" borderId="11" xfId="0" applyFont="1" applyBorder="1" applyAlignment="1">
      <alignment horizontal="center" wrapText="1"/>
    </xf>
    <xf numFmtId="0" fontId="20" fillId="0" borderId="12" xfId="0" applyFont="1" applyBorder="1" applyAlignment="1">
      <alignment horizontal="center" wrapText="1"/>
    </xf>
    <xf numFmtId="0" fontId="20" fillId="0" borderId="10" xfId="0" applyFont="1" applyBorder="1" applyAlignment="1">
      <alignment horizontal="center" wrapText="1"/>
    </xf>
    <xf numFmtId="0" fontId="20" fillId="0" borderId="13" xfId="0" applyFont="1" applyBorder="1" applyAlignment="1">
      <alignment horizontal="center" wrapText="1"/>
    </xf>
    <xf numFmtId="0" fontId="20" fillId="0" borderId="14" xfId="0" applyFont="1" applyBorder="1" applyAlignment="1">
      <alignment horizontal="center" wrapText="1"/>
    </xf>
    <xf numFmtId="0" fontId="20" fillId="0" borderId="15" xfId="0" applyFont="1" applyBorder="1" applyAlignment="1">
      <alignment horizontal="center" wrapText="1"/>
    </xf>
    <xf numFmtId="0" fontId="23" fillId="8" borderId="20" xfId="0" applyFont="1" applyFill="1" applyBorder="1" applyAlignment="1">
      <alignment horizontal="center" vertical="center"/>
    </xf>
    <xf numFmtId="0" fontId="23" fillId="8" borderId="21" xfId="0" applyFont="1" applyFill="1" applyBorder="1" applyAlignment="1">
      <alignment horizontal="center" vertical="center"/>
    </xf>
    <xf numFmtId="0" fontId="33" fillId="12" borderId="18" xfId="0" applyFont="1" applyFill="1" applyBorder="1" applyAlignment="1">
      <alignment horizontal="left" vertical="top" indent="14"/>
    </xf>
    <xf numFmtId="0" fontId="33" fillId="12" borderId="22" xfId="0" applyFont="1" applyFill="1" applyBorder="1" applyAlignment="1">
      <alignment horizontal="left" vertical="top" indent="14"/>
    </xf>
    <xf numFmtId="0" fontId="16" fillId="5" borderId="0" xfId="0" applyFont="1" applyFill="1" applyAlignment="1">
      <alignment horizontal="center" vertical="top"/>
    </xf>
    <xf numFmtId="0" fontId="21" fillId="5" borderId="0" xfId="0" applyFont="1" applyFill="1" applyAlignment="1">
      <alignment horizontal="center"/>
    </xf>
    <xf numFmtId="0" fontId="1" fillId="5" borderId="0" xfId="0" applyFont="1" applyFill="1" applyAlignment="1">
      <alignment horizontal="center"/>
    </xf>
    <xf numFmtId="0" fontId="1" fillId="20" borderId="18" xfId="0" applyFont="1" applyFill="1" applyBorder="1" applyAlignment="1">
      <alignment horizontal="left" indent="7"/>
    </xf>
    <xf numFmtId="0" fontId="1" fillId="20" borderId="22" xfId="0" applyFont="1" applyFill="1" applyBorder="1" applyAlignment="1">
      <alignment horizontal="left" indent="7"/>
    </xf>
    <xf numFmtId="0" fontId="1" fillId="20" borderId="19" xfId="0" applyFont="1" applyFill="1" applyBorder="1" applyAlignment="1">
      <alignment horizontal="left" indent="7"/>
    </xf>
    <xf numFmtId="0" fontId="21" fillId="20" borderId="18" xfId="0" applyFont="1" applyFill="1" applyBorder="1" applyAlignment="1">
      <alignment horizontal="left" indent="7"/>
    </xf>
    <xf numFmtId="0" fontId="16" fillId="12" borderId="0" xfId="0" applyFont="1" applyFill="1" applyAlignment="1">
      <alignment horizontal="center" vertical="top"/>
    </xf>
    <xf numFmtId="0" fontId="21" fillId="20" borderId="18" xfId="0" applyFont="1" applyFill="1" applyBorder="1" applyAlignment="1">
      <alignment horizontal="center"/>
    </xf>
    <xf numFmtId="0" fontId="1" fillId="20" borderId="22" xfId="0" applyFont="1" applyFill="1" applyBorder="1" applyAlignment="1">
      <alignment horizontal="center"/>
    </xf>
    <xf numFmtId="0" fontId="1" fillId="20" borderId="19" xfId="0" applyFont="1" applyFill="1" applyBorder="1" applyAlignment="1">
      <alignment horizontal="center"/>
    </xf>
    <xf numFmtId="0" fontId="21" fillId="20" borderId="22" xfId="0" applyFont="1" applyFill="1" applyBorder="1" applyAlignment="1">
      <alignment horizontal="center"/>
    </xf>
    <xf numFmtId="0" fontId="21" fillId="20" borderId="19" xfId="0" applyFont="1" applyFill="1" applyBorder="1" applyAlignment="1">
      <alignment horizontal="center"/>
    </xf>
    <xf numFmtId="0" fontId="21" fillId="20" borderId="23" xfId="0" applyFont="1" applyFill="1" applyBorder="1" applyAlignment="1">
      <alignment horizontal="center" indent="7"/>
    </xf>
    <xf numFmtId="0" fontId="21" fillId="20" borderId="24" xfId="0" applyFont="1" applyFill="1" applyBorder="1" applyAlignment="1">
      <alignment horizontal="center" indent="7"/>
    </xf>
    <xf numFmtId="0" fontId="21" fillId="20" borderId="25" xfId="0" applyFont="1" applyFill="1" applyBorder="1" applyAlignment="1">
      <alignment horizontal="center" indent="7"/>
    </xf>
    <xf numFmtId="0" fontId="1" fillId="20" borderId="18" xfId="0" applyFont="1" applyFill="1" applyBorder="1" applyAlignment="1">
      <alignment horizontal="center"/>
    </xf>
  </cellXfs>
  <cellStyles count="4">
    <cellStyle name="Accent1" xfId="1" builtinId="29"/>
    <cellStyle name="Hyperlink" xfId="2" builtinId="8"/>
    <cellStyle name="Normal" xfId="0" builtinId="0"/>
    <cellStyle name="Normal 6" xfId="3" xr:uid="{31FD3130-5682-40FD-A595-34A3E88EE482}"/>
  </cellStyles>
  <dxfs count="7">
    <dxf>
      <fill>
        <patternFill>
          <bgColor rgb="FF00B0F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Univers for KPMG" panose="020B0603020202020204"/>
                <a:ea typeface="+mn-ea"/>
                <a:cs typeface="+mn-cs"/>
              </a:defRPr>
            </a:pPr>
            <a:r>
              <a:rPr lang="en-US"/>
              <a:t> Web Application Security Testing -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Univers for KPMG" panose="020B0603020202020204"/>
              <a:ea typeface="+mn-ea"/>
              <a:cs typeface="+mn-cs"/>
            </a:defRPr>
          </a:pPr>
          <a:endParaRPr lang="en-US"/>
        </a:p>
      </c:txPr>
    </c:title>
    <c:autoTitleDeleted val="0"/>
    <c:plotArea>
      <c:layout/>
      <c:pieChart>
        <c:varyColors val="1"/>
        <c:ser>
          <c:idx val="0"/>
          <c:order val="0"/>
          <c:tx>
            <c:strRef>
              <c:f>Summary!$D$21</c:f>
              <c:strCache>
                <c:ptCount val="1"/>
                <c:pt idx="0">
                  <c:v>Initial Assessment</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560A-4A01-82BF-E33882F2BD7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60A-4A01-82BF-E33882F2BD74}"/>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560A-4A01-82BF-E33882F2BD74}"/>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560A-4A01-82BF-E33882F2BD74}"/>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D740-497F-BA61-6FE17C5CF49D}"/>
              </c:ext>
            </c:extLst>
          </c:dPt>
          <c:dLbls>
            <c:dLbl>
              <c:idx val="4"/>
              <c:delete val="1"/>
              <c:extLst>
                <c:ext xmlns:c15="http://schemas.microsoft.com/office/drawing/2012/chart" uri="{CE6537A1-D6FC-4f65-9D91-7224C49458BB}"/>
                <c:ext xmlns:c16="http://schemas.microsoft.com/office/drawing/2014/chart" uri="{C3380CC4-5D6E-409C-BE32-E72D297353CC}">
                  <c16:uniqueId val="{00000009-D740-497F-BA61-6FE17C5CF49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Univers for KPMG" panose="020B0603020202020204"/>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Summary!$C$22:$C$26</c:f>
              <c:strCache>
                <c:ptCount val="5"/>
                <c:pt idx="0">
                  <c:v>Critical</c:v>
                </c:pt>
                <c:pt idx="1">
                  <c:v>High</c:v>
                </c:pt>
                <c:pt idx="2">
                  <c:v>Medium</c:v>
                </c:pt>
                <c:pt idx="3">
                  <c:v>Low</c:v>
                </c:pt>
                <c:pt idx="4">
                  <c:v>Information Only</c:v>
                </c:pt>
              </c:strCache>
            </c:strRef>
          </c:cat>
          <c:val>
            <c:numRef>
              <c:f>Summary!$D$22:$D$26</c:f>
              <c:numCache>
                <c:formatCode>General</c:formatCode>
                <c:ptCount val="5"/>
                <c:pt idx="0">
                  <c:v>1</c:v>
                </c:pt>
                <c:pt idx="1">
                  <c:v>2</c:v>
                </c:pt>
                <c:pt idx="2">
                  <c:v>3</c:v>
                </c:pt>
                <c:pt idx="3">
                  <c:v>5</c:v>
                </c:pt>
                <c:pt idx="4">
                  <c:v>1</c:v>
                </c:pt>
              </c:numCache>
            </c:numRef>
          </c:val>
          <c:extLst>
            <c:ext xmlns:c16="http://schemas.microsoft.com/office/drawing/2014/chart" uri="{C3380CC4-5D6E-409C-BE32-E72D297353CC}">
              <c16:uniqueId val="{00000008-560A-4A01-82BF-E33882F2BD7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Univers for KPMG" panose="020B0603020202020204"/>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nivers for KPMG" panose="020B0603020202020204"/>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Univers for KPMG" panose="020B0603020202020204" pitchFamily="34" charset="0"/>
                <a:ea typeface="+mn-ea"/>
                <a:cs typeface="+mn-cs"/>
              </a:defRPr>
            </a:pPr>
            <a:r>
              <a:rPr lang="en-US" sz="1100"/>
              <a:t>Issue Mapping against OWASP Top 10 - 2021</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Univers for KPMG" panose="020B0603020202020204" pitchFamily="34" charset="0"/>
              <a:ea typeface="+mn-ea"/>
              <a:cs typeface="+mn-cs"/>
            </a:defRPr>
          </a:pPr>
          <a:endParaRPr lang="en-US"/>
        </a:p>
      </c:txPr>
    </c:title>
    <c:autoTitleDeleted val="0"/>
    <c:plotArea>
      <c:layout/>
      <c:barChart>
        <c:barDir val="col"/>
        <c:grouping val="clustered"/>
        <c:varyColors val="0"/>
        <c:ser>
          <c:idx val="0"/>
          <c:order val="0"/>
          <c:tx>
            <c:strRef>
              <c:f>Summary!$B$29</c:f>
              <c:strCache>
                <c:ptCount val="1"/>
                <c:pt idx="0">
                  <c:v>OWASP Top 10 2021</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Univers for KPMG" panose="020B06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Summary!$B$30:$B$39</c:f>
              <c:strCache>
                <c:ptCount val="10"/>
                <c:pt idx="0">
                  <c:v>A1 - Broken Access Control</c:v>
                </c:pt>
                <c:pt idx="1">
                  <c:v>A2 - Cryptographic Failures </c:v>
                </c:pt>
                <c:pt idx="2">
                  <c:v>A3 - Injection</c:v>
                </c:pt>
                <c:pt idx="3">
                  <c:v>A4 - Insecure Design</c:v>
                </c:pt>
                <c:pt idx="4">
                  <c:v>A5 - Security Misconfiguration</c:v>
                </c:pt>
                <c:pt idx="5">
                  <c:v>A6 - Vulnerable and Outdated Components</c:v>
                </c:pt>
                <c:pt idx="6">
                  <c:v>A7 - Identification and Authentication Failures</c:v>
                </c:pt>
                <c:pt idx="7">
                  <c:v>A8 - Software and Data Integrity Failures</c:v>
                </c:pt>
                <c:pt idx="8">
                  <c:v>A9 - Security Logging and Monitoring Failures</c:v>
                </c:pt>
                <c:pt idx="9">
                  <c:v>A10 - Server-Side Request Forgery</c:v>
                </c:pt>
              </c:strCache>
            </c:strRef>
          </c:cat>
          <c:val>
            <c:numRef>
              <c:f>Summary!$D$30:$D$39</c:f>
              <c:numCache>
                <c:formatCode>General</c:formatCode>
                <c:ptCount val="10"/>
                <c:pt idx="0">
                  <c:v>0</c:v>
                </c:pt>
                <c:pt idx="1">
                  <c:v>0</c:v>
                </c:pt>
                <c:pt idx="2">
                  <c:v>1</c:v>
                </c:pt>
                <c:pt idx="3">
                  <c:v>1</c:v>
                </c:pt>
                <c:pt idx="4">
                  <c:v>7</c:v>
                </c:pt>
                <c:pt idx="5">
                  <c:v>2</c:v>
                </c:pt>
                <c:pt idx="6">
                  <c:v>1</c:v>
                </c:pt>
                <c:pt idx="7">
                  <c:v>0</c:v>
                </c:pt>
                <c:pt idx="8">
                  <c:v>0</c:v>
                </c:pt>
                <c:pt idx="9">
                  <c:v>0</c:v>
                </c:pt>
              </c:numCache>
            </c:numRef>
          </c:val>
          <c:extLst>
            <c:ext xmlns:c16="http://schemas.microsoft.com/office/drawing/2014/chart" uri="{C3380CC4-5D6E-409C-BE32-E72D297353CC}">
              <c16:uniqueId val="{00000000-33DF-4CDE-A01F-C818CC6A1301}"/>
            </c:ext>
          </c:extLst>
        </c:ser>
        <c:dLbls>
          <c:dLblPos val="outEnd"/>
          <c:showLegendKey val="0"/>
          <c:showVal val="1"/>
          <c:showCatName val="0"/>
          <c:showSerName val="0"/>
          <c:showPercent val="0"/>
          <c:showBubbleSize val="0"/>
        </c:dLbls>
        <c:gapWidth val="219"/>
        <c:overlap val="-27"/>
        <c:axId val="483856536"/>
        <c:axId val="483853792"/>
      </c:barChart>
      <c:catAx>
        <c:axId val="4838565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lumMod val="65000"/>
                    <a:lumOff val="35000"/>
                  </a:schemeClr>
                </a:solidFill>
                <a:latin typeface="Univers for KPMG" panose="020B0603020202020204"/>
                <a:ea typeface="+mn-ea"/>
                <a:cs typeface="+mn-cs"/>
              </a:defRPr>
            </a:pPr>
            <a:endParaRPr lang="en-US"/>
          </a:p>
        </c:txPr>
        <c:crossAx val="483853792"/>
        <c:crosses val="autoZero"/>
        <c:auto val="1"/>
        <c:lblAlgn val="ctr"/>
        <c:lblOffset val="100"/>
        <c:noMultiLvlLbl val="0"/>
      </c:catAx>
      <c:valAx>
        <c:axId val="483853792"/>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alpha val="97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Univers for KPMG" panose="020B0603020202020204" pitchFamily="34" charset="0"/>
                <a:ea typeface="+mn-ea"/>
                <a:cs typeface="+mn-cs"/>
              </a:defRPr>
            </a:pPr>
            <a:endParaRPr lang="en-US"/>
          </a:p>
        </c:txPr>
        <c:crossAx val="483856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nivers for KPMG" panose="020B0603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133350</xdr:colOff>
      <xdr:row>2</xdr:row>
      <xdr:rowOff>66675</xdr:rowOff>
    </xdr:from>
    <xdr:to>
      <xdr:col>10</xdr:col>
      <xdr:colOff>522950</xdr:colOff>
      <xdr:row>4</xdr:row>
      <xdr:rowOff>57150</xdr:rowOff>
    </xdr:to>
    <xdr:sp macro="" textlink="">
      <xdr:nvSpPr>
        <xdr:cNvPr id="2" name="Freeform 1">
          <a:extLst>
            <a:ext uri="{FF2B5EF4-FFF2-40B4-BE49-F238E27FC236}">
              <a16:creationId xmlns:a16="http://schemas.microsoft.com/office/drawing/2014/main" id="{1C1244A9-3567-4B2E-803E-FE923F424B13}"/>
            </a:ext>
          </a:extLst>
        </xdr:cNvPr>
        <xdr:cNvSpPr>
          <a:spLocks noEditPoints="1"/>
        </xdr:cNvSpPr>
      </xdr:nvSpPr>
      <xdr:spPr bwMode="auto">
        <a:xfrm>
          <a:off x="5829300" y="457200"/>
          <a:ext cx="999200" cy="371475"/>
        </a:xfrm>
        <a:custGeom>
          <a:avLst/>
          <a:gdLst>
            <a:gd name="T0" fmla="*/ 2941 w 3780"/>
            <a:gd name="T1" fmla="*/ 758 h 1518"/>
            <a:gd name="T2" fmla="*/ 2032 w 3780"/>
            <a:gd name="T3" fmla="*/ 0 h 1518"/>
            <a:gd name="T4" fmla="*/ 1962 w 3780"/>
            <a:gd name="T5" fmla="*/ 0 h 1518"/>
            <a:gd name="T6" fmla="*/ 1054 w 3780"/>
            <a:gd name="T7" fmla="*/ 691 h 1518"/>
            <a:gd name="T8" fmla="*/ 214 w 3780"/>
            <a:gd name="T9" fmla="*/ 788 h 1518"/>
            <a:gd name="T10" fmla="*/ 283 w 3780"/>
            <a:gd name="T11" fmla="*/ 1185 h 1518"/>
            <a:gd name="T12" fmla="*/ 694 w 3780"/>
            <a:gd name="T13" fmla="*/ 1501 h 1518"/>
            <a:gd name="T14" fmla="*/ 791 w 3780"/>
            <a:gd name="T15" fmla="*/ 1501 h 1518"/>
            <a:gd name="T16" fmla="*/ 1136 w 3780"/>
            <a:gd name="T17" fmla="*/ 1186 h 1518"/>
            <a:gd name="T18" fmla="*/ 1503 w 3780"/>
            <a:gd name="T19" fmla="*/ 1501 h 1518"/>
            <a:gd name="T20" fmla="*/ 1892 w 3780"/>
            <a:gd name="T21" fmla="*/ 1185 h 1518"/>
            <a:gd name="T22" fmla="*/ 2269 w 3780"/>
            <a:gd name="T23" fmla="*/ 1185 h 1518"/>
            <a:gd name="T24" fmla="*/ 2536 w 3780"/>
            <a:gd name="T25" fmla="*/ 1501 h 1518"/>
            <a:gd name="T26" fmla="*/ 2806 w 3780"/>
            <a:gd name="T27" fmla="*/ 1432 h 1518"/>
            <a:gd name="T28" fmla="*/ 3546 w 3780"/>
            <a:gd name="T29" fmla="*/ 1185 h 1518"/>
            <a:gd name="T30" fmla="*/ 2941 w 3780"/>
            <a:gd name="T31" fmla="*/ 0 h 1518"/>
            <a:gd name="T32" fmla="*/ 1023 w 3780"/>
            <a:gd name="T33" fmla="*/ 731 h 1518"/>
            <a:gd name="T34" fmla="*/ 895 w 3780"/>
            <a:gd name="T35" fmla="*/ 1156 h 1518"/>
            <a:gd name="T36" fmla="*/ 895 w 3780"/>
            <a:gd name="T37" fmla="*/ 691 h 1518"/>
            <a:gd name="T38" fmla="*/ 432 w 3780"/>
            <a:gd name="T39" fmla="*/ 691 h 1518"/>
            <a:gd name="T40" fmla="*/ 1023 w 3780"/>
            <a:gd name="T41" fmla="*/ 30 h 1518"/>
            <a:gd name="T42" fmla="*/ 1240 w 3780"/>
            <a:gd name="T43" fmla="*/ 1045 h 1518"/>
            <a:gd name="T44" fmla="*/ 1216 w 3780"/>
            <a:gd name="T45" fmla="*/ 1046 h 1518"/>
            <a:gd name="T46" fmla="*/ 1160 w 3780"/>
            <a:gd name="T47" fmla="*/ 961 h 1518"/>
            <a:gd name="T48" fmla="*/ 1231 w 3780"/>
            <a:gd name="T49" fmla="*/ 819 h 1518"/>
            <a:gd name="T50" fmla="*/ 1389 w 3780"/>
            <a:gd name="T51" fmla="*/ 929 h 1518"/>
            <a:gd name="T52" fmla="*/ 1807 w 3780"/>
            <a:gd name="T53" fmla="*/ 1156 h 1518"/>
            <a:gd name="T54" fmla="*/ 1807 w 3780"/>
            <a:gd name="T55" fmla="*/ 1156 h 1518"/>
            <a:gd name="T56" fmla="*/ 1932 w 3780"/>
            <a:gd name="T57" fmla="*/ 690 h 1518"/>
            <a:gd name="T58" fmla="*/ 1396 w 3780"/>
            <a:gd name="T59" fmla="*/ 1156 h 1518"/>
            <a:gd name="T60" fmla="*/ 1308 w 3780"/>
            <a:gd name="T61" fmla="*/ 690 h 1518"/>
            <a:gd name="T62" fmla="*/ 1932 w 3780"/>
            <a:gd name="T63" fmla="*/ 30 h 1518"/>
            <a:gd name="T64" fmla="*/ 2405 w 3780"/>
            <a:gd name="T65" fmla="*/ 1156 h 1518"/>
            <a:gd name="T66" fmla="*/ 2465 w 3780"/>
            <a:gd name="T67" fmla="*/ 877 h 1518"/>
            <a:gd name="T68" fmla="*/ 2840 w 3780"/>
            <a:gd name="T69" fmla="*/ 703 h 1518"/>
            <a:gd name="T70" fmla="*/ 2736 w 3780"/>
            <a:gd name="T71" fmla="*/ 1088 h 1518"/>
            <a:gd name="T72" fmla="*/ 2707 w 3780"/>
            <a:gd name="T73" fmla="*/ 691 h 1518"/>
            <a:gd name="T74" fmla="*/ 2061 w 3780"/>
            <a:gd name="T75" fmla="*/ 1156 h 1518"/>
            <a:gd name="T76" fmla="*/ 2840 w 3780"/>
            <a:gd name="T77" fmla="*/ 703 h 1518"/>
            <a:gd name="T78" fmla="*/ 3290 w 3780"/>
            <a:gd name="T79" fmla="*/ 1346 h 1518"/>
            <a:gd name="T80" fmla="*/ 3330 w 3780"/>
            <a:gd name="T81" fmla="*/ 1185 h 1518"/>
            <a:gd name="T82" fmla="*/ 3750 w 3780"/>
            <a:gd name="T83" fmla="*/ 1156 h 1518"/>
            <a:gd name="T84" fmla="*/ 3586 w 3780"/>
            <a:gd name="T85" fmla="*/ 1026 h 1518"/>
            <a:gd name="T86" fmla="*/ 2970 w 3780"/>
            <a:gd name="T87" fmla="*/ 1156 h 1518"/>
            <a:gd name="T88" fmla="*/ 3265 w 3780"/>
            <a:gd name="T89" fmla="*/ 804 h 1518"/>
            <a:gd name="T90" fmla="*/ 3596 w 3780"/>
            <a:gd name="T91" fmla="*/ 742 h 1518"/>
            <a:gd name="T92" fmla="*/ 2970 w 3780"/>
            <a:gd name="T93" fmla="*/ 30 h 15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3780" h="1518">
              <a:moveTo>
                <a:pt x="2941" y="0"/>
              </a:moveTo>
              <a:lnTo>
                <a:pt x="2941" y="0"/>
              </a:lnTo>
              <a:lnTo>
                <a:pt x="2941" y="758"/>
              </a:lnTo>
              <a:cubicBezTo>
                <a:pt x="2914" y="779"/>
                <a:pt x="2892" y="801"/>
                <a:pt x="2871" y="825"/>
              </a:cubicBezTo>
              <a:lnTo>
                <a:pt x="2871" y="0"/>
              </a:lnTo>
              <a:lnTo>
                <a:pt x="2032" y="0"/>
              </a:lnTo>
              <a:lnTo>
                <a:pt x="2032" y="690"/>
              </a:lnTo>
              <a:lnTo>
                <a:pt x="1962" y="690"/>
              </a:lnTo>
              <a:lnTo>
                <a:pt x="1962" y="0"/>
              </a:lnTo>
              <a:lnTo>
                <a:pt x="1123" y="0"/>
              </a:lnTo>
              <a:lnTo>
                <a:pt x="1123" y="691"/>
              </a:lnTo>
              <a:lnTo>
                <a:pt x="1054" y="691"/>
              </a:lnTo>
              <a:lnTo>
                <a:pt x="1054" y="0"/>
              </a:lnTo>
              <a:lnTo>
                <a:pt x="214" y="0"/>
              </a:lnTo>
              <a:lnTo>
                <a:pt x="214" y="788"/>
              </a:lnTo>
              <a:lnTo>
                <a:pt x="0" y="1501"/>
              </a:lnTo>
              <a:lnTo>
                <a:pt x="189" y="1501"/>
              </a:lnTo>
              <a:lnTo>
                <a:pt x="283" y="1185"/>
              </a:lnTo>
              <a:lnTo>
                <a:pt x="310" y="1185"/>
              </a:lnTo>
              <a:lnTo>
                <a:pt x="467" y="1501"/>
              </a:lnTo>
              <a:lnTo>
                <a:pt x="694" y="1501"/>
              </a:lnTo>
              <a:lnTo>
                <a:pt x="543" y="1185"/>
              </a:lnTo>
              <a:lnTo>
                <a:pt x="886" y="1185"/>
              </a:lnTo>
              <a:lnTo>
                <a:pt x="791" y="1501"/>
              </a:lnTo>
              <a:lnTo>
                <a:pt x="997" y="1501"/>
              </a:lnTo>
              <a:lnTo>
                <a:pt x="1091" y="1186"/>
              </a:lnTo>
              <a:lnTo>
                <a:pt x="1136" y="1186"/>
              </a:lnTo>
              <a:lnTo>
                <a:pt x="1136" y="1185"/>
              </a:lnTo>
              <a:lnTo>
                <a:pt x="1594" y="1185"/>
              </a:lnTo>
              <a:lnTo>
                <a:pt x="1503" y="1501"/>
              </a:lnTo>
              <a:lnTo>
                <a:pt x="1711" y="1501"/>
              </a:lnTo>
              <a:lnTo>
                <a:pt x="1799" y="1185"/>
              </a:lnTo>
              <a:lnTo>
                <a:pt x="1892" y="1185"/>
              </a:lnTo>
              <a:lnTo>
                <a:pt x="1895" y="1501"/>
              </a:lnTo>
              <a:lnTo>
                <a:pt x="2069" y="1501"/>
              </a:lnTo>
              <a:lnTo>
                <a:pt x="2269" y="1185"/>
              </a:lnTo>
              <a:lnTo>
                <a:pt x="2399" y="1185"/>
              </a:lnTo>
              <a:lnTo>
                <a:pt x="2332" y="1501"/>
              </a:lnTo>
              <a:lnTo>
                <a:pt x="2536" y="1501"/>
              </a:lnTo>
              <a:lnTo>
                <a:pt x="2602" y="1185"/>
              </a:lnTo>
              <a:lnTo>
                <a:pt x="2721" y="1185"/>
              </a:lnTo>
              <a:cubicBezTo>
                <a:pt x="2716" y="1283"/>
                <a:pt x="2741" y="1372"/>
                <a:pt x="2806" y="1432"/>
              </a:cubicBezTo>
              <a:cubicBezTo>
                <a:pt x="2885" y="1504"/>
                <a:pt x="3006" y="1518"/>
                <a:pt x="3096" y="1518"/>
              </a:cubicBezTo>
              <a:cubicBezTo>
                <a:pt x="3219" y="1518"/>
                <a:pt x="3347" y="1501"/>
                <a:pt x="3476" y="1472"/>
              </a:cubicBezTo>
              <a:lnTo>
                <a:pt x="3546" y="1185"/>
              </a:lnTo>
              <a:lnTo>
                <a:pt x="3780" y="1185"/>
              </a:lnTo>
              <a:lnTo>
                <a:pt x="3780" y="0"/>
              </a:lnTo>
              <a:lnTo>
                <a:pt x="2941" y="0"/>
              </a:lnTo>
              <a:lnTo>
                <a:pt x="2941" y="0"/>
              </a:lnTo>
              <a:close/>
              <a:moveTo>
                <a:pt x="1023" y="731"/>
              </a:moveTo>
              <a:lnTo>
                <a:pt x="1023" y="731"/>
              </a:lnTo>
              <a:lnTo>
                <a:pt x="1011" y="772"/>
              </a:lnTo>
              <a:lnTo>
                <a:pt x="900" y="1143"/>
              </a:lnTo>
              <a:lnTo>
                <a:pt x="895" y="1156"/>
              </a:lnTo>
              <a:lnTo>
                <a:pt x="528" y="1156"/>
              </a:lnTo>
              <a:lnTo>
                <a:pt x="500" y="1095"/>
              </a:lnTo>
              <a:lnTo>
                <a:pt x="895" y="691"/>
              </a:lnTo>
              <a:lnTo>
                <a:pt x="641" y="691"/>
              </a:lnTo>
              <a:lnTo>
                <a:pt x="332" y="1024"/>
              </a:lnTo>
              <a:lnTo>
                <a:pt x="432" y="691"/>
              </a:lnTo>
              <a:lnTo>
                <a:pt x="245" y="691"/>
              </a:lnTo>
              <a:lnTo>
                <a:pt x="245" y="30"/>
              </a:lnTo>
              <a:lnTo>
                <a:pt x="1023" y="30"/>
              </a:lnTo>
              <a:lnTo>
                <a:pt x="1023" y="731"/>
              </a:lnTo>
              <a:lnTo>
                <a:pt x="1023" y="731"/>
              </a:lnTo>
              <a:close/>
              <a:moveTo>
                <a:pt x="1240" y="1045"/>
              </a:moveTo>
              <a:lnTo>
                <a:pt x="1240" y="1045"/>
              </a:lnTo>
              <a:lnTo>
                <a:pt x="1240" y="1045"/>
              </a:lnTo>
              <a:cubicBezTo>
                <a:pt x="1232" y="1045"/>
                <a:pt x="1225" y="1046"/>
                <a:pt x="1216" y="1046"/>
              </a:cubicBezTo>
              <a:cubicBezTo>
                <a:pt x="1205" y="1046"/>
                <a:pt x="1196" y="1046"/>
                <a:pt x="1187" y="1046"/>
              </a:cubicBezTo>
              <a:lnTo>
                <a:pt x="1137" y="1046"/>
              </a:lnTo>
              <a:lnTo>
                <a:pt x="1160" y="961"/>
              </a:lnTo>
              <a:lnTo>
                <a:pt x="1171" y="918"/>
              </a:lnTo>
              <a:lnTo>
                <a:pt x="1198" y="819"/>
              </a:lnTo>
              <a:cubicBezTo>
                <a:pt x="1209" y="819"/>
                <a:pt x="1221" y="819"/>
                <a:pt x="1231" y="819"/>
              </a:cubicBezTo>
              <a:cubicBezTo>
                <a:pt x="1244" y="819"/>
                <a:pt x="1257" y="819"/>
                <a:pt x="1270" y="819"/>
              </a:cubicBezTo>
              <a:cubicBezTo>
                <a:pt x="1336" y="819"/>
                <a:pt x="1378" y="823"/>
                <a:pt x="1393" y="844"/>
              </a:cubicBezTo>
              <a:cubicBezTo>
                <a:pt x="1404" y="860"/>
                <a:pt x="1403" y="887"/>
                <a:pt x="1389" y="929"/>
              </a:cubicBezTo>
              <a:cubicBezTo>
                <a:pt x="1366" y="1001"/>
                <a:pt x="1336" y="1038"/>
                <a:pt x="1240" y="1045"/>
              </a:cubicBezTo>
              <a:close/>
              <a:moveTo>
                <a:pt x="1807" y="1156"/>
              </a:moveTo>
              <a:lnTo>
                <a:pt x="1807" y="1156"/>
              </a:lnTo>
              <a:lnTo>
                <a:pt x="1889" y="864"/>
              </a:lnTo>
              <a:lnTo>
                <a:pt x="1892" y="1156"/>
              </a:lnTo>
              <a:lnTo>
                <a:pt x="1807" y="1156"/>
              </a:lnTo>
              <a:lnTo>
                <a:pt x="1807" y="1156"/>
              </a:lnTo>
              <a:close/>
              <a:moveTo>
                <a:pt x="1932" y="690"/>
              </a:moveTo>
              <a:lnTo>
                <a:pt x="1932" y="690"/>
              </a:lnTo>
              <a:lnTo>
                <a:pt x="1737" y="690"/>
              </a:lnTo>
              <a:lnTo>
                <a:pt x="1603" y="1156"/>
              </a:lnTo>
              <a:lnTo>
                <a:pt x="1396" y="1156"/>
              </a:lnTo>
              <a:cubicBezTo>
                <a:pt x="1502" y="1117"/>
                <a:pt x="1566" y="1042"/>
                <a:pt x="1586" y="932"/>
              </a:cubicBezTo>
              <a:cubicBezTo>
                <a:pt x="1602" y="846"/>
                <a:pt x="1594" y="790"/>
                <a:pt x="1559" y="747"/>
              </a:cubicBezTo>
              <a:cubicBezTo>
                <a:pt x="1507" y="684"/>
                <a:pt x="1401" y="690"/>
                <a:pt x="1308" y="690"/>
              </a:cubicBezTo>
              <a:cubicBezTo>
                <a:pt x="1292" y="690"/>
                <a:pt x="1153" y="690"/>
                <a:pt x="1153" y="690"/>
              </a:cubicBezTo>
              <a:lnTo>
                <a:pt x="1153" y="30"/>
              </a:lnTo>
              <a:lnTo>
                <a:pt x="1932" y="30"/>
              </a:lnTo>
              <a:lnTo>
                <a:pt x="1932" y="690"/>
              </a:lnTo>
              <a:lnTo>
                <a:pt x="1932" y="690"/>
              </a:lnTo>
              <a:close/>
              <a:moveTo>
                <a:pt x="2405" y="1156"/>
              </a:moveTo>
              <a:lnTo>
                <a:pt x="2405" y="1156"/>
              </a:lnTo>
              <a:lnTo>
                <a:pt x="2288" y="1156"/>
              </a:lnTo>
              <a:lnTo>
                <a:pt x="2465" y="877"/>
              </a:lnTo>
              <a:lnTo>
                <a:pt x="2405" y="1156"/>
              </a:lnTo>
              <a:lnTo>
                <a:pt x="2405" y="1156"/>
              </a:lnTo>
              <a:close/>
              <a:moveTo>
                <a:pt x="2840" y="703"/>
              </a:moveTo>
              <a:lnTo>
                <a:pt x="2840" y="703"/>
              </a:lnTo>
              <a:lnTo>
                <a:pt x="2840" y="864"/>
              </a:lnTo>
              <a:cubicBezTo>
                <a:pt x="2786" y="939"/>
                <a:pt x="2752" y="1021"/>
                <a:pt x="2736" y="1088"/>
              </a:cubicBezTo>
              <a:cubicBezTo>
                <a:pt x="2730" y="1111"/>
                <a:pt x="2726" y="1133"/>
                <a:pt x="2724" y="1156"/>
              </a:cubicBezTo>
              <a:lnTo>
                <a:pt x="2609" y="1156"/>
              </a:lnTo>
              <a:lnTo>
                <a:pt x="2707" y="691"/>
              </a:lnTo>
              <a:lnTo>
                <a:pt x="2378" y="691"/>
              </a:lnTo>
              <a:lnTo>
                <a:pt x="2083" y="1156"/>
              </a:lnTo>
              <a:lnTo>
                <a:pt x="2061" y="1156"/>
              </a:lnTo>
              <a:lnTo>
                <a:pt x="2061" y="30"/>
              </a:lnTo>
              <a:lnTo>
                <a:pt x="2840" y="30"/>
              </a:lnTo>
              <a:lnTo>
                <a:pt x="2840" y="703"/>
              </a:lnTo>
              <a:lnTo>
                <a:pt x="2840" y="703"/>
              </a:lnTo>
              <a:close/>
              <a:moveTo>
                <a:pt x="3290" y="1346"/>
              </a:moveTo>
              <a:lnTo>
                <a:pt x="3290" y="1346"/>
              </a:lnTo>
              <a:cubicBezTo>
                <a:pt x="3245" y="1354"/>
                <a:pt x="3201" y="1359"/>
                <a:pt x="3159" y="1359"/>
              </a:cubicBezTo>
              <a:cubicBezTo>
                <a:pt x="3046" y="1359"/>
                <a:pt x="2968" y="1307"/>
                <a:pt x="2966" y="1185"/>
              </a:cubicBezTo>
              <a:lnTo>
                <a:pt x="3330" y="1185"/>
              </a:lnTo>
              <a:lnTo>
                <a:pt x="3290" y="1346"/>
              </a:lnTo>
              <a:lnTo>
                <a:pt x="3290" y="1346"/>
              </a:lnTo>
              <a:close/>
              <a:moveTo>
                <a:pt x="3750" y="1156"/>
              </a:moveTo>
              <a:lnTo>
                <a:pt x="3750" y="1156"/>
              </a:lnTo>
              <a:lnTo>
                <a:pt x="3554" y="1156"/>
              </a:lnTo>
              <a:lnTo>
                <a:pt x="3586" y="1026"/>
              </a:lnTo>
              <a:lnTo>
                <a:pt x="3193" y="1026"/>
              </a:lnTo>
              <a:lnTo>
                <a:pt x="3160" y="1156"/>
              </a:lnTo>
              <a:lnTo>
                <a:pt x="2970" y="1156"/>
              </a:lnTo>
              <a:lnTo>
                <a:pt x="2970" y="1129"/>
              </a:lnTo>
              <a:cubicBezTo>
                <a:pt x="2973" y="1114"/>
                <a:pt x="2976" y="1099"/>
                <a:pt x="2979" y="1083"/>
              </a:cubicBezTo>
              <a:cubicBezTo>
                <a:pt x="3014" y="943"/>
                <a:pt x="3106" y="804"/>
                <a:pt x="3265" y="804"/>
              </a:cubicBezTo>
              <a:cubicBezTo>
                <a:pt x="3328" y="804"/>
                <a:pt x="3390" y="828"/>
                <a:pt x="3382" y="915"/>
              </a:cubicBezTo>
              <a:lnTo>
                <a:pt x="3616" y="915"/>
              </a:lnTo>
              <a:cubicBezTo>
                <a:pt x="3625" y="875"/>
                <a:pt x="3640" y="806"/>
                <a:pt x="3596" y="742"/>
              </a:cubicBezTo>
              <a:cubicBezTo>
                <a:pt x="3546" y="673"/>
                <a:pt x="3446" y="645"/>
                <a:pt x="3316" y="645"/>
              </a:cubicBezTo>
              <a:cubicBezTo>
                <a:pt x="3223" y="645"/>
                <a:pt x="3087" y="660"/>
                <a:pt x="2970" y="736"/>
              </a:cubicBezTo>
              <a:lnTo>
                <a:pt x="2970" y="30"/>
              </a:lnTo>
              <a:lnTo>
                <a:pt x="3750" y="30"/>
              </a:lnTo>
              <a:lnTo>
                <a:pt x="3750" y="1156"/>
              </a:lnTo>
              <a:close/>
            </a:path>
          </a:pathLst>
        </a:custGeom>
        <a:solidFill>
          <a:srgbClr val="00338D"/>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800">
            <a:noFill/>
            <a:latin typeface="Univers for KPMG" panose="020B06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170258</xdr:rowOff>
    </xdr:from>
    <xdr:to>
      <xdr:col>2</xdr:col>
      <xdr:colOff>1726406</xdr:colOff>
      <xdr:row>19</xdr:row>
      <xdr:rowOff>71437</xdr:rowOff>
    </xdr:to>
    <xdr:graphicFrame macro="">
      <xdr:nvGraphicFramePr>
        <xdr:cNvPr id="2" name="Chart 1">
          <a:extLst>
            <a:ext uri="{FF2B5EF4-FFF2-40B4-BE49-F238E27FC236}">
              <a16:creationId xmlns:a16="http://schemas.microsoft.com/office/drawing/2014/main" id="{27DB5093-5CD4-429B-8E82-AEB1144DB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1785937</xdr:colOff>
      <xdr:row>2</xdr:row>
      <xdr:rowOff>154782</xdr:rowOff>
    </xdr:from>
    <xdr:to>
      <xdr:col>5</xdr:col>
      <xdr:colOff>0</xdr:colOff>
      <xdr:row>19</xdr:row>
      <xdr:rowOff>50008</xdr:rowOff>
    </xdr:to>
    <xdr:graphicFrame macro="">
      <xdr:nvGraphicFramePr>
        <xdr:cNvPr id="3" name="Chart 2">
          <a:extLst>
            <a:ext uri="{FF2B5EF4-FFF2-40B4-BE49-F238E27FC236}">
              <a16:creationId xmlns:a16="http://schemas.microsoft.com/office/drawing/2014/main" id="{B8EEF9A3-FCB2-41F1-84AA-5B4033702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10</xdr:col>
      <xdr:colOff>485775</xdr:colOff>
      <xdr:row>22</xdr:row>
      <xdr:rowOff>95250</xdr:rowOff>
    </xdr:to>
    <xdr:pic>
      <xdr:nvPicPr>
        <xdr:cNvPr id="89" name="Picture 88">
          <a:extLst>
            <a:ext uri="{FF2B5EF4-FFF2-40B4-BE49-F238E27FC236}">
              <a16:creationId xmlns:a16="http://schemas.microsoft.com/office/drawing/2014/main" id="{08D54B4A-B5CD-D535-587D-F4A6A87248F6}"/>
            </a:ext>
          </a:extLst>
        </xdr:cNvPr>
        <xdr:cNvPicPr>
          <a:picLocks noChangeAspect="1"/>
        </xdr:cNvPicPr>
      </xdr:nvPicPr>
      <xdr:blipFill>
        <a:blip xmlns:r="http://schemas.openxmlformats.org/officeDocument/2006/relationships" r:embed="rId1"/>
        <a:stretch>
          <a:fillRect/>
        </a:stretch>
      </xdr:blipFill>
      <xdr:spPr>
        <a:xfrm>
          <a:off x="0" y="438150"/>
          <a:ext cx="6734175" cy="3514725"/>
        </a:xfrm>
        <a:prstGeom prst="rect">
          <a:avLst/>
        </a:prstGeom>
      </xdr:spPr>
    </xdr:pic>
    <xdr:clientData/>
  </xdr:twoCellAnchor>
  <xdr:twoCellAnchor editAs="oneCell">
    <xdr:from>
      <xdr:col>0</xdr:col>
      <xdr:colOff>0</xdr:colOff>
      <xdr:row>27</xdr:row>
      <xdr:rowOff>28575</xdr:rowOff>
    </xdr:from>
    <xdr:to>
      <xdr:col>10</xdr:col>
      <xdr:colOff>428625</xdr:colOff>
      <xdr:row>45</xdr:row>
      <xdr:rowOff>171450</xdr:rowOff>
    </xdr:to>
    <xdr:pic>
      <xdr:nvPicPr>
        <xdr:cNvPr id="93" name="Picture 92">
          <a:extLst>
            <a:ext uri="{FF2B5EF4-FFF2-40B4-BE49-F238E27FC236}">
              <a16:creationId xmlns:a16="http://schemas.microsoft.com/office/drawing/2014/main" id="{B94C6546-6AE6-4E83-8FFD-6D00279CAF65}"/>
            </a:ext>
            <a:ext uri="{147F2762-F138-4A5C-976F-8EAC2B608ADB}">
              <a16:predDERef xmlns:a16="http://schemas.microsoft.com/office/drawing/2014/main" pred="{08D54B4A-B5CD-D535-587D-F4A6A87248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4419600"/>
          <a:ext cx="6677025" cy="3409950"/>
        </a:xfrm>
        <a:prstGeom prst="rect">
          <a:avLst/>
        </a:prstGeom>
      </xdr:spPr>
    </xdr:pic>
    <xdr:clientData/>
  </xdr:twoCellAnchor>
  <xdr:twoCellAnchor editAs="oneCell">
    <xdr:from>
      <xdr:col>0</xdr:col>
      <xdr:colOff>0</xdr:colOff>
      <xdr:row>75</xdr:row>
      <xdr:rowOff>104775</xdr:rowOff>
    </xdr:from>
    <xdr:to>
      <xdr:col>12</xdr:col>
      <xdr:colOff>2029</xdr:colOff>
      <xdr:row>97</xdr:row>
      <xdr:rowOff>19050</xdr:rowOff>
    </xdr:to>
    <xdr:pic>
      <xdr:nvPicPr>
        <xdr:cNvPr id="136" name="Picture 135" descr="A screenshot of a computer&#10;&#10;Description automatically generated">
          <a:extLst>
            <a:ext uri="{FF2B5EF4-FFF2-40B4-BE49-F238E27FC236}">
              <a16:creationId xmlns:a16="http://schemas.microsoft.com/office/drawing/2014/main" id="{F1F31DED-7876-544B-BF6E-6D17BDB3F483}"/>
            </a:ext>
            <a:ext uri="{147F2762-F138-4A5C-976F-8EAC2B608ADB}">
              <a16:predDERef xmlns:a16="http://schemas.microsoft.com/office/drawing/2014/main" pred="{55DA65AA-0A19-4C85-81AE-410B9102EF21}"/>
            </a:ext>
          </a:extLst>
        </xdr:cNvPr>
        <xdr:cNvPicPr>
          <a:picLocks noChangeAspect="1"/>
        </xdr:cNvPicPr>
      </xdr:nvPicPr>
      <xdr:blipFill>
        <a:blip xmlns:r="http://schemas.openxmlformats.org/officeDocument/2006/relationships" r:embed="rId3"/>
        <a:stretch>
          <a:fillRect/>
        </a:stretch>
      </xdr:blipFill>
      <xdr:spPr>
        <a:xfrm>
          <a:off x="0" y="13925550"/>
          <a:ext cx="7467600" cy="4000500"/>
        </a:xfrm>
        <a:prstGeom prst="rect">
          <a:avLst/>
        </a:prstGeom>
      </xdr:spPr>
    </xdr:pic>
    <xdr:clientData/>
  </xdr:twoCellAnchor>
  <xdr:twoCellAnchor editAs="oneCell">
    <xdr:from>
      <xdr:col>0</xdr:col>
      <xdr:colOff>0</xdr:colOff>
      <xdr:row>101</xdr:row>
      <xdr:rowOff>171450</xdr:rowOff>
    </xdr:from>
    <xdr:to>
      <xdr:col>10</xdr:col>
      <xdr:colOff>495300</xdr:colOff>
      <xdr:row>121</xdr:row>
      <xdr:rowOff>19050</xdr:rowOff>
    </xdr:to>
    <xdr:pic>
      <xdr:nvPicPr>
        <xdr:cNvPr id="140" name="Picture 139">
          <a:extLst>
            <a:ext uri="{FF2B5EF4-FFF2-40B4-BE49-F238E27FC236}">
              <a16:creationId xmlns:a16="http://schemas.microsoft.com/office/drawing/2014/main" id="{D1A241A5-1D64-B43D-E3BF-849394A428D0}"/>
            </a:ext>
            <a:ext uri="{147F2762-F138-4A5C-976F-8EAC2B608ADB}">
              <a16:predDERef xmlns:a16="http://schemas.microsoft.com/office/drawing/2014/main" pred="{F1F31DED-7876-544B-BF6E-6D17BDB3F483}"/>
            </a:ext>
          </a:extLst>
        </xdr:cNvPr>
        <xdr:cNvPicPr>
          <a:picLocks noChangeAspect="1"/>
        </xdr:cNvPicPr>
      </xdr:nvPicPr>
      <xdr:blipFill>
        <a:blip xmlns:r="http://schemas.openxmlformats.org/officeDocument/2006/relationships" r:embed="rId4"/>
        <a:stretch>
          <a:fillRect/>
        </a:stretch>
      </xdr:blipFill>
      <xdr:spPr>
        <a:xfrm>
          <a:off x="0" y="18830925"/>
          <a:ext cx="6743700" cy="3533775"/>
        </a:xfrm>
        <a:prstGeom prst="rect">
          <a:avLst/>
        </a:prstGeom>
      </xdr:spPr>
    </xdr:pic>
    <xdr:clientData/>
  </xdr:twoCellAnchor>
  <xdr:twoCellAnchor editAs="oneCell">
    <xdr:from>
      <xdr:col>10</xdr:col>
      <xdr:colOff>600075</xdr:colOff>
      <xdr:row>101</xdr:row>
      <xdr:rowOff>180975</xdr:rowOff>
    </xdr:from>
    <xdr:to>
      <xdr:col>21</xdr:col>
      <xdr:colOff>38100</xdr:colOff>
      <xdr:row>120</xdr:row>
      <xdr:rowOff>142875</xdr:rowOff>
    </xdr:to>
    <xdr:pic>
      <xdr:nvPicPr>
        <xdr:cNvPr id="142" name="Picture 141" descr="A screenshot of a computer&#10;&#10;Description automatically generated">
          <a:extLst>
            <a:ext uri="{FF2B5EF4-FFF2-40B4-BE49-F238E27FC236}">
              <a16:creationId xmlns:a16="http://schemas.microsoft.com/office/drawing/2014/main" id="{856C0D80-B0F9-5BC0-375D-ABBB913D9A44}"/>
            </a:ext>
            <a:ext uri="{147F2762-F138-4A5C-976F-8EAC2B608ADB}">
              <a16:predDERef xmlns:a16="http://schemas.microsoft.com/office/drawing/2014/main" pred="{D1A241A5-1D64-B43D-E3BF-849394A428D0}"/>
            </a:ext>
          </a:extLst>
        </xdr:cNvPr>
        <xdr:cNvPicPr>
          <a:picLocks noChangeAspect="1"/>
        </xdr:cNvPicPr>
      </xdr:nvPicPr>
      <xdr:blipFill>
        <a:blip xmlns:r="http://schemas.openxmlformats.org/officeDocument/2006/relationships" r:embed="rId5"/>
        <a:stretch>
          <a:fillRect/>
        </a:stretch>
      </xdr:blipFill>
      <xdr:spPr>
        <a:xfrm>
          <a:off x="6848475" y="18859500"/>
          <a:ext cx="6448425" cy="3457575"/>
        </a:xfrm>
        <a:prstGeom prst="rect">
          <a:avLst/>
        </a:prstGeom>
      </xdr:spPr>
    </xdr:pic>
    <xdr:clientData/>
  </xdr:twoCellAnchor>
  <xdr:twoCellAnchor editAs="oneCell">
    <xdr:from>
      <xdr:col>21</xdr:col>
      <xdr:colOff>333375</xdr:colOff>
      <xdr:row>101</xdr:row>
      <xdr:rowOff>142875</xdr:rowOff>
    </xdr:from>
    <xdr:to>
      <xdr:col>30</xdr:col>
      <xdr:colOff>914400</xdr:colOff>
      <xdr:row>120</xdr:row>
      <xdr:rowOff>152400</xdr:rowOff>
    </xdr:to>
    <xdr:pic>
      <xdr:nvPicPr>
        <xdr:cNvPr id="144" name="Picture 143">
          <a:extLst>
            <a:ext uri="{FF2B5EF4-FFF2-40B4-BE49-F238E27FC236}">
              <a16:creationId xmlns:a16="http://schemas.microsoft.com/office/drawing/2014/main" id="{8F3F5AC3-9886-9B94-FAD2-B12547D46DD8}"/>
            </a:ext>
            <a:ext uri="{147F2762-F138-4A5C-976F-8EAC2B608ADB}">
              <a16:predDERef xmlns:a16="http://schemas.microsoft.com/office/drawing/2014/main" pred="{856C0D80-B0F9-5BC0-375D-ABBB913D9A4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3592175" y="18821400"/>
          <a:ext cx="6524625" cy="3505200"/>
        </a:xfrm>
        <a:prstGeom prst="rect">
          <a:avLst/>
        </a:prstGeom>
      </xdr:spPr>
    </xdr:pic>
    <xdr:clientData/>
  </xdr:twoCellAnchor>
  <xdr:twoCellAnchor editAs="oneCell">
    <xdr:from>
      <xdr:col>0</xdr:col>
      <xdr:colOff>0</xdr:colOff>
      <xdr:row>125</xdr:row>
      <xdr:rowOff>123825</xdr:rowOff>
    </xdr:from>
    <xdr:to>
      <xdr:col>10</xdr:col>
      <xdr:colOff>142875</xdr:colOff>
      <xdr:row>144</xdr:row>
      <xdr:rowOff>123205</xdr:rowOff>
    </xdr:to>
    <xdr:pic>
      <xdr:nvPicPr>
        <xdr:cNvPr id="31" name="Picture 147">
          <a:extLst>
            <a:ext uri="{FF2B5EF4-FFF2-40B4-BE49-F238E27FC236}">
              <a16:creationId xmlns:a16="http://schemas.microsoft.com/office/drawing/2014/main" id="{CA0E770D-DABB-2258-5481-3FFE7FC47C0E}"/>
            </a:ext>
            <a:ext uri="{147F2762-F138-4A5C-976F-8EAC2B608ADB}">
              <a16:predDERef xmlns:a16="http://schemas.microsoft.com/office/drawing/2014/main" pred="{8F3F5AC3-9886-9B94-FAD2-B12547D46DD8}"/>
            </a:ext>
          </a:extLst>
        </xdr:cNvPr>
        <xdr:cNvPicPr>
          <a:picLocks noChangeAspect="1"/>
        </xdr:cNvPicPr>
      </xdr:nvPicPr>
      <xdr:blipFill>
        <a:blip xmlns:r="http://schemas.openxmlformats.org/officeDocument/2006/relationships" r:embed="rId7"/>
        <a:stretch>
          <a:fillRect/>
        </a:stretch>
      </xdr:blipFill>
      <xdr:spPr>
        <a:xfrm>
          <a:off x="0" y="23221950"/>
          <a:ext cx="6715125" cy="3533775"/>
        </a:xfrm>
        <a:prstGeom prst="rect">
          <a:avLst/>
        </a:prstGeom>
      </xdr:spPr>
    </xdr:pic>
    <xdr:clientData/>
  </xdr:twoCellAnchor>
  <xdr:twoCellAnchor editAs="oneCell">
    <xdr:from>
      <xdr:col>0</xdr:col>
      <xdr:colOff>0</xdr:colOff>
      <xdr:row>149</xdr:row>
      <xdr:rowOff>123825</xdr:rowOff>
    </xdr:from>
    <xdr:to>
      <xdr:col>10</xdr:col>
      <xdr:colOff>447675</xdr:colOff>
      <xdr:row>169</xdr:row>
      <xdr:rowOff>28575</xdr:rowOff>
    </xdr:to>
    <xdr:pic>
      <xdr:nvPicPr>
        <xdr:cNvPr id="149" name="Picture 148">
          <a:extLst>
            <a:ext uri="{FF2B5EF4-FFF2-40B4-BE49-F238E27FC236}">
              <a16:creationId xmlns:a16="http://schemas.microsoft.com/office/drawing/2014/main" id="{F9E01983-DC4C-7255-D6D2-0F368F9DBEAB}"/>
            </a:ext>
            <a:ext uri="{147F2762-F138-4A5C-976F-8EAC2B608ADB}">
              <a16:predDERef xmlns:a16="http://schemas.microsoft.com/office/drawing/2014/main" pred="{CA0E770D-DABB-2258-5481-3FFE7FC47C0E}"/>
            </a:ext>
          </a:extLst>
        </xdr:cNvPr>
        <xdr:cNvPicPr>
          <a:picLocks noChangeAspect="1"/>
        </xdr:cNvPicPr>
      </xdr:nvPicPr>
      <xdr:blipFill>
        <a:blip xmlns:r="http://schemas.openxmlformats.org/officeDocument/2006/relationships" r:embed="rId8"/>
        <a:stretch>
          <a:fillRect/>
        </a:stretch>
      </xdr:blipFill>
      <xdr:spPr>
        <a:xfrm>
          <a:off x="0" y="27612975"/>
          <a:ext cx="6696075" cy="3552825"/>
        </a:xfrm>
        <a:prstGeom prst="rect">
          <a:avLst/>
        </a:prstGeom>
      </xdr:spPr>
    </xdr:pic>
    <xdr:clientData/>
  </xdr:twoCellAnchor>
  <xdr:twoCellAnchor editAs="oneCell">
    <xdr:from>
      <xdr:col>0</xdr:col>
      <xdr:colOff>0</xdr:colOff>
      <xdr:row>195</xdr:row>
      <xdr:rowOff>142875</xdr:rowOff>
    </xdr:from>
    <xdr:to>
      <xdr:col>10</xdr:col>
      <xdr:colOff>504825</xdr:colOff>
      <xdr:row>215</xdr:row>
      <xdr:rowOff>66675</xdr:rowOff>
    </xdr:to>
    <xdr:pic>
      <xdr:nvPicPr>
        <xdr:cNvPr id="151" name="Picture 150">
          <a:extLst>
            <a:ext uri="{FF2B5EF4-FFF2-40B4-BE49-F238E27FC236}">
              <a16:creationId xmlns:a16="http://schemas.microsoft.com/office/drawing/2014/main" id="{B827DA42-0B07-4F52-BF99-A8467B3A6503}"/>
            </a:ext>
            <a:ext uri="{147F2762-F138-4A5C-976F-8EAC2B608ADB}">
              <a16:predDERef xmlns:a16="http://schemas.microsoft.com/office/drawing/2014/main" pred="{F9E01983-DC4C-7255-D6D2-0F368F9DBEA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0" y="36042600"/>
          <a:ext cx="6753225" cy="3571875"/>
        </a:xfrm>
        <a:prstGeom prst="rect">
          <a:avLst/>
        </a:prstGeom>
      </xdr:spPr>
    </xdr:pic>
    <xdr:clientData/>
  </xdr:twoCellAnchor>
  <xdr:twoCellAnchor editAs="oneCell">
    <xdr:from>
      <xdr:col>11</xdr:col>
      <xdr:colOff>390525</xdr:colOff>
      <xdr:row>218</xdr:row>
      <xdr:rowOff>114300</xdr:rowOff>
    </xdr:from>
    <xdr:to>
      <xdr:col>20</xdr:col>
      <xdr:colOff>485775</xdr:colOff>
      <xdr:row>235</xdr:row>
      <xdr:rowOff>171450</xdr:rowOff>
    </xdr:to>
    <xdr:pic>
      <xdr:nvPicPr>
        <xdr:cNvPr id="161" name="Picture 160">
          <a:extLst>
            <a:ext uri="{FF2B5EF4-FFF2-40B4-BE49-F238E27FC236}">
              <a16:creationId xmlns:a16="http://schemas.microsoft.com/office/drawing/2014/main" id="{3B0E601A-6DC4-ED07-5B34-AF2D8BEC0619}"/>
            </a:ext>
            <a:ext uri="{147F2762-F138-4A5C-976F-8EAC2B608ADB}">
              <a16:predDERef xmlns:a16="http://schemas.microsoft.com/office/drawing/2014/main" pred="{B827DA42-0B07-4F52-BF99-A8467B3A6503}"/>
            </a:ext>
          </a:extLst>
        </xdr:cNvPr>
        <xdr:cNvPicPr>
          <a:picLocks noChangeAspect="1"/>
        </xdr:cNvPicPr>
      </xdr:nvPicPr>
      <xdr:blipFill>
        <a:blip xmlns:r="http://schemas.openxmlformats.org/officeDocument/2006/relationships" r:embed="rId10"/>
        <a:stretch>
          <a:fillRect/>
        </a:stretch>
      </xdr:blipFill>
      <xdr:spPr>
        <a:xfrm>
          <a:off x="7248525" y="40233600"/>
          <a:ext cx="5886450" cy="3133725"/>
        </a:xfrm>
        <a:prstGeom prst="rect">
          <a:avLst/>
        </a:prstGeom>
      </xdr:spPr>
    </xdr:pic>
    <xdr:clientData/>
  </xdr:twoCellAnchor>
  <xdr:twoCellAnchor editAs="oneCell">
    <xdr:from>
      <xdr:col>0</xdr:col>
      <xdr:colOff>47625</xdr:colOff>
      <xdr:row>219</xdr:row>
      <xdr:rowOff>0</xdr:rowOff>
    </xdr:from>
    <xdr:to>
      <xdr:col>10</xdr:col>
      <xdr:colOff>428625</xdr:colOff>
      <xdr:row>236</xdr:row>
      <xdr:rowOff>0</xdr:rowOff>
    </xdr:to>
    <xdr:pic>
      <xdr:nvPicPr>
        <xdr:cNvPr id="169" name="Picture 168">
          <a:extLst>
            <a:ext uri="{FF2B5EF4-FFF2-40B4-BE49-F238E27FC236}">
              <a16:creationId xmlns:a16="http://schemas.microsoft.com/office/drawing/2014/main" id="{3C7B4E3C-2160-CC56-E0C5-206BE3D67842}"/>
            </a:ext>
            <a:ext uri="{147F2762-F138-4A5C-976F-8EAC2B608ADB}">
              <a16:predDERef xmlns:a16="http://schemas.microsoft.com/office/drawing/2014/main" pred="{3B0E601A-6DC4-ED07-5B34-AF2D8BEC0619}"/>
            </a:ext>
          </a:extLst>
        </xdr:cNvPr>
        <xdr:cNvPicPr>
          <a:picLocks noChangeAspect="1"/>
        </xdr:cNvPicPr>
      </xdr:nvPicPr>
      <xdr:blipFill>
        <a:blip xmlns:r="http://schemas.openxmlformats.org/officeDocument/2006/relationships" r:embed="rId11"/>
        <a:stretch>
          <a:fillRect/>
        </a:stretch>
      </xdr:blipFill>
      <xdr:spPr>
        <a:xfrm>
          <a:off x="47625" y="40300275"/>
          <a:ext cx="6629400" cy="3086100"/>
        </a:xfrm>
        <a:prstGeom prst="rect">
          <a:avLst/>
        </a:prstGeom>
      </xdr:spPr>
    </xdr:pic>
    <xdr:clientData/>
  </xdr:twoCellAnchor>
  <xdr:twoCellAnchor editAs="oneCell">
    <xdr:from>
      <xdr:col>0</xdr:col>
      <xdr:colOff>0</xdr:colOff>
      <xdr:row>239</xdr:row>
      <xdr:rowOff>0</xdr:rowOff>
    </xdr:from>
    <xdr:to>
      <xdr:col>10</xdr:col>
      <xdr:colOff>447675</xdr:colOff>
      <xdr:row>258</xdr:row>
      <xdr:rowOff>85725</xdr:rowOff>
    </xdr:to>
    <xdr:pic>
      <xdr:nvPicPr>
        <xdr:cNvPr id="170" name="Picture 169" descr="A screenshot of a computer&#10;&#10;Description automatically generated">
          <a:extLst>
            <a:ext uri="{FF2B5EF4-FFF2-40B4-BE49-F238E27FC236}">
              <a16:creationId xmlns:a16="http://schemas.microsoft.com/office/drawing/2014/main" id="{A7093CE3-0EAA-7B91-0EB7-3AD470AC221C}"/>
            </a:ext>
            <a:ext uri="{147F2762-F138-4A5C-976F-8EAC2B608ADB}">
              <a16:predDERef xmlns:a16="http://schemas.microsoft.com/office/drawing/2014/main" pred="{3C7B4E3C-2160-CC56-E0C5-206BE3D67842}"/>
            </a:ext>
          </a:extLst>
        </xdr:cNvPr>
        <xdr:cNvPicPr>
          <a:picLocks noChangeAspect="1"/>
        </xdr:cNvPicPr>
      </xdr:nvPicPr>
      <xdr:blipFill>
        <a:blip xmlns:r="http://schemas.openxmlformats.org/officeDocument/2006/relationships" r:embed="rId12"/>
        <a:stretch>
          <a:fillRect/>
        </a:stretch>
      </xdr:blipFill>
      <xdr:spPr>
        <a:xfrm>
          <a:off x="0" y="43948350"/>
          <a:ext cx="6696075" cy="3543300"/>
        </a:xfrm>
        <a:prstGeom prst="rect">
          <a:avLst/>
        </a:prstGeom>
      </xdr:spPr>
    </xdr:pic>
    <xdr:clientData/>
  </xdr:twoCellAnchor>
  <xdr:twoCellAnchor editAs="oneCell">
    <xdr:from>
      <xdr:col>11</xdr:col>
      <xdr:colOff>342900</xdr:colOff>
      <xdr:row>238</xdr:row>
      <xdr:rowOff>161925</xdr:rowOff>
    </xdr:from>
    <xdr:to>
      <xdr:col>23</xdr:col>
      <xdr:colOff>295275</xdr:colOff>
      <xdr:row>258</xdr:row>
      <xdr:rowOff>76200</xdr:rowOff>
    </xdr:to>
    <xdr:pic>
      <xdr:nvPicPr>
        <xdr:cNvPr id="171" name="Picture 170" descr="A screenshot of a computer&#10;&#10;Description automatically generated">
          <a:extLst>
            <a:ext uri="{FF2B5EF4-FFF2-40B4-BE49-F238E27FC236}">
              <a16:creationId xmlns:a16="http://schemas.microsoft.com/office/drawing/2014/main" id="{FBB221E3-1CE5-41E8-02B3-C902608A9A97}"/>
            </a:ext>
            <a:ext uri="{147F2762-F138-4A5C-976F-8EAC2B608ADB}">
              <a16:predDERef xmlns:a16="http://schemas.microsoft.com/office/drawing/2014/main" pred="{A7093CE3-0EAA-7B91-0EB7-3AD470AC221C}"/>
            </a:ext>
          </a:extLst>
        </xdr:cNvPr>
        <xdr:cNvPicPr>
          <a:picLocks noChangeAspect="1"/>
        </xdr:cNvPicPr>
      </xdr:nvPicPr>
      <xdr:blipFill>
        <a:blip xmlns:r="http://schemas.openxmlformats.org/officeDocument/2006/relationships" r:embed="rId13"/>
        <a:stretch>
          <a:fillRect/>
        </a:stretch>
      </xdr:blipFill>
      <xdr:spPr>
        <a:xfrm>
          <a:off x="7200900" y="43929300"/>
          <a:ext cx="7648575" cy="3552825"/>
        </a:xfrm>
        <a:prstGeom prst="rect">
          <a:avLst/>
        </a:prstGeom>
      </xdr:spPr>
    </xdr:pic>
    <xdr:clientData/>
  </xdr:twoCellAnchor>
  <xdr:twoCellAnchor editAs="oneCell">
    <xdr:from>
      <xdr:col>0</xdr:col>
      <xdr:colOff>0</xdr:colOff>
      <xdr:row>263</xdr:row>
      <xdr:rowOff>95250</xdr:rowOff>
    </xdr:from>
    <xdr:to>
      <xdr:col>10</xdr:col>
      <xdr:colOff>600075</xdr:colOff>
      <xdr:row>280</xdr:row>
      <xdr:rowOff>161925</xdr:rowOff>
    </xdr:to>
    <xdr:pic>
      <xdr:nvPicPr>
        <xdr:cNvPr id="172" name="Picture 171" descr="A screenshot of a computer&#10;&#10;Description automatically generated">
          <a:extLst>
            <a:ext uri="{FF2B5EF4-FFF2-40B4-BE49-F238E27FC236}">
              <a16:creationId xmlns:a16="http://schemas.microsoft.com/office/drawing/2014/main" id="{EB1C51DB-CA5A-9909-A071-88293BA8D1EC}"/>
            </a:ext>
            <a:ext uri="{147F2762-F138-4A5C-976F-8EAC2B608ADB}">
              <a16:predDERef xmlns:a16="http://schemas.microsoft.com/office/drawing/2014/main" pred="{FBB221E3-1CE5-41E8-02B3-C902608A9A97}"/>
            </a:ext>
          </a:extLst>
        </xdr:cNvPr>
        <xdr:cNvPicPr>
          <a:picLocks noChangeAspect="1"/>
        </xdr:cNvPicPr>
      </xdr:nvPicPr>
      <xdr:blipFill>
        <a:blip xmlns:r="http://schemas.openxmlformats.org/officeDocument/2006/relationships" r:embed="rId13"/>
        <a:stretch>
          <a:fillRect/>
        </a:stretch>
      </xdr:blipFill>
      <xdr:spPr>
        <a:xfrm>
          <a:off x="0" y="48434625"/>
          <a:ext cx="6848475" cy="3181350"/>
        </a:xfrm>
        <a:prstGeom prst="rect">
          <a:avLst/>
        </a:prstGeom>
      </xdr:spPr>
    </xdr:pic>
    <xdr:clientData/>
  </xdr:twoCellAnchor>
  <xdr:twoCellAnchor editAs="oneCell">
    <xdr:from>
      <xdr:col>11</xdr:col>
      <xdr:colOff>200025</xdr:colOff>
      <xdr:row>263</xdr:row>
      <xdr:rowOff>19050</xdr:rowOff>
    </xdr:from>
    <xdr:to>
      <xdr:col>22</xdr:col>
      <xdr:colOff>171450</xdr:colOff>
      <xdr:row>281</xdr:row>
      <xdr:rowOff>2555</xdr:rowOff>
    </xdr:to>
    <xdr:pic>
      <xdr:nvPicPr>
        <xdr:cNvPr id="173" name="Picture 172" descr="A screenshot of a computer&#10;&#10;Description automatically generated">
          <a:extLst>
            <a:ext uri="{FF2B5EF4-FFF2-40B4-BE49-F238E27FC236}">
              <a16:creationId xmlns:a16="http://schemas.microsoft.com/office/drawing/2014/main" id="{EDC1D697-D9C6-E7A7-55AD-66D6A27E089F}"/>
            </a:ext>
            <a:ext uri="{147F2762-F138-4A5C-976F-8EAC2B608ADB}">
              <a16:predDERef xmlns:a16="http://schemas.microsoft.com/office/drawing/2014/main" pred="{EB1C51DB-CA5A-9909-A071-88293BA8D1EC}"/>
            </a:ext>
          </a:extLst>
        </xdr:cNvPr>
        <xdr:cNvPicPr>
          <a:picLocks noChangeAspect="1"/>
        </xdr:cNvPicPr>
      </xdr:nvPicPr>
      <xdr:blipFill>
        <a:blip xmlns:r="http://schemas.openxmlformats.org/officeDocument/2006/relationships" r:embed="rId14"/>
        <a:stretch>
          <a:fillRect/>
        </a:stretch>
      </xdr:blipFill>
      <xdr:spPr>
        <a:xfrm>
          <a:off x="7058025" y="48377475"/>
          <a:ext cx="7058025" cy="3286125"/>
        </a:xfrm>
        <a:prstGeom prst="rect">
          <a:avLst/>
        </a:prstGeom>
      </xdr:spPr>
    </xdr:pic>
    <xdr:clientData/>
  </xdr:twoCellAnchor>
  <xdr:twoCellAnchor editAs="oneCell">
    <xdr:from>
      <xdr:col>0</xdr:col>
      <xdr:colOff>0</xdr:colOff>
      <xdr:row>283</xdr:row>
      <xdr:rowOff>76200</xdr:rowOff>
    </xdr:from>
    <xdr:to>
      <xdr:col>11</xdr:col>
      <xdr:colOff>95250</xdr:colOff>
      <xdr:row>303</xdr:row>
      <xdr:rowOff>114300</xdr:rowOff>
    </xdr:to>
    <xdr:pic>
      <xdr:nvPicPr>
        <xdr:cNvPr id="174" name="Picture 173" descr="A screenshot of a computer&#10;&#10;Description automatically generated">
          <a:extLst>
            <a:ext uri="{FF2B5EF4-FFF2-40B4-BE49-F238E27FC236}">
              <a16:creationId xmlns:a16="http://schemas.microsoft.com/office/drawing/2014/main" id="{8B2A89F1-C8EB-03B3-18C4-4AE52F2B7D78}"/>
            </a:ext>
            <a:ext uri="{147F2762-F138-4A5C-976F-8EAC2B608ADB}">
              <a16:predDERef xmlns:a16="http://schemas.microsoft.com/office/drawing/2014/main" pred="{EDC1D697-D9C6-E7A7-55AD-66D6A27E089F}"/>
            </a:ext>
          </a:extLst>
        </xdr:cNvPr>
        <xdr:cNvPicPr>
          <a:picLocks noChangeAspect="1"/>
        </xdr:cNvPicPr>
      </xdr:nvPicPr>
      <xdr:blipFill>
        <a:blip xmlns:r="http://schemas.openxmlformats.org/officeDocument/2006/relationships" r:embed="rId12"/>
        <a:stretch>
          <a:fillRect/>
        </a:stretch>
      </xdr:blipFill>
      <xdr:spPr>
        <a:xfrm>
          <a:off x="0" y="52111275"/>
          <a:ext cx="6953250" cy="3705225"/>
        </a:xfrm>
        <a:prstGeom prst="rect">
          <a:avLst/>
        </a:prstGeom>
      </xdr:spPr>
    </xdr:pic>
    <xdr:clientData/>
  </xdr:twoCellAnchor>
  <xdr:twoCellAnchor editAs="oneCell">
    <xdr:from>
      <xdr:col>11</xdr:col>
      <xdr:colOff>390525</xdr:colOff>
      <xdr:row>283</xdr:row>
      <xdr:rowOff>38100</xdr:rowOff>
    </xdr:from>
    <xdr:to>
      <xdr:col>22</xdr:col>
      <xdr:colOff>400050</xdr:colOff>
      <xdr:row>303</xdr:row>
      <xdr:rowOff>133350</xdr:rowOff>
    </xdr:to>
    <xdr:pic>
      <xdr:nvPicPr>
        <xdr:cNvPr id="175" name="Picture 174" descr="A screenshot of a computer&#10;&#10;Description automatically generated">
          <a:extLst>
            <a:ext uri="{FF2B5EF4-FFF2-40B4-BE49-F238E27FC236}">
              <a16:creationId xmlns:a16="http://schemas.microsoft.com/office/drawing/2014/main" id="{2DFB19D3-A272-C184-0293-90237927B581}"/>
            </a:ext>
            <a:ext uri="{147F2762-F138-4A5C-976F-8EAC2B608ADB}">
              <a16:predDERef xmlns:a16="http://schemas.microsoft.com/office/drawing/2014/main" pred="{8B2A89F1-C8EB-03B3-18C4-4AE52F2B7D78}"/>
            </a:ext>
          </a:extLst>
        </xdr:cNvPr>
        <xdr:cNvPicPr>
          <a:picLocks noChangeAspect="1"/>
        </xdr:cNvPicPr>
      </xdr:nvPicPr>
      <xdr:blipFill>
        <a:blip xmlns:r="http://schemas.openxmlformats.org/officeDocument/2006/relationships" r:embed="rId15"/>
        <a:stretch>
          <a:fillRect/>
        </a:stretch>
      </xdr:blipFill>
      <xdr:spPr>
        <a:xfrm>
          <a:off x="7248525" y="52073175"/>
          <a:ext cx="7096125" cy="3762375"/>
        </a:xfrm>
        <a:prstGeom prst="rect">
          <a:avLst/>
        </a:prstGeom>
      </xdr:spPr>
    </xdr:pic>
    <xdr:clientData/>
  </xdr:twoCellAnchor>
  <xdr:twoCellAnchor editAs="oneCell">
    <xdr:from>
      <xdr:col>0</xdr:col>
      <xdr:colOff>0</xdr:colOff>
      <xdr:row>309</xdr:row>
      <xdr:rowOff>0</xdr:rowOff>
    </xdr:from>
    <xdr:to>
      <xdr:col>11</xdr:col>
      <xdr:colOff>123825</xdr:colOff>
      <xdr:row>328</xdr:row>
      <xdr:rowOff>114300</xdr:rowOff>
    </xdr:to>
    <xdr:pic>
      <xdr:nvPicPr>
        <xdr:cNvPr id="176" name="Picture 175" descr="A screenshot of a computer&#10;&#10;Description automatically generated">
          <a:extLst>
            <a:ext uri="{FF2B5EF4-FFF2-40B4-BE49-F238E27FC236}">
              <a16:creationId xmlns:a16="http://schemas.microsoft.com/office/drawing/2014/main" id="{B780339E-1C34-117A-6904-C1960730EAFB}"/>
            </a:ext>
            <a:ext uri="{147F2762-F138-4A5C-976F-8EAC2B608ADB}">
              <a16:predDERef xmlns:a16="http://schemas.microsoft.com/office/drawing/2014/main" pred="{2DFB19D3-A272-C184-0293-90237927B581}"/>
            </a:ext>
          </a:extLst>
        </xdr:cNvPr>
        <xdr:cNvPicPr>
          <a:picLocks noChangeAspect="1"/>
        </xdr:cNvPicPr>
      </xdr:nvPicPr>
      <xdr:blipFill>
        <a:blip xmlns:r="http://schemas.openxmlformats.org/officeDocument/2006/relationships" r:embed="rId16"/>
        <a:stretch>
          <a:fillRect/>
        </a:stretch>
      </xdr:blipFill>
      <xdr:spPr>
        <a:xfrm>
          <a:off x="0" y="56854725"/>
          <a:ext cx="6981825" cy="3552825"/>
        </a:xfrm>
        <a:prstGeom prst="rect">
          <a:avLst/>
        </a:prstGeom>
      </xdr:spPr>
    </xdr:pic>
    <xdr:clientData/>
  </xdr:twoCellAnchor>
  <xdr:twoCellAnchor editAs="oneCell">
    <xdr:from>
      <xdr:col>11</xdr:col>
      <xdr:colOff>381000</xdr:colOff>
      <xdr:row>309</xdr:row>
      <xdr:rowOff>28575</xdr:rowOff>
    </xdr:from>
    <xdr:to>
      <xdr:col>22</xdr:col>
      <xdr:colOff>561975</xdr:colOff>
      <xdr:row>329</xdr:row>
      <xdr:rowOff>9525</xdr:rowOff>
    </xdr:to>
    <xdr:pic>
      <xdr:nvPicPr>
        <xdr:cNvPr id="177" name="Picture 176" descr="A screenshot of a computer&#10;&#10;Description automatically generated">
          <a:extLst>
            <a:ext uri="{FF2B5EF4-FFF2-40B4-BE49-F238E27FC236}">
              <a16:creationId xmlns:a16="http://schemas.microsoft.com/office/drawing/2014/main" id="{EB882B9C-AC29-3E9B-516D-6B8E87C0FB26}"/>
            </a:ext>
            <a:ext uri="{147F2762-F138-4A5C-976F-8EAC2B608ADB}">
              <a16:predDERef xmlns:a16="http://schemas.microsoft.com/office/drawing/2014/main" pred="{B780339E-1C34-117A-6904-C1960730EAFB}"/>
            </a:ext>
          </a:extLst>
        </xdr:cNvPr>
        <xdr:cNvPicPr>
          <a:picLocks noChangeAspect="1"/>
        </xdr:cNvPicPr>
      </xdr:nvPicPr>
      <xdr:blipFill>
        <a:blip xmlns:r="http://schemas.openxmlformats.org/officeDocument/2006/relationships" r:embed="rId17"/>
        <a:stretch>
          <a:fillRect/>
        </a:stretch>
      </xdr:blipFill>
      <xdr:spPr>
        <a:xfrm>
          <a:off x="7239000" y="56854725"/>
          <a:ext cx="7267575" cy="3600450"/>
        </a:xfrm>
        <a:prstGeom prst="rect">
          <a:avLst/>
        </a:prstGeom>
      </xdr:spPr>
    </xdr:pic>
    <xdr:clientData/>
  </xdr:twoCellAnchor>
  <xdr:twoCellAnchor editAs="oneCell">
    <xdr:from>
      <xdr:col>23</xdr:col>
      <xdr:colOff>466725</xdr:colOff>
      <xdr:row>308</xdr:row>
      <xdr:rowOff>161925</xdr:rowOff>
    </xdr:from>
    <xdr:to>
      <xdr:col>31</xdr:col>
      <xdr:colOff>390525</xdr:colOff>
      <xdr:row>329</xdr:row>
      <xdr:rowOff>2207</xdr:rowOff>
    </xdr:to>
    <xdr:pic>
      <xdr:nvPicPr>
        <xdr:cNvPr id="178" name="Picture 177" descr="A screenshot of a computer&#10;&#10;Description automatically generated">
          <a:extLst>
            <a:ext uri="{FF2B5EF4-FFF2-40B4-BE49-F238E27FC236}">
              <a16:creationId xmlns:a16="http://schemas.microsoft.com/office/drawing/2014/main" id="{962C420D-3E5D-355A-8939-E49FD75405AB}"/>
            </a:ext>
            <a:ext uri="{147F2762-F138-4A5C-976F-8EAC2B608ADB}">
              <a16:predDERef xmlns:a16="http://schemas.microsoft.com/office/drawing/2014/main" pred="{EB882B9C-AC29-3E9B-516D-6B8E87C0FB26}"/>
            </a:ext>
          </a:extLst>
        </xdr:cNvPr>
        <xdr:cNvPicPr>
          <a:picLocks noChangeAspect="1"/>
        </xdr:cNvPicPr>
      </xdr:nvPicPr>
      <xdr:blipFill>
        <a:blip xmlns:r="http://schemas.openxmlformats.org/officeDocument/2006/relationships" r:embed="rId18"/>
        <a:stretch>
          <a:fillRect/>
        </a:stretch>
      </xdr:blipFill>
      <xdr:spPr>
        <a:xfrm>
          <a:off x="15020925" y="56807100"/>
          <a:ext cx="6610350" cy="3648075"/>
        </a:xfrm>
        <a:prstGeom prst="rect">
          <a:avLst/>
        </a:prstGeom>
      </xdr:spPr>
    </xdr:pic>
    <xdr:clientData/>
  </xdr:twoCellAnchor>
  <xdr:twoCellAnchor editAs="oneCell">
    <xdr:from>
      <xdr:col>11</xdr:col>
      <xdr:colOff>57150</xdr:colOff>
      <xdr:row>27</xdr:row>
      <xdr:rowOff>114300</xdr:rowOff>
    </xdr:from>
    <xdr:to>
      <xdr:col>21</xdr:col>
      <xdr:colOff>390525</xdr:colOff>
      <xdr:row>46</xdr:row>
      <xdr:rowOff>104775</xdr:rowOff>
    </xdr:to>
    <xdr:pic>
      <xdr:nvPicPr>
        <xdr:cNvPr id="180" name="Picture 179">
          <a:extLst>
            <a:ext uri="{FF2B5EF4-FFF2-40B4-BE49-F238E27FC236}">
              <a16:creationId xmlns:a16="http://schemas.microsoft.com/office/drawing/2014/main" id="{91CAA3CF-8B3A-491F-9254-09A3CDFB02BA}"/>
            </a:ext>
            <a:ext uri="{147F2762-F138-4A5C-976F-8EAC2B608ADB}">
              <a16:predDERef xmlns:a16="http://schemas.microsoft.com/office/drawing/2014/main" pred="{962C420D-3E5D-355A-8939-E49FD75405A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915150" y="4505325"/>
          <a:ext cx="6734175" cy="3448050"/>
        </a:xfrm>
        <a:prstGeom prst="rect">
          <a:avLst/>
        </a:prstGeom>
      </xdr:spPr>
    </xdr:pic>
    <xdr:clientData/>
  </xdr:twoCellAnchor>
  <xdr:twoCellAnchor editAs="oneCell">
    <xdr:from>
      <xdr:col>22</xdr:col>
      <xdr:colOff>0</xdr:colOff>
      <xdr:row>27</xdr:row>
      <xdr:rowOff>114300</xdr:rowOff>
    </xdr:from>
    <xdr:to>
      <xdr:col>30</xdr:col>
      <xdr:colOff>1409700</xdr:colOff>
      <xdr:row>47</xdr:row>
      <xdr:rowOff>0</xdr:rowOff>
    </xdr:to>
    <xdr:pic>
      <xdr:nvPicPr>
        <xdr:cNvPr id="181" name="Picture 180">
          <a:extLst>
            <a:ext uri="{FF2B5EF4-FFF2-40B4-BE49-F238E27FC236}">
              <a16:creationId xmlns:a16="http://schemas.microsoft.com/office/drawing/2014/main" id="{10AC6B02-6E75-431A-9997-994CD95A9FA0}"/>
            </a:ext>
            <a:ext uri="{147F2762-F138-4A5C-976F-8EAC2B608ADB}">
              <a16:predDERef xmlns:a16="http://schemas.microsoft.com/office/drawing/2014/main" pred="{91CAA3CF-8B3A-491F-9254-09A3CDFB02B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xdr:blipFill>
      <xdr:spPr>
        <a:xfrm>
          <a:off x="13944600" y="4505325"/>
          <a:ext cx="6667500" cy="3533775"/>
        </a:xfrm>
        <a:prstGeom prst="rect">
          <a:avLst/>
        </a:prstGeom>
      </xdr:spPr>
    </xdr:pic>
    <xdr:clientData/>
  </xdr:twoCellAnchor>
  <xdr:twoCellAnchor editAs="oneCell">
    <xdr:from>
      <xdr:col>30</xdr:col>
      <xdr:colOff>1657350</xdr:colOff>
      <xdr:row>27</xdr:row>
      <xdr:rowOff>114300</xdr:rowOff>
    </xdr:from>
    <xdr:to>
      <xdr:col>41</xdr:col>
      <xdr:colOff>400050</xdr:colOff>
      <xdr:row>47</xdr:row>
      <xdr:rowOff>66675</xdr:rowOff>
    </xdr:to>
    <xdr:pic>
      <xdr:nvPicPr>
        <xdr:cNvPr id="182" name="Picture 181" descr="A screenshot of a computer&#10;&#10;Description automatically generated">
          <a:extLst>
            <a:ext uri="{FF2B5EF4-FFF2-40B4-BE49-F238E27FC236}">
              <a16:creationId xmlns:a16="http://schemas.microsoft.com/office/drawing/2014/main" id="{5C737C9B-78CF-E820-3763-40EDE4F2BB2C}"/>
            </a:ext>
            <a:ext uri="{147F2762-F138-4A5C-976F-8EAC2B608ADB}">
              <a16:predDERef xmlns:a16="http://schemas.microsoft.com/office/drawing/2014/main" pred="{10AC6B02-6E75-431A-9997-994CD95A9FA0}"/>
            </a:ext>
          </a:extLst>
        </xdr:cNvPr>
        <xdr:cNvPicPr>
          <a:picLocks noChangeAspect="1"/>
        </xdr:cNvPicPr>
      </xdr:nvPicPr>
      <xdr:blipFill>
        <a:blip xmlns:r="http://schemas.openxmlformats.org/officeDocument/2006/relationships" r:embed="rId21"/>
        <a:stretch>
          <a:fillRect/>
        </a:stretch>
      </xdr:blipFill>
      <xdr:spPr>
        <a:xfrm>
          <a:off x="20859750" y="4505325"/>
          <a:ext cx="6877050" cy="3600450"/>
        </a:xfrm>
        <a:prstGeom prst="rect">
          <a:avLst/>
        </a:prstGeom>
      </xdr:spPr>
    </xdr:pic>
    <xdr:clientData/>
  </xdr:twoCellAnchor>
  <xdr:twoCellAnchor editAs="oneCell">
    <xdr:from>
      <xdr:col>42</xdr:col>
      <xdr:colOff>114300</xdr:colOff>
      <xdr:row>27</xdr:row>
      <xdr:rowOff>123825</xdr:rowOff>
    </xdr:from>
    <xdr:to>
      <xdr:col>53</xdr:col>
      <xdr:colOff>285750</xdr:colOff>
      <xdr:row>47</xdr:row>
      <xdr:rowOff>66675</xdr:rowOff>
    </xdr:to>
    <xdr:pic>
      <xdr:nvPicPr>
        <xdr:cNvPr id="183" name="Picture 182" descr="A screen shot of a computer&#10;&#10;Description automatically generated">
          <a:extLst>
            <a:ext uri="{FF2B5EF4-FFF2-40B4-BE49-F238E27FC236}">
              <a16:creationId xmlns:a16="http://schemas.microsoft.com/office/drawing/2014/main" id="{3E7C315F-9B01-8F8D-6132-48758CCE7EEA}"/>
            </a:ext>
            <a:ext uri="{147F2762-F138-4A5C-976F-8EAC2B608ADB}">
              <a16:predDERef xmlns:a16="http://schemas.microsoft.com/office/drawing/2014/main" pred="{5C737C9B-78CF-E820-3763-40EDE4F2BB2C}"/>
            </a:ext>
          </a:extLst>
        </xdr:cNvPr>
        <xdr:cNvPicPr>
          <a:picLocks noChangeAspect="1"/>
        </xdr:cNvPicPr>
      </xdr:nvPicPr>
      <xdr:blipFill>
        <a:blip xmlns:r="http://schemas.openxmlformats.org/officeDocument/2006/relationships" r:embed="rId22"/>
        <a:stretch>
          <a:fillRect/>
        </a:stretch>
      </xdr:blipFill>
      <xdr:spPr>
        <a:xfrm>
          <a:off x="28060650" y="4514850"/>
          <a:ext cx="6877050" cy="3590925"/>
        </a:xfrm>
        <a:prstGeom prst="rect">
          <a:avLst/>
        </a:prstGeom>
      </xdr:spPr>
    </xdr:pic>
    <xdr:clientData/>
  </xdr:twoCellAnchor>
  <xdr:twoCellAnchor editAs="oneCell">
    <xdr:from>
      <xdr:col>13</xdr:col>
      <xdr:colOff>66675</xdr:colOff>
      <xdr:row>49</xdr:row>
      <xdr:rowOff>180975</xdr:rowOff>
    </xdr:from>
    <xdr:to>
      <xdr:col>23</xdr:col>
      <xdr:colOff>228600</xdr:colOff>
      <xdr:row>69</xdr:row>
      <xdr:rowOff>165100</xdr:rowOff>
    </xdr:to>
    <xdr:pic>
      <xdr:nvPicPr>
        <xdr:cNvPr id="19" name="Picture 183" descr="A screenshot of a computer&#10;&#10;Description automatically generated">
          <a:extLst>
            <a:ext uri="{FF2B5EF4-FFF2-40B4-BE49-F238E27FC236}">
              <a16:creationId xmlns:a16="http://schemas.microsoft.com/office/drawing/2014/main" id="{EB14D76D-1CB7-3125-2C3D-EABF74A941CC}"/>
            </a:ext>
            <a:ext uri="{147F2762-F138-4A5C-976F-8EAC2B608ADB}">
              <a16:predDERef xmlns:a16="http://schemas.microsoft.com/office/drawing/2014/main" pred="{3E7C315F-9B01-8F8D-6132-48758CCE7EEA}"/>
            </a:ext>
          </a:extLst>
        </xdr:cNvPr>
        <xdr:cNvPicPr>
          <a:picLocks noChangeAspect="1"/>
        </xdr:cNvPicPr>
      </xdr:nvPicPr>
      <xdr:blipFill>
        <a:blip xmlns:r="http://schemas.openxmlformats.org/officeDocument/2006/relationships" r:embed="rId23"/>
        <a:stretch>
          <a:fillRect/>
        </a:stretch>
      </xdr:blipFill>
      <xdr:spPr>
        <a:xfrm>
          <a:off x="8143875" y="9210675"/>
          <a:ext cx="6962775" cy="3667125"/>
        </a:xfrm>
        <a:prstGeom prst="rect">
          <a:avLst/>
        </a:prstGeom>
      </xdr:spPr>
    </xdr:pic>
    <xdr:clientData/>
  </xdr:twoCellAnchor>
  <xdr:twoCellAnchor editAs="oneCell">
    <xdr:from>
      <xdr:col>24</xdr:col>
      <xdr:colOff>238125</xdr:colOff>
      <xdr:row>50</xdr:row>
      <xdr:rowOff>28575</xdr:rowOff>
    </xdr:from>
    <xdr:to>
      <xdr:col>32</xdr:col>
      <xdr:colOff>263525</xdr:colOff>
      <xdr:row>70</xdr:row>
      <xdr:rowOff>41275</xdr:rowOff>
    </xdr:to>
    <xdr:pic>
      <xdr:nvPicPr>
        <xdr:cNvPr id="20" name="Picture 184" descr="A screenshot of a computer&#10;&#10;Description automatically generated">
          <a:extLst>
            <a:ext uri="{FF2B5EF4-FFF2-40B4-BE49-F238E27FC236}">
              <a16:creationId xmlns:a16="http://schemas.microsoft.com/office/drawing/2014/main" id="{B37C78FA-4D79-DED9-928B-3E995A92BF34}"/>
            </a:ext>
            <a:ext uri="{147F2762-F138-4A5C-976F-8EAC2B608ADB}">
              <a16:predDERef xmlns:a16="http://schemas.microsoft.com/office/drawing/2014/main" pred="{EB14D76D-1CB7-3125-2C3D-EABF74A941CC}"/>
            </a:ext>
          </a:extLst>
        </xdr:cNvPr>
        <xdr:cNvPicPr>
          <a:picLocks noChangeAspect="1"/>
        </xdr:cNvPicPr>
      </xdr:nvPicPr>
      <xdr:blipFill>
        <a:blip xmlns:r="http://schemas.openxmlformats.org/officeDocument/2006/relationships" r:embed="rId24"/>
        <a:stretch>
          <a:fillRect/>
        </a:stretch>
      </xdr:blipFill>
      <xdr:spPr>
        <a:xfrm>
          <a:off x="15468600" y="9248775"/>
          <a:ext cx="6972300" cy="3695700"/>
        </a:xfrm>
        <a:prstGeom prst="rect">
          <a:avLst/>
        </a:prstGeom>
      </xdr:spPr>
    </xdr:pic>
    <xdr:clientData/>
  </xdr:twoCellAnchor>
  <xdr:twoCellAnchor>
    <xdr:from>
      <xdr:col>6</xdr:col>
      <xdr:colOff>190500</xdr:colOff>
      <xdr:row>4</xdr:row>
      <xdr:rowOff>161925</xdr:rowOff>
    </xdr:from>
    <xdr:to>
      <xdr:col>10</xdr:col>
      <xdr:colOff>352425</xdr:colOff>
      <xdr:row>21</xdr:row>
      <xdr:rowOff>66675</xdr:rowOff>
    </xdr:to>
    <xdr:sp macro="" textlink="">
      <xdr:nvSpPr>
        <xdr:cNvPr id="187" name="Rectangle 186">
          <a:extLst>
            <a:ext uri="{FF2B5EF4-FFF2-40B4-BE49-F238E27FC236}">
              <a16:creationId xmlns:a16="http://schemas.microsoft.com/office/drawing/2014/main" id="{BCD09F61-213E-42D8-0FDE-A8B8C4C0BFE1}"/>
            </a:ext>
            <a:ext uri="{147F2762-F138-4A5C-976F-8EAC2B608ADB}">
              <a16:predDERef xmlns:a16="http://schemas.microsoft.com/office/drawing/2014/main" pred="{B37C78FA-4D79-DED9-928B-3E995A92BF34}"/>
            </a:ext>
          </a:extLst>
        </xdr:cNvPr>
        <xdr:cNvSpPr/>
      </xdr:nvSpPr>
      <xdr:spPr>
        <a:xfrm>
          <a:off x="3981450" y="923925"/>
          <a:ext cx="2619375" cy="30003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371475</xdr:colOff>
      <xdr:row>30</xdr:row>
      <xdr:rowOff>47625</xdr:rowOff>
    </xdr:from>
    <xdr:to>
      <xdr:col>18</xdr:col>
      <xdr:colOff>0</xdr:colOff>
      <xdr:row>31</xdr:row>
      <xdr:rowOff>38100</xdr:rowOff>
    </xdr:to>
    <xdr:sp macro="" textlink="">
      <xdr:nvSpPr>
        <xdr:cNvPr id="188" name="Rectangle 187">
          <a:extLst>
            <a:ext uri="{FF2B5EF4-FFF2-40B4-BE49-F238E27FC236}">
              <a16:creationId xmlns:a16="http://schemas.microsoft.com/office/drawing/2014/main" id="{6C21F4B2-7EEA-3C53-FAA9-7B53299F9EB8}"/>
            </a:ext>
            <a:ext uri="{147F2762-F138-4A5C-976F-8EAC2B608ADB}">
              <a16:predDERef xmlns:a16="http://schemas.microsoft.com/office/drawing/2014/main" pred="{BCD09F61-213E-42D8-0FDE-A8B8C4C0BFE1}"/>
            </a:ext>
          </a:extLst>
        </xdr:cNvPr>
        <xdr:cNvSpPr/>
      </xdr:nvSpPr>
      <xdr:spPr>
        <a:xfrm>
          <a:off x="10391775" y="5600700"/>
          <a:ext cx="1038225" cy="1714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51</xdr:row>
      <xdr:rowOff>123825</xdr:rowOff>
    </xdr:from>
    <xdr:to>
      <xdr:col>10</xdr:col>
      <xdr:colOff>333375</xdr:colOff>
      <xdr:row>69</xdr:row>
      <xdr:rowOff>85725</xdr:rowOff>
    </xdr:to>
    <xdr:sp macro="" textlink="">
      <xdr:nvSpPr>
        <xdr:cNvPr id="190" name="Rectangle 189">
          <a:extLst>
            <a:ext uri="{FF2B5EF4-FFF2-40B4-BE49-F238E27FC236}">
              <a16:creationId xmlns:a16="http://schemas.microsoft.com/office/drawing/2014/main" id="{0F81A836-FF02-9A0A-8A68-11FE65FCD9D4}"/>
            </a:ext>
            <a:ext uri="{147F2762-F138-4A5C-976F-8EAC2B608ADB}">
              <a16:predDERef xmlns:a16="http://schemas.microsoft.com/office/drawing/2014/main" pred="{6C21F4B2-7EEA-3C53-FAA9-7B53299F9EB8}"/>
            </a:ext>
          </a:extLst>
        </xdr:cNvPr>
        <xdr:cNvSpPr/>
      </xdr:nvSpPr>
      <xdr:spPr>
        <a:xfrm>
          <a:off x="3981450" y="9144000"/>
          <a:ext cx="2600325" cy="32385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219075</xdr:colOff>
      <xdr:row>51</xdr:row>
      <xdr:rowOff>133350</xdr:rowOff>
    </xdr:from>
    <xdr:to>
      <xdr:col>23</xdr:col>
      <xdr:colOff>514350</xdr:colOff>
      <xdr:row>69</xdr:row>
      <xdr:rowOff>142875</xdr:rowOff>
    </xdr:to>
    <xdr:sp macro="" textlink="">
      <xdr:nvSpPr>
        <xdr:cNvPr id="22" name="Rectangle 193">
          <a:extLst>
            <a:ext uri="{FF2B5EF4-FFF2-40B4-BE49-F238E27FC236}">
              <a16:creationId xmlns:a16="http://schemas.microsoft.com/office/drawing/2014/main" id="{F4ECA8F4-9892-3333-4A4D-B4755C60BE9D}"/>
            </a:ext>
            <a:ext uri="{147F2762-F138-4A5C-976F-8EAC2B608ADB}">
              <a16:predDERef xmlns:a16="http://schemas.microsoft.com/office/drawing/2014/main" pred="{0F81A836-FF02-9A0A-8A68-11FE65FCD9D4}"/>
            </a:ext>
          </a:extLst>
        </xdr:cNvPr>
        <xdr:cNvSpPr/>
      </xdr:nvSpPr>
      <xdr:spPr>
        <a:xfrm>
          <a:off x="12258675" y="9534525"/>
          <a:ext cx="2809875" cy="3286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171450</xdr:colOff>
      <xdr:row>51</xdr:row>
      <xdr:rowOff>114300</xdr:rowOff>
    </xdr:from>
    <xdr:to>
      <xdr:col>32</xdr:col>
      <xdr:colOff>438150</xdr:colOff>
      <xdr:row>69</xdr:row>
      <xdr:rowOff>180975</xdr:rowOff>
    </xdr:to>
    <xdr:sp macro="" textlink="">
      <xdr:nvSpPr>
        <xdr:cNvPr id="21" name="Rectangle 194">
          <a:extLst>
            <a:ext uri="{FF2B5EF4-FFF2-40B4-BE49-F238E27FC236}">
              <a16:creationId xmlns:a16="http://schemas.microsoft.com/office/drawing/2014/main" id="{76D1FC40-70B0-AAFB-A819-65D9472A9027}"/>
            </a:ext>
            <a:ext uri="{147F2762-F138-4A5C-976F-8EAC2B608ADB}">
              <a16:predDERef xmlns:a16="http://schemas.microsoft.com/office/drawing/2014/main" pred="{F4ECA8F4-9892-3333-4A4D-B4755C60BE9D}"/>
            </a:ext>
          </a:extLst>
        </xdr:cNvPr>
        <xdr:cNvSpPr/>
      </xdr:nvSpPr>
      <xdr:spPr>
        <a:xfrm>
          <a:off x="19373850" y="9515475"/>
          <a:ext cx="2914650" cy="33432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53488</xdr:colOff>
      <xdr:row>4</xdr:row>
      <xdr:rowOff>173891</xdr:rowOff>
    </xdr:from>
    <xdr:to>
      <xdr:col>3</xdr:col>
      <xdr:colOff>327026</xdr:colOff>
      <xdr:row>9</xdr:row>
      <xdr:rowOff>120406</xdr:rowOff>
    </xdr:to>
    <xdr:sp macro="" textlink="">
      <xdr:nvSpPr>
        <xdr:cNvPr id="197" name="Rectangle 196">
          <a:extLst>
            <a:ext uri="{FF2B5EF4-FFF2-40B4-BE49-F238E27FC236}">
              <a16:creationId xmlns:a16="http://schemas.microsoft.com/office/drawing/2014/main" id="{9E2E7BD8-CFCD-41B6-A97A-0D9E581A7D76}"/>
            </a:ext>
            <a:ext uri="{147F2762-F138-4A5C-976F-8EAC2B608ADB}">
              <a16:predDERef xmlns:a16="http://schemas.microsoft.com/office/drawing/2014/main" pred="{76D1FC40-70B0-AAFB-A819-65D9472A9027}"/>
            </a:ext>
          </a:extLst>
        </xdr:cNvPr>
        <xdr:cNvSpPr/>
      </xdr:nvSpPr>
      <xdr:spPr>
        <a:xfrm>
          <a:off x="53488" y="745391"/>
          <a:ext cx="2235688" cy="86091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104775</xdr:colOff>
      <xdr:row>108</xdr:row>
      <xdr:rowOff>104775</xdr:rowOff>
    </xdr:from>
    <xdr:to>
      <xdr:col>19</xdr:col>
      <xdr:colOff>114300</xdr:colOff>
      <xdr:row>109</xdr:row>
      <xdr:rowOff>85725</xdr:rowOff>
    </xdr:to>
    <xdr:sp macro="" textlink="">
      <xdr:nvSpPr>
        <xdr:cNvPr id="199" name="Rectangle 198">
          <a:extLst>
            <a:ext uri="{FF2B5EF4-FFF2-40B4-BE49-F238E27FC236}">
              <a16:creationId xmlns:a16="http://schemas.microsoft.com/office/drawing/2014/main" id="{347085FD-1497-47DF-8736-C49D617BCAE5}"/>
            </a:ext>
            <a:ext uri="{147F2762-F138-4A5C-976F-8EAC2B608ADB}">
              <a16:predDERef xmlns:a16="http://schemas.microsoft.com/office/drawing/2014/main" pred="{9E2E7BD8-CFCD-41B6-A97A-0D9E581A7D76}"/>
            </a:ext>
          </a:extLst>
        </xdr:cNvPr>
        <xdr:cNvSpPr/>
      </xdr:nvSpPr>
      <xdr:spPr>
        <a:xfrm>
          <a:off x="11534775" y="20078700"/>
          <a:ext cx="619125" cy="1619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381000</xdr:colOff>
      <xdr:row>105</xdr:row>
      <xdr:rowOff>38100</xdr:rowOff>
    </xdr:from>
    <xdr:to>
      <xdr:col>25</xdr:col>
      <xdr:colOff>333375</xdr:colOff>
      <xdr:row>111</xdr:row>
      <xdr:rowOff>85725</xdr:rowOff>
    </xdr:to>
    <xdr:sp macro="" textlink="">
      <xdr:nvSpPr>
        <xdr:cNvPr id="200" name="Rectangle 199">
          <a:extLst>
            <a:ext uri="{FF2B5EF4-FFF2-40B4-BE49-F238E27FC236}">
              <a16:creationId xmlns:a16="http://schemas.microsoft.com/office/drawing/2014/main" id="{D05721FF-0B29-05C4-D592-829453C7ED38}"/>
            </a:ext>
            <a:ext uri="{147F2762-F138-4A5C-976F-8EAC2B608ADB}">
              <a16:predDERef xmlns:a16="http://schemas.microsoft.com/office/drawing/2014/main" pred="{347085FD-1497-47DF-8736-C49D617BCAE5}"/>
            </a:ext>
          </a:extLst>
        </xdr:cNvPr>
        <xdr:cNvSpPr/>
      </xdr:nvSpPr>
      <xdr:spPr>
        <a:xfrm>
          <a:off x="15611475" y="19469100"/>
          <a:ext cx="561975" cy="11334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153</xdr:row>
      <xdr:rowOff>85725</xdr:rowOff>
    </xdr:from>
    <xdr:to>
      <xdr:col>7</xdr:col>
      <xdr:colOff>200025</xdr:colOff>
      <xdr:row>154</xdr:row>
      <xdr:rowOff>152400</xdr:rowOff>
    </xdr:to>
    <xdr:sp macro="" textlink="">
      <xdr:nvSpPr>
        <xdr:cNvPr id="202" name="Rectangle 201">
          <a:extLst>
            <a:ext uri="{FF2B5EF4-FFF2-40B4-BE49-F238E27FC236}">
              <a16:creationId xmlns:a16="http://schemas.microsoft.com/office/drawing/2014/main" id="{C1EA4C42-AB38-4AD8-A817-793616620D40}"/>
            </a:ext>
            <a:ext uri="{147F2762-F138-4A5C-976F-8EAC2B608ADB}">
              <a16:predDERef xmlns:a16="http://schemas.microsoft.com/office/drawing/2014/main" pred="{D05721FF-0B29-05C4-D592-829453C7ED38}"/>
            </a:ext>
          </a:extLst>
        </xdr:cNvPr>
        <xdr:cNvSpPr/>
      </xdr:nvSpPr>
      <xdr:spPr>
        <a:xfrm>
          <a:off x="3486150" y="28298775"/>
          <a:ext cx="1114425" cy="2476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xdr:colOff>
      <xdr:row>152</xdr:row>
      <xdr:rowOff>113323</xdr:rowOff>
    </xdr:from>
    <xdr:to>
      <xdr:col>1</xdr:col>
      <xdr:colOff>338016</xdr:colOff>
      <xdr:row>154</xdr:row>
      <xdr:rowOff>15632</xdr:rowOff>
    </xdr:to>
    <xdr:sp macro="" textlink="">
      <xdr:nvSpPr>
        <xdr:cNvPr id="203" name="Rectangle 202">
          <a:extLst>
            <a:ext uri="{FF2B5EF4-FFF2-40B4-BE49-F238E27FC236}">
              <a16:creationId xmlns:a16="http://schemas.microsoft.com/office/drawing/2014/main" id="{3EB05705-09DF-A91B-2A05-8703F3CF95C1}"/>
            </a:ext>
          </a:extLst>
        </xdr:cNvPr>
        <xdr:cNvSpPr/>
      </xdr:nvSpPr>
      <xdr:spPr>
        <a:xfrm>
          <a:off x="25400" y="25171400"/>
          <a:ext cx="952501" cy="27354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152</xdr:row>
      <xdr:rowOff>55685</xdr:rowOff>
    </xdr:from>
    <xdr:to>
      <xdr:col>0</xdr:col>
      <xdr:colOff>0</xdr:colOff>
      <xdr:row>153</xdr:row>
      <xdr:rowOff>143610</xdr:rowOff>
    </xdr:to>
    <xdr:sp macro="" textlink="">
      <xdr:nvSpPr>
        <xdr:cNvPr id="204" name="Rectangle 203">
          <a:extLst>
            <a:ext uri="{FF2B5EF4-FFF2-40B4-BE49-F238E27FC236}">
              <a16:creationId xmlns:a16="http://schemas.microsoft.com/office/drawing/2014/main" id="{8A53BE6B-7E84-C3F9-F4F1-9D830C1A9E18}"/>
            </a:ext>
          </a:extLst>
        </xdr:cNvPr>
        <xdr:cNvSpPr/>
      </xdr:nvSpPr>
      <xdr:spPr>
        <a:xfrm>
          <a:off x="0" y="25113762"/>
          <a:ext cx="0" cy="27354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xdr:colOff>
      <xdr:row>171</xdr:row>
      <xdr:rowOff>161925</xdr:rowOff>
    </xdr:from>
    <xdr:to>
      <xdr:col>10</xdr:col>
      <xdr:colOff>485775</xdr:colOff>
      <xdr:row>191</xdr:row>
      <xdr:rowOff>0</xdr:rowOff>
    </xdr:to>
    <xdr:pic>
      <xdr:nvPicPr>
        <xdr:cNvPr id="206" name="Picture 205">
          <a:extLst>
            <a:ext uri="{FF2B5EF4-FFF2-40B4-BE49-F238E27FC236}">
              <a16:creationId xmlns:a16="http://schemas.microsoft.com/office/drawing/2014/main" id="{181F6B43-B6F8-9FD4-6DC3-C1001C8F1606}"/>
            </a:ext>
            <a:ext uri="{147F2762-F138-4A5C-976F-8EAC2B608ADB}">
              <a16:predDERef xmlns:a16="http://schemas.microsoft.com/office/drawing/2014/main" pred="{8A53BE6B-7E84-C3F9-F4F1-9D830C1A9E18}"/>
            </a:ext>
          </a:extLst>
        </xdr:cNvPr>
        <xdr:cNvPicPr>
          <a:picLocks noChangeAspect="1"/>
        </xdr:cNvPicPr>
      </xdr:nvPicPr>
      <xdr:blipFill>
        <a:blip xmlns:r="http://schemas.openxmlformats.org/officeDocument/2006/relationships" r:embed="rId25"/>
        <a:stretch>
          <a:fillRect/>
        </a:stretch>
      </xdr:blipFill>
      <xdr:spPr>
        <a:xfrm>
          <a:off x="57150" y="31680150"/>
          <a:ext cx="6677025" cy="3467100"/>
        </a:xfrm>
        <a:prstGeom prst="rect">
          <a:avLst/>
        </a:prstGeom>
      </xdr:spPr>
    </xdr:pic>
    <xdr:clientData/>
  </xdr:twoCellAnchor>
  <xdr:twoCellAnchor>
    <xdr:from>
      <xdr:col>6</xdr:col>
      <xdr:colOff>266700</xdr:colOff>
      <xdr:row>174</xdr:row>
      <xdr:rowOff>76200</xdr:rowOff>
    </xdr:from>
    <xdr:to>
      <xdr:col>9</xdr:col>
      <xdr:colOff>590550</xdr:colOff>
      <xdr:row>186</xdr:row>
      <xdr:rowOff>47625</xdr:rowOff>
    </xdr:to>
    <xdr:sp macro="" textlink="">
      <xdr:nvSpPr>
        <xdr:cNvPr id="208" name="Rectangle 207">
          <a:extLst>
            <a:ext uri="{FF2B5EF4-FFF2-40B4-BE49-F238E27FC236}">
              <a16:creationId xmlns:a16="http://schemas.microsoft.com/office/drawing/2014/main" id="{2BB8FC6E-38D2-4458-9201-EA6EC7599404}"/>
            </a:ext>
            <a:ext uri="{147F2762-F138-4A5C-976F-8EAC2B608ADB}">
              <a16:predDERef xmlns:a16="http://schemas.microsoft.com/office/drawing/2014/main" pred="{181F6B43-B6F8-9FD4-6DC3-C1001C8F1606}"/>
            </a:ext>
          </a:extLst>
        </xdr:cNvPr>
        <xdr:cNvSpPr/>
      </xdr:nvSpPr>
      <xdr:spPr>
        <a:xfrm>
          <a:off x="4057650" y="32137350"/>
          <a:ext cx="2171700" cy="2143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304800</xdr:colOff>
      <xdr:row>195</xdr:row>
      <xdr:rowOff>161925</xdr:rowOff>
    </xdr:from>
    <xdr:to>
      <xdr:col>7</xdr:col>
      <xdr:colOff>142875</xdr:colOff>
      <xdr:row>196</xdr:row>
      <xdr:rowOff>142875</xdr:rowOff>
    </xdr:to>
    <xdr:sp macro="" textlink="">
      <xdr:nvSpPr>
        <xdr:cNvPr id="212" name="Rectangle 211">
          <a:extLst>
            <a:ext uri="{FF2B5EF4-FFF2-40B4-BE49-F238E27FC236}">
              <a16:creationId xmlns:a16="http://schemas.microsoft.com/office/drawing/2014/main" id="{2D044BD7-7D75-4A38-9B8D-EC8A9CCDDAC6}"/>
            </a:ext>
            <a:ext uri="{147F2762-F138-4A5C-976F-8EAC2B608ADB}">
              <a16:predDERef xmlns:a16="http://schemas.microsoft.com/office/drawing/2014/main" pred="{2BB8FC6E-38D2-4458-9201-EA6EC7599404}"/>
            </a:ext>
          </a:extLst>
        </xdr:cNvPr>
        <xdr:cNvSpPr/>
      </xdr:nvSpPr>
      <xdr:spPr>
        <a:xfrm>
          <a:off x="914400" y="36061650"/>
          <a:ext cx="3629025" cy="1619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278179</xdr:colOff>
      <xdr:row>220</xdr:row>
      <xdr:rowOff>152888</xdr:rowOff>
    </xdr:from>
    <xdr:to>
      <xdr:col>7</xdr:col>
      <xdr:colOff>312371</xdr:colOff>
      <xdr:row>222</xdr:row>
      <xdr:rowOff>50066</xdr:rowOff>
    </xdr:to>
    <xdr:sp macro="" textlink="">
      <xdr:nvSpPr>
        <xdr:cNvPr id="213" name="Rectangle 212">
          <a:extLst>
            <a:ext uri="{FF2B5EF4-FFF2-40B4-BE49-F238E27FC236}">
              <a16:creationId xmlns:a16="http://schemas.microsoft.com/office/drawing/2014/main" id="{5D3E00C0-1E66-4C4C-B2E6-8866726FD5D0}"/>
            </a:ext>
            <a:ext uri="{147F2762-F138-4A5C-976F-8EAC2B608ADB}">
              <a16:predDERef xmlns:a16="http://schemas.microsoft.com/office/drawing/2014/main" pred="{2D044BD7-7D75-4A38-9B8D-EC8A9CCDDAC6}"/>
            </a:ext>
          </a:extLst>
        </xdr:cNvPr>
        <xdr:cNvSpPr/>
      </xdr:nvSpPr>
      <xdr:spPr>
        <a:xfrm>
          <a:off x="3459529" y="40634138"/>
          <a:ext cx="1253392" cy="25912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256233</xdr:colOff>
      <xdr:row>220</xdr:row>
      <xdr:rowOff>12490</xdr:rowOff>
    </xdr:from>
    <xdr:to>
      <xdr:col>18</xdr:col>
      <xdr:colOff>92110</xdr:colOff>
      <xdr:row>221</xdr:row>
      <xdr:rowOff>86562</xdr:rowOff>
    </xdr:to>
    <xdr:sp macro="" textlink="">
      <xdr:nvSpPr>
        <xdr:cNvPr id="214" name="Rectangle 213">
          <a:extLst>
            <a:ext uri="{FF2B5EF4-FFF2-40B4-BE49-F238E27FC236}">
              <a16:creationId xmlns:a16="http://schemas.microsoft.com/office/drawing/2014/main" id="{A7BE61CD-3AB0-4710-F743-167581D48A46}"/>
            </a:ext>
            <a:ext uri="{147F2762-F138-4A5C-976F-8EAC2B608ADB}">
              <a16:predDERef xmlns:a16="http://schemas.microsoft.com/office/drawing/2014/main" pred="{5D3E00C0-1E66-4C4C-B2E6-8866726FD5D0}"/>
            </a:ext>
          </a:extLst>
        </xdr:cNvPr>
        <xdr:cNvSpPr/>
      </xdr:nvSpPr>
      <xdr:spPr>
        <a:xfrm>
          <a:off x="10276533" y="40493740"/>
          <a:ext cx="1245577" cy="2550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167728</xdr:colOff>
      <xdr:row>240</xdr:row>
      <xdr:rowOff>105332</xdr:rowOff>
    </xdr:from>
    <xdr:to>
      <xdr:col>9</xdr:col>
      <xdr:colOff>341368</xdr:colOff>
      <xdr:row>245</xdr:row>
      <xdr:rowOff>35362</xdr:rowOff>
    </xdr:to>
    <xdr:sp macro="" textlink="">
      <xdr:nvSpPr>
        <xdr:cNvPr id="217" name="Rectangle 216">
          <a:extLst>
            <a:ext uri="{FF2B5EF4-FFF2-40B4-BE49-F238E27FC236}">
              <a16:creationId xmlns:a16="http://schemas.microsoft.com/office/drawing/2014/main" id="{1E908E7D-FB0D-4ECD-BEA4-F6C0BCB83E89}"/>
            </a:ext>
            <a:ext uri="{147F2762-F138-4A5C-976F-8EAC2B608ADB}">
              <a16:predDERef xmlns:a16="http://schemas.microsoft.com/office/drawing/2014/main" pred="{A7BE61CD-3AB0-4710-F743-167581D48A46}"/>
            </a:ext>
          </a:extLst>
        </xdr:cNvPr>
        <xdr:cNvSpPr/>
      </xdr:nvSpPr>
      <xdr:spPr>
        <a:xfrm>
          <a:off x="3349078" y="44234657"/>
          <a:ext cx="2631090" cy="8349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295275</xdr:colOff>
      <xdr:row>240</xdr:row>
      <xdr:rowOff>123825</xdr:rowOff>
    </xdr:from>
    <xdr:to>
      <xdr:col>20</xdr:col>
      <xdr:colOff>285750</xdr:colOff>
      <xdr:row>245</xdr:row>
      <xdr:rowOff>0</xdr:rowOff>
    </xdr:to>
    <xdr:sp macro="" textlink="">
      <xdr:nvSpPr>
        <xdr:cNvPr id="219" name="Rectangle 218">
          <a:extLst>
            <a:ext uri="{FF2B5EF4-FFF2-40B4-BE49-F238E27FC236}">
              <a16:creationId xmlns:a16="http://schemas.microsoft.com/office/drawing/2014/main" id="{FB8BE636-64F6-44C2-A035-4092DE1F03F4}"/>
            </a:ext>
            <a:ext uri="{147F2762-F138-4A5C-976F-8EAC2B608ADB}">
              <a16:predDERef xmlns:a16="http://schemas.microsoft.com/office/drawing/2014/main" pred="{1E908E7D-FB0D-4ECD-BEA4-F6C0BCB83E89}"/>
            </a:ext>
          </a:extLst>
        </xdr:cNvPr>
        <xdr:cNvSpPr/>
      </xdr:nvSpPr>
      <xdr:spPr>
        <a:xfrm>
          <a:off x="11115675" y="44253150"/>
          <a:ext cx="1819275" cy="7810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7992</xdr:colOff>
      <xdr:row>267</xdr:row>
      <xdr:rowOff>16313</xdr:rowOff>
    </xdr:from>
    <xdr:to>
      <xdr:col>4</xdr:col>
      <xdr:colOff>60544</xdr:colOff>
      <xdr:row>268</xdr:row>
      <xdr:rowOff>79048</xdr:rowOff>
    </xdr:to>
    <xdr:sp macro="" textlink="">
      <xdr:nvSpPr>
        <xdr:cNvPr id="220" name="Rectangle 219">
          <a:extLst>
            <a:ext uri="{FF2B5EF4-FFF2-40B4-BE49-F238E27FC236}">
              <a16:creationId xmlns:a16="http://schemas.microsoft.com/office/drawing/2014/main" id="{2926E269-8FF0-432A-AD54-D5DBCA987CAE}"/>
            </a:ext>
            <a:ext uri="{147F2762-F138-4A5C-976F-8EAC2B608ADB}">
              <a16:predDERef xmlns:a16="http://schemas.microsoft.com/office/drawing/2014/main" pred="{FB8BE636-64F6-44C2-A035-4092DE1F03F4}"/>
            </a:ext>
          </a:extLst>
        </xdr:cNvPr>
        <xdr:cNvSpPr/>
      </xdr:nvSpPr>
      <xdr:spPr>
        <a:xfrm>
          <a:off x="7992" y="49108163"/>
          <a:ext cx="2624302" cy="24371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269713</xdr:colOff>
      <xdr:row>266</xdr:row>
      <xdr:rowOff>144708</xdr:rowOff>
    </xdr:from>
    <xdr:to>
      <xdr:col>15</xdr:col>
      <xdr:colOff>348102</xdr:colOff>
      <xdr:row>268</xdr:row>
      <xdr:rowOff>26468</xdr:rowOff>
    </xdr:to>
    <xdr:sp macro="" textlink="">
      <xdr:nvSpPr>
        <xdr:cNvPr id="222" name="Rectangle 221">
          <a:extLst>
            <a:ext uri="{FF2B5EF4-FFF2-40B4-BE49-F238E27FC236}">
              <a16:creationId xmlns:a16="http://schemas.microsoft.com/office/drawing/2014/main" id="{1669C80E-EEBF-4FF8-BBBC-9E5AAD0747D4}"/>
            </a:ext>
            <a:ext uri="{147F2762-F138-4A5C-976F-8EAC2B608ADB}">
              <a16:predDERef xmlns:a16="http://schemas.microsoft.com/office/drawing/2014/main" pred="{2926E269-8FF0-432A-AD54-D5DBCA987CAE}"/>
            </a:ext>
          </a:extLst>
        </xdr:cNvPr>
        <xdr:cNvSpPr/>
      </xdr:nvSpPr>
      <xdr:spPr>
        <a:xfrm>
          <a:off x="7127713" y="49055583"/>
          <a:ext cx="2631089" cy="24371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285</xdr:row>
      <xdr:rowOff>88380</xdr:rowOff>
    </xdr:from>
    <xdr:to>
      <xdr:col>4</xdr:col>
      <xdr:colOff>100177</xdr:colOff>
      <xdr:row>286</xdr:row>
      <xdr:rowOff>154071</xdr:rowOff>
    </xdr:to>
    <xdr:sp macro="" textlink="">
      <xdr:nvSpPr>
        <xdr:cNvPr id="223" name="Rectangle 222">
          <a:extLst>
            <a:ext uri="{FF2B5EF4-FFF2-40B4-BE49-F238E27FC236}">
              <a16:creationId xmlns:a16="http://schemas.microsoft.com/office/drawing/2014/main" id="{842F0F29-7F50-4BE5-B2CA-469B26119460}"/>
            </a:ext>
            <a:ext uri="{147F2762-F138-4A5C-976F-8EAC2B608ADB}">
              <a16:predDERef xmlns:a16="http://schemas.microsoft.com/office/drawing/2014/main" pred="{1669C80E-EEBF-4FF8-BBBC-9E5AAD0747D4}"/>
            </a:ext>
          </a:extLst>
        </xdr:cNvPr>
        <xdr:cNvSpPr/>
      </xdr:nvSpPr>
      <xdr:spPr>
        <a:xfrm>
          <a:off x="47625" y="52504455"/>
          <a:ext cx="2624302" cy="2466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495452</xdr:colOff>
      <xdr:row>285</xdr:row>
      <xdr:rowOff>98981</xdr:rowOff>
    </xdr:from>
    <xdr:to>
      <xdr:col>15</xdr:col>
      <xdr:colOff>573841</xdr:colOff>
      <xdr:row>286</xdr:row>
      <xdr:rowOff>161716</xdr:rowOff>
    </xdr:to>
    <xdr:sp macro="" textlink="">
      <xdr:nvSpPr>
        <xdr:cNvPr id="224" name="Rectangle 223">
          <a:extLst>
            <a:ext uri="{FF2B5EF4-FFF2-40B4-BE49-F238E27FC236}">
              <a16:creationId xmlns:a16="http://schemas.microsoft.com/office/drawing/2014/main" id="{A1462748-D14B-4373-9368-41A5708C3E01}"/>
            </a:ext>
            <a:ext uri="{147F2762-F138-4A5C-976F-8EAC2B608ADB}">
              <a16:predDERef xmlns:a16="http://schemas.microsoft.com/office/drawing/2014/main" pred="{842F0F29-7F50-4BE5-B2CA-469B26119460}"/>
            </a:ext>
          </a:extLst>
        </xdr:cNvPr>
        <xdr:cNvSpPr/>
      </xdr:nvSpPr>
      <xdr:spPr>
        <a:xfrm>
          <a:off x="7353452" y="52515056"/>
          <a:ext cx="2631089" cy="24371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28575</xdr:colOff>
      <xdr:row>315</xdr:row>
      <xdr:rowOff>9525</xdr:rowOff>
    </xdr:from>
    <xdr:to>
      <xdr:col>12</xdr:col>
      <xdr:colOff>295275</xdr:colOff>
      <xdr:row>316</xdr:row>
      <xdr:rowOff>0</xdr:rowOff>
    </xdr:to>
    <xdr:sp macro="" textlink="">
      <xdr:nvSpPr>
        <xdr:cNvPr id="4" name="Rectangle 3">
          <a:extLst>
            <a:ext uri="{FF2B5EF4-FFF2-40B4-BE49-F238E27FC236}">
              <a16:creationId xmlns:a16="http://schemas.microsoft.com/office/drawing/2014/main" id="{42EFA23D-C18B-A551-1C80-06D9DB8BF2A4}"/>
            </a:ext>
            <a:ext uri="{147F2762-F138-4A5C-976F-8EAC2B608ADB}">
              <a16:predDERef xmlns:a16="http://schemas.microsoft.com/office/drawing/2014/main" pred="{A1462748-D14B-4373-9368-41A5708C3E01}"/>
            </a:ext>
          </a:extLst>
        </xdr:cNvPr>
        <xdr:cNvSpPr/>
      </xdr:nvSpPr>
      <xdr:spPr>
        <a:xfrm>
          <a:off x="7496175" y="57950100"/>
          <a:ext cx="266700" cy="17145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0</xdr:col>
      <xdr:colOff>57150</xdr:colOff>
      <xdr:row>50</xdr:row>
      <xdr:rowOff>0</xdr:rowOff>
    </xdr:from>
    <xdr:to>
      <xdr:col>12</xdr:col>
      <xdr:colOff>88900</xdr:colOff>
      <xdr:row>70</xdr:row>
      <xdr:rowOff>50800</xdr:rowOff>
    </xdr:to>
    <xdr:pic>
      <xdr:nvPicPr>
        <xdr:cNvPr id="26" name="Picture 6">
          <a:extLst>
            <a:ext uri="{FF2B5EF4-FFF2-40B4-BE49-F238E27FC236}">
              <a16:creationId xmlns:a16="http://schemas.microsoft.com/office/drawing/2014/main" id="{0A8CF46D-4D76-C8CD-9349-DEC807715E84}"/>
            </a:ext>
            <a:ext uri="{147F2762-F138-4A5C-976F-8EAC2B608ADB}">
              <a16:predDERef xmlns:a16="http://schemas.microsoft.com/office/drawing/2014/main" pred="{42EFA23D-C18B-A551-1C80-06D9DB8BF2A4}"/>
            </a:ext>
          </a:extLst>
        </xdr:cNvPr>
        <xdr:cNvPicPr>
          <a:picLocks noChangeAspect="1"/>
        </xdr:cNvPicPr>
      </xdr:nvPicPr>
      <xdr:blipFill>
        <a:blip xmlns:r="http://schemas.openxmlformats.org/officeDocument/2006/relationships" r:embed="rId26"/>
        <a:stretch>
          <a:fillRect/>
        </a:stretch>
      </xdr:blipFill>
      <xdr:spPr>
        <a:xfrm>
          <a:off x="57150" y="9220200"/>
          <a:ext cx="7886700" cy="3733800"/>
        </a:xfrm>
        <a:prstGeom prst="rect">
          <a:avLst/>
        </a:prstGeom>
      </xdr:spPr>
    </xdr:pic>
    <xdr:clientData/>
  </xdr:twoCellAnchor>
  <xdr:twoCellAnchor>
    <xdr:from>
      <xdr:col>6</xdr:col>
      <xdr:colOff>438150</xdr:colOff>
      <xdr:row>50</xdr:row>
      <xdr:rowOff>133350</xdr:rowOff>
    </xdr:from>
    <xdr:to>
      <xdr:col>11</xdr:col>
      <xdr:colOff>180975</xdr:colOff>
      <xdr:row>68</xdr:row>
      <xdr:rowOff>152400</xdr:rowOff>
    </xdr:to>
    <xdr:sp macro="" textlink="">
      <xdr:nvSpPr>
        <xdr:cNvPr id="27" name="Rectangle 7">
          <a:extLst>
            <a:ext uri="{FF2B5EF4-FFF2-40B4-BE49-F238E27FC236}">
              <a16:creationId xmlns:a16="http://schemas.microsoft.com/office/drawing/2014/main" id="{F8A88485-F890-42D7-8050-A9911A19F85A}"/>
            </a:ext>
            <a:ext uri="{147F2762-F138-4A5C-976F-8EAC2B608ADB}">
              <a16:predDERef xmlns:a16="http://schemas.microsoft.com/office/drawing/2014/main" pred="{0A8CF46D-4D76-C8CD-9349-DEC807715E84}"/>
            </a:ext>
          </a:extLst>
        </xdr:cNvPr>
        <xdr:cNvSpPr/>
      </xdr:nvSpPr>
      <xdr:spPr>
        <a:xfrm>
          <a:off x="4229100" y="9353550"/>
          <a:ext cx="2809875" cy="3286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KPMG_Projects/VAPT/Checklists/Documents%20and%20Settings/pritam.magar/Local%20Settings/Temporary%20Internet%20Files/Content.Outlook/WE0O7XIH/Documents%20and%20Settings/Administrator/Desktop/Risk%20Assessment%20Worksheet_Airoli-vodafone-15-7-20009.xls?6517511B" TargetMode="External"/><Relationship Id="rId1" Type="http://schemas.openxmlformats.org/officeDocument/2006/relationships/externalLinkPath" Target="file:///\\6517511B\Risk%20Assessment%20Worksheet_Airoli-vodafone-15-7-200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akshaysatam\Desktop\VIL\Telecom\Nokia%20SON\OLD%20Report\SG898-EdenNeT%20SON-OSS-RoTN-Nokia_Retest_2_Review_07_09_2018_Nokia_27Se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dart/AppData/Local/Microsoft/Windows/Temporary%20Internet%20Files/Content.Outlook/II31L4MU/KPMG%20Report-%20SOC%20observations%20for%20Bank%20of%20Baroda_28%20July%20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riramojuchaitanya/AppData/Local/Microsoft/Windows/INetCache/Content.Outlook/XYV39M0L/emreach_web_VAPT_fin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12c539b\01238cf6\Users\ebhabis\Desktop\KPMG\Delivery\Vodafone\REPORTS\CR\Delivered\01-06-2012\Report%20-%20CR%20-%20DCN%20(Network%20Components)%20-%20Load%20Balancer-Nortel%20-%20Draft%20v1.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KPMG\Delivery\Vodafone\checklist\002-Test%20Document%20-%20Transmission%20-%20Juniper%20Netscreen%20firewall%20-%20Eesha%20V1_modifi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TUSHAR~1.KAP\APPDATA\LOCAL\TEMP\wz5e4c\Retest7_Issue_Log_Huawei_NMS_U2000_Kerala_VA_Appsec_MBSS_02-Mar_201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My_workplace\Vodafone\Nokia%20VGW%20Banglore\Initial%20Phase\Logs\PCRF%20Router\Report%20Sent\Retest2%20Nokia%20PCRF%20Router%20BLR-Report_05012017.xlsx" TargetMode="External"/></Relationships>
</file>

<file path=xl/externalLinks/_rels/externalLink9.xml.rels><?xml version="1.0" encoding="UTF-8" standalone="yes"?>
<Relationships xmlns="http://schemas.openxmlformats.org/package/2006/relationships"><Relationship Id="rId2" Type="http://schemas.microsoft.com/office/2019/04/relationships/externalLinkLongPath" Target="/Documents%20and%20Settings/pritam.magar/Local%20Settings/Temporary%20Internet%20Files/Content.Outlook/WE0O7XIH/Documents%20and%20Settings/Administrator/Desktop/Risk%20Assessment%20Worksheet_Airoli-vodafone-15-7-20009.xls?F13A2288" TargetMode="External"/><Relationship Id="rId1" Type="http://schemas.openxmlformats.org/officeDocument/2006/relationships/externalLinkPath" Target="file:///\\F13A2288\Risk%20Assessment%20Worksheet_Airoli-vodafone-15-7-20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Details"/>
      <sheetName val="Physical"/>
      <sheetName val="Software"/>
      <sheetName val="Services"/>
      <sheetName val="Threat_Database"/>
      <sheetName val="Risk Description"/>
      <sheetName val="Parameters"/>
      <sheetName val="10.166.35.245"/>
      <sheetName val="Summary(Cisco Switch) "/>
      <sheetName val="Summary(Cisco Router)"/>
      <sheetName val="Summary(Cisco Firewall)"/>
      <sheetName val="Summary(Cisco LoadBalancer)"/>
      <sheetName val="Dashboard"/>
      <sheetName val="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pe and Exclusion"/>
      <sheetName val="Summary"/>
      <sheetName val="System Details"/>
      <sheetName val="VA"/>
      <sheetName val="VA Screenshots"/>
      <sheetName val="Port lIst"/>
      <sheetName val="AppSec"/>
      <sheetName val="Appsec Screenshots"/>
      <sheetName val="RHEL"/>
      <sheetName val="Mysql"/>
      <sheetName val="Mysql snap"/>
      <sheetName val="ESXi 6"/>
      <sheetName val="NGINX CR"/>
      <sheetName val="Suse Linux"/>
      <sheetName val="Application MBSS"/>
      <sheetName val="Sheet2"/>
      <sheetName val="General security Guidelines"/>
      <sheetName val="Threat_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port Summary"/>
      <sheetName val="Notes to Reader"/>
      <sheetName val="SOC Observations"/>
      <sheetName val="IssuesLog"/>
      <sheetName val="Reference"/>
      <sheetName val="Appsec Screenshots"/>
      <sheetName val="VA Screenshots"/>
    </sheetNames>
    <sheetDataSet>
      <sheetData sheetId="0" refreshError="1"/>
      <sheetData sheetId="1"/>
      <sheetData sheetId="2" refreshError="1"/>
      <sheetData sheetId="3"/>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IssuesLog"/>
      <sheetName val="Annexure"/>
      <sheetName val="Threat_Database"/>
      <sheetName val="SOC Observations"/>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Disclaimer"/>
      <sheetName val="Change Management and Revision"/>
      <sheetName val="Framework-Instruction-Mapping"/>
      <sheetName val="Compliance (Device Specific)"/>
      <sheetName val="Device  Name-Netscreen Firewall"/>
      <sheetName val="Data"/>
      <sheetName val="Validation Lists"/>
      <sheetName val="Evidences"/>
      <sheetName val="Details "/>
      <sheetName val="VA Screenshots"/>
      <sheetName val="IssuesLo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Framework-Instruction-Mapping"/>
      <sheetName val="Compliance (Device Specific)"/>
      <sheetName val="Device  Name-Netscreen Firewall"/>
      <sheetName val="Data"/>
      <sheetName val="Validation Lists"/>
      <sheetName val="Parameters"/>
      <sheetName val="VA Screensho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ope and Exclusion"/>
      <sheetName val="Device Details"/>
      <sheetName val="Summary"/>
      <sheetName val="VA"/>
      <sheetName val="VA Screenshots"/>
      <sheetName val="Port Details_Updated"/>
      <sheetName val="AppSec"/>
      <sheetName val="Appsec Screenshots"/>
      <sheetName val="MBSS_SUSE Linux "/>
      <sheetName val="MBSS_Apache HTTPD"/>
      <sheetName val="MBSS_Apache Tomcat"/>
      <sheetName val="MBSS_Sybase"/>
      <sheetName val="MBSS_GUI"/>
      <sheetName val="Validation List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Details"/>
      <sheetName val="Scope and Exclusion"/>
      <sheetName val="Summary"/>
      <sheetName val="VA"/>
      <sheetName val="VA Screenshots"/>
      <sheetName val="Missing Patches"/>
      <sheetName val="Open Ports"/>
      <sheetName val="Screenshot"/>
      <sheetName val="MBSS Controls"/>
      <sheetName val="App-Sec"/>
      <sheetName val="Appsec Screenshot"/>
      <sheetName val="pcrfr-APP1_169.0.0.7"/>
      <sheetName val="pcrfrsm-DB1_169.1.0.7"/>
      <sheetName val="Apache CR"/>
      <sheetName val="Validation List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Details"/>
      <sheetName val="Physical"/>
      <sheetName val="Software"/>
      <sheetName val="Services"/>
      <sheetName val="Threat_Database"/>
      <sheetName val="Summary"/>
      <sheetName val="soc observations"/>
      <sheetName val="Validation Lists"/>
      <sheetName val="VA Screensho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Kumar K C, Dilip" id="{2A813E29-939F-47DC-B3A8-B081E86CD8D7}" userId="S::dilipkumarkc@kpmg.com::4cda9191-6f19-48b3-936d-7872a53a643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4-08-23T05:51:21.93" personId="{2A813E29-939F-47DC-B3A8-B081E86CD8D7}" id="{61F7DE1F-779F-4C96-9080-B9C1172F0C85}">
    <text>@chinmaya Attach Clear SS(1,2) for this issue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 TargetMode="External"/><Relationship Id="rId7" Type="http://schemas.openxmlformats.org/officeDocument/2006/relationships/printerSettings" Target="../printerSettings/printerSettings5.bin"/><Relationship Id="rId2" Type="http://schemas.openxmlformats.org/officeDocument/2006/relationships/hyperlink" Target="https://marketdata.nextwealth.com:5002/api/v1/AAACZ1213B/getMarketData/" TargetMode="External"/><Relationship Id="rId1" Type="http://schemas.openxmlformats.org/officeDocument/2006/relationships/hyperlink" Target="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 TargetMode="External"/><Relationship Id="rId6" Type="http://schemas.openxmlformats.org/officeDocument/2006/relationships/hyperlink" Target="https://dashboard.nextwealth.com:5003/" TargetMode="External"/><Relationship Id="rId5" Type="http://schemas.openxmlformats.org/officeDocument/2006/relationships/hyperlink" Target="https://dashboard.nextwealth.com:5003/" TargetMode="External"/><Relationship Id="rId10" Type="http://schemas.microsoft.com/office/2017/10/relationships/threadedComment" Target="../threadedComments/threadedComment1.xml"/><Relationship Id="rId4" Type="http://schemas.openxmlformats.org/officeDocument/2006/relationships/hyperlink" Target="https://dashboard.nextwealth.com:5003/"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5AAD-95D7-415B-98F0-BB1B8AFBAD2A}">
  <dimension ref="C2:R16"/>
  <sheetViews>
    <sheetView showGridLines="0" zoomScaleNormal="100" zoomScaleSheetLayoutView="100" workbookViewId="0">
      <selection activeCell="C6" sqref="C6:R9"/>
    </sheetView>
  </sheetViews>
  <sheetFormatPr defaultColWidth="9.140625" defaultRowHeight="14.1"/>
  <cols>
    <col min="1" max="1" width="9.140625" style="2"/>
    <col min="2" max="2" width="12.140625" style="2" customWidth="1"/>
    <col min="3" max="15" width="9.140625" style="2"/>
    <col min="16" max="17" width="9.140625" style="2" customWidth="1"/>
    <col min="18" max="18" width="9.85546875" style="2" customWidth="1"/>
    <col min="19" max="16384" width="9.140625" style="2"/>
  </cols>
  <sheetData>
    <row r="2" spans="3:18" ht="14.45" thickBot="1"/>
    <row r="3" spans="3:18">
      <c r="C3" s="3"/>
      <c r="D3" s="4"/>
      <c r="E3" s="4"/>
      <c r="F3" s="4"/>
      <c r="G3" s="4"/>
      <c r="H3" s="4"/>
      <c r="I3" s="4" t="s">
        <v>0</v>
      </c>
      <c r="J3" s="4"/>
      <c r="K3" s="4"/>
      <c r="L3" s="4"/>
      <c r="M3" s="4"/>
      <c r="N3" s="4"/>
      <c r="O3" s="4"/>
      <c r="P3" s="4"/>
      <c r="Q3" s="4"/>
      <c r="R3" s="5"/>
    </row>
    <row r="4" spans="3:18">
      <c r="C4" s="6"/>
      <c r="R4" s="7"/>
    </row>
    <row r="5" spans="3:18" ht="14.45" thickBot="1">
      <c r="C5" s="6"/>
      <c r="R5" s="7"/>
    </row>
    <row r="6" spans="3:18">
      <c r="C6" s="93" t="s">
        <v>1</v>
      </c>
      <c r="D6" s="94"/>
      <c r="E6" s="94"/>
      <c r="F6" s="94"/>
      <c r="G6" s="94"/>
      <c r="H6" s="94"/>
      <c r="I6" s="94"/>
      <c r="J6" s="94"/>
      <c r="K6" s="94"/>
      <c r="L6" s="94"/>
      <c r="M6" s="94"/>
      <c r="N6" s="94"/>
      <c r="O6" s="94"/>
      <c r="P6" s="94"/>
      <c r="Q6" s="94"/>
      <c r="R6" s="95"/>
    </row>
    <row r="7" spans="3:18" ht="15" customHeight="1">
      <c r="C7" s="96"/>
      <c r="D7" s="97"/>
      <c r="E7" s="97"/>
      <c r="F7" s="97"/>
      <c r="G7" s="97"/>
      <c r="H7" s="97"/>
      <c r="I7" s="97"/>
      <c r="J7" s="97"/>
      <c r="K7" s="97"/>
      <c r="L7" s="97"/>
      <c r="M7" s="97"/>
      <c r="N7" s="97"/>
      <c r="O7" s="97"/>
      <c r="P7" s="97"/>
      <c r="Q7" s="97"/>
      <c r="R7" s="98"/>
    </row>
    <row r="8" spans="3:18">
      <c r="C8" s="96"/>
      <c r="D8" s="97"/>
      <c r="E8" s="97"/>
      <c r="F8" s="97"/>
      <c r="G8" s="97"/>
      <c r="H8" s="97"/>
      <c r="I8" s="97"/>
      <c r="J8" s="97"/>
      <c r="K8" s="97"/>
      <c r="L8" s="97"/>
      <c r="M8" s="97"/>
      <c r="N8" s="97"/>
      <c r="O8" s="97"/>
      <c r="P8" s="97"/>
      <c r="Q8" s="97"/>
      <c r="R8" s="98"/>
    </row>
    <row r="9" spans="3:18" ht="70.5" customHeight="1" thickBot="1">
      <c r="C9" s="99"/>
      <c r="D9" s="100"/>
      <c r="E9" s="100"/>
      <c r="F9" s="100"/>
      <c r="G9" s="100"/>
      <c r="H9" s="100"/>
      <c r="I9" s="100"/>
      <c r="J9" s="100"/>
      <c r="K9" s="100"/>
      <c r="L9" s="100"/>
      <c r="M9" s="100"/>
      <c r="N9" s="100"/>
      <c r="O9" s="100"/>
      <c r="P9" s="100"/>
      <c r="Q9" s="100"/>
      <c r="R9" s="101"/>
    </row>
    <row r="10" spans="3:18" ht="26.45" customHeight="1">
      <c r="C10" s="111" t="s">
        <v>2</v>
      </c>
      <c r="D10" s="112"/>
      <c r="E10" s="112"/>
      <c r="F10" s="112"/>
      <c r="G10" s="112"/>
      <c r="H10" s="112"/>
      <c r="I10" s="112"/>
      <c r="J10" s="112"/>
      <c r="K10" s="112"/>
      <c r="L10" s="112"/>
      <c r="M10" s="112"/>
      <c r="N10" s="112"/>
      <c r="O10" s="112"/>
      <c r="P10" s="112"/>
      <c r="Q10" s="112"/>
      <c r="R10" s="113"/>
    </row>
    <row r="11" spans="3:18" ht="20.45" thickBot="1">
      <c r="C11" s="102" t="s">
        <v>3</v>
      </c>
      <c r="D11" s="103"/>
      <c r="E11" s="103"/>
      <c r="F11" s="103"/>
      <c r="G11" s="103"/>
      <c r="H11" s="103"/>
      <c r="I11" s="103"/>
      <c r="J11" s="103"/>
      <c r="K11" s="103"/>
      <c r="L11" s="103"/>
      <c r="M11" s="103"/>
      <c r="N11" s="103"/>
      <c r="O11" s="103"/>
      <c r="P11" s="103"/>
      <c r="Q11" s="103"/>
      <c r="R11" s="104"/>
    </row>
    <row r="12" spans="3:18" ht="15.75" customHeight="1">
      <c r="C12" s="105" t="s">
        <v>4</v>
      </c>
      <c r="D12" s="106"/>
      <c r="E12" s="106"/>
      <c r="F12" s="106"/>
      <c r="G12" s="106"/>
      <c r="H12" s="106"/>
      <c r="I12" s="106"/>
      <c r="J12" s="106"/>
      <c r="K12" s="106"/>
      <c r="L12" s="106"/>
      <c r="M12" s="106"/>
      <c r="N12" s="106"/>
      <c r="O12" s="106"/>
      <c r="P12" s="106"/>
      <c r="Q12" s="106"/>
      <c r="R12" s="107"/>
    </row>
    <row r="13" spans="3:18" ht="15.75" customHeight="1" thickBot="1">
      <c r="C13" s="108"/>
      <c r="D13" s="109"/>
      <c r="E13" s="109"/>
      <c r="F13" s="109"/>
      <c r="G13" s="109"/>
      <c r="H13" s="109"/>
      <c r="I13" s="109"/>
      <c r="J13" s="109"/>
      <c r="K13" s="109"/>
      <c r="L13" s="109"/>
      <c r="M13" s="109"/>
      <c r="N13" s="109"/>
      <c r="O13" s="109"/>
      <c r="P13" s="109"/>
      <c r="Q13" s="109"/>
      <c r="R13" s="110"/>
    </row>
    <row r="16" spans="3:18">
      <c r="G16" s="2" t="s">
        <v>0</v>
      </c>
    </row>
  </sheetData>
  <mergeCells count="4">
    <mergeCell ref="C6:R9"/>
    <mergeCell ref="C11:R11"/>
    <mergeCell ref="C12:R13"/>
    <mergeCell ref="C10:R10"/>
  </mergeCells>
  <pageMargins left="0.7" right="0.7" top="0.75" bottom="0.75" header="0.3" footer="0.3"/>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6FD4-FEFD-4DC6-905F-7824C53AD0B4}">
  <sheetPr>
    <pageSetUpPr autoPageBreaks="0"/>
  </sheetPr>
  <dimension ref="B1:U10"/>
  <sheetViews>
    <sheetView showGridLines="0" zoomScale="70" zoomScaleNormal="70" workbookViewId="0"/>
  </sheetViews>
  <sheetFormatPr defaultColWidth="9.140625" defaultRowHeight="14.1"/>
  <cols>
    <col min="1" max="1" width="27.85546875" style="2" customWidth="1"/>
    <col min="2" max="2" width="8.85546875" style="2" customWidth="1"/>
    <col min="3" max="22" width="9.140625" style="2" customWidth="1"/>
    <col min="23" max="16384" width="9.140625" style="2"/>
  </cols>
  <sheetData>
    <row r="1" spans="2:21">
      <c r="B1" s="8"/>
      <c r="C1" s="8"/>
      <c r="D1" s="8"/>
      <c r="E1" s="8"/>
      <c r="F1" s="8"/>
      <c r="G1" s="8"/>
      <c r="H1" s="8"/>
      <c r="I1" s="8"/>
      <c r="J1" s="8"/>
      <c r="K1" s="8"/>
      <c r="L1" s="8"/>
      <c r="M1" s="8"/>
      <c r="N1" s="8"/>
      <c r="O1" s="8"/>
      <c r="P1" s="8"/>
      <c r="Q1" s="8"/>
      <c r="R1" s="8"/>
      <c r="S1" s="8"/>
      <c r="T1" s="8"/>
      <c r="U1" s="8"/>
    </row>
    <row r="2" spans="2:21">
      <c r="B2" s="115" t="s">
        <v>5</v>
      </c>
      <c r="C2" s="116"/>
      <c r="D2" s="116"/>
      <c r="E2" s="116"/>
      <c r="F2" s="116"/>
      <c r="G2" s="116"/>
      <c r="H2" s="116"/>
      <c r="I2" s="116"/>
      <c r="J2" s="116"/>
      <c r="K2" s="116"/>
      <c r="L2" s="116"/>
      <c r="M2" s="116"/>
      <c r="N2" s="116"/>
      <c r="O2" s="116"/>
      <c r="P2" s="116"/>
      <c r="Q2" s="116"/>
      <c r="R2" s="116"/>
      <c r="S2" s="116"/>
      <c r="T2" s="116"/>
      <c r="U2" s="117"/>
    </row>
    <row r="3" spans="2:21">
      <c r="B3" s="118"/>
      <c r="C3" s="119"/>
      <c r="D3" s="119"/>
      <c r="E3" s="119"/>
      <c r="F3" s="119"/>
      <c r="G3" s="119"/>
      <c r="H3" s="119"/>
      <c r="I3" s="119"/>
      <c r="J3" s="119"/>
      <c r="K3" s="119"/>
      <c r="L3" s="119"/>
      <c r="M3" s="119"/>
      <c r="N3" s="119"/>
      <c r="O3" s="119"/>
      <c r="P3" s="119"/>
      <c r="Q3" s="119"/>
      <c r="R3" s="119"/>
      <c r="S3" s="119"/>
      <c r="T3" s="119"/>
      <c r="U3" s="120"/>
    </row>
    <row r="4" spans="2:21" ht="38.25" customHeight="1">
      <c r="B4" s="9">
        <v>1</v>
      </c>
      <c r="C4" s="114" t="s">
        <v>6</v>
      </c>
      <c r="D4" s="114"/>
      <c r="E4" s="114"/>
      <c r="F4" s="114"/>
      <c r="G4" s="114"/>
      <c r="H4" s="114"/>
      <c r="I4" s="114"/>
      <c r="J4" s="114"/>
      <c r="K4" s="114"/>
      <c r="L4" s="114"/>
      <c r="M4" s="114"/>
      <c r="N4" s="114"/>
      <c r="O4" s="114"/>
      <c r="P4" s="114"/>
      <c r="Q4" s="114"/>
      <c r="R4" s="114"/>
      <c r="S4" s="114"/>
      <c r="T4" s="114"/>
      <c r="U4" s="114"/>
    </row>
    <row r="5" spans="2:21" ht="71.45" customHeight="1">
      <c r="B5" s="9">
        <v>2</v>
      </c>
      <c r="C5" s="114" t="s">
        <v>7</v>
      </c>
      <c r="D5" s="114"/>
      <c r="E5" s="114"/>
      <c r="F5" s="114"/>
      <c r="G5" s="114"/>
      <c r="H5" s="114"/>
      <c r="I5" s="114"/>
      <c r="J5" s="114"/>
      <c r="K5" s="114"/>
      <c r="L5" s="114"/>
      <c r="M5" s="114"/>
      <c r="N5" s="114"/>
      <c r="O5" s="114"/>
      <c r="P5" s="114"/>
      <c r="Q5" s="114"/>
      <c r="R5" s="114"/>
      <c r="S5" s="114"/>
      <c r="T5" s="114"/>
      <c r="U5" s="114"/>
    </row>
    <row r="6" spans="2:21" ht="51" customHeight="1">
      <c r="B6" s="9">
        <v>3</v>
      </c>
      <c r="C6" s="114" t="s">
        <v>8</v>
      </c>
      <c r="D6" s="114"/>
      <c r="E6" s="114"/>
      <c r="F6" s="114"/>
      <c r="G6" s="114"/>
      <c r="H6" s="114"/>
      <c r="I6" s="114"/>
      <c r="J6" s="114"/>
      <c r="K6" s="114"/>
      <c r="L6" s="114"/>
      <c r="M6" s="114"/>
      <c r="N6" s="114"/>
      <c r="O6" s="114"/>
      <c r="P6" s="114"/>
      <c r="Q6" s="114"/>
      <c r="R6" s="114"/>
      <c r="S6" s="114"/>
      <c r="T6" s="114"/>
      <c r="U6" s="114"/>
    </row>
    <row r="7" spans="2:21" ht="45.75" customHeight="1">
      <c r="B7" s="9">
        <v>4</v>
      </c>
      <c r="C7" s="114" t="s">
        <v>9</v>
      </c>
      <c r="D7" s="114"/>
      <c r="E7" s="114"/>
      <c r="F7" s="114"/>
      <c r="G7" s="114"/>
      <c r="H7" s="114"/>
      <c r="I7" s="114"/>
      <c r="J7" s="114"/>
      <c r="K7" s="114"/>
      <c r="L7" s="114"/>
      <c r="M7" s="114"/>
      <c r="N7" s="114"/>
      <c r="O7" s="114"/>
      <c r="P7" s="114"/>
      <c r="Q7" s="114"/>
      <c r="R7" s="114"/>
      <c r="S7" s="114"/>
      <c r="T7" s="114"/>
      <c r="U7" s="114"/>
    </row>
    <row r="8" spans="2:21" ht="30.75" customHeight="1">
      <c r="B8" s="9">
        <v>5</v>
      </c>
      <c r="C8" s="114" t="s">
        <v>10</v>
      </c>
      <c r="D8" s="114"/>
      <c r="E8" s="114"/>
      <c r="F8" s="114"/>
      <c r="G8" s="114"/>
      <c r="H8" s="114"/>
      <c r="I8" s="114"/>
      <c r="J8" s="114"/>
      <c r="K8" s="114"/>
      <c r="L8" s="114"/>
      <c r="M8" s="114"/>
      <c r="N8" s="114"/>
      <c r="O8" s="114"/>
      <c r="P8" s="114"/>
      <c r="Q8" s="114"/>
      <c r="R8" s="114"/>
      <c r="S8" s="114"/>
      <c r="T8" s="114"/>
      <c r="U8" s="114"/>
    </row>
    <row r="9" spans="2:21" ht="50.25" customHeight="1">
      <c r="B9" s="9">
        <v>6</v>
      </c>
      <c r="C9" s="114" t="s">
        <v>11</v>
      </c>
      <c r="D9" s="114"/>
      <c r="E9" s="114"/>
      <c r="F9" s="114"/>
      <c r="G9" s="114"/>
      <c r="H9" s="114"/>
      <c r="I9" s="114"/>
      <c r="J9" s="114"/>
      <c r="K9" s="114"/>
      <c r="L9" s="114"/>
      <c r="M9" s="114"/>
      <c r="N9" s="114"/>
      <c r="O9" s="114"/>
      <c r="P9" s="114"/>
      <c r="Q9" s="114"/>
      <c r="R9" s="114"/>
      <c r="S9" s="114"/>
      <c r="T9" s="114"/>
      <c r="U9" s="114"/>
    </row>
    <row r="10" spans="2:21" ht="43.5" customHeight="1">
      <c r="B10" s="9">
        <v>7</v>
      </c>
      <c r="C10" s="114" t="s">
        <v>12</v>
      </c>
      <c r="D10" s="114"/>
      <c r="E10" s="114"/>
      <c r="F10" s="114"/>
      <c r="G10" s="114"/>
      <c r="H10" s="114"/>
      <c r="I10" s="114"/>
      <c r="J10" s="114"/>
      <c r="K10" s="114"/>
      <c r="L10" s="114"/>
      <c r="M10" s="114"/>
      <c r="N10" s="114"/>
      <c r="O10" s="114"/>
      <c r="P10" s="114"/>
      <c r="Q10" s="114"/>
      <c r="R10" s="114"/>
      <c r="S10" s="114"/>
      <c r="T10" s="114"/>
      <c r="U10" s="114"/>
    </row>
  </sheetData>
  <mergeCells count="8">
    <mergeCell ref="C9:U9"/>
    <mergeCell ref="C10:U10"/>
    <mergeCell ref="B2:U3"/>
    <mergeCell ref="C4:U4"/>
    <mergeCell ref="C5:U5"/>
    <mergeCell ref="C6:U6"/>
    <mergeCell ref="C7:U7"/>
    <mergeCell ref="C8:U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5DDD8-1535-445F-89BA-9C80DF07C6D8}">
  <sheetPr>
    <pageSetUpPr autoPageBreaks="0"/>
  </sheetPr>
  <dimension ref="B4:E8"/>
  <sheetViews>
    <sheetView showGridLines="0" topLeftCell="A5" zoomScale="80" zoomScaleNormal="80" workbookViewId="0">
      <selection activeCell="C11" sqref="C11"/>
    </sheetView>
  </sheetViews>
  <sheetFormatPr defaultColWidth="9.140625" defaultRowHeight="14.1"/>
  <cols>
    <col min="1" max="1" width="50.85546875" style="2" customWidth="1"/>
    <col min="2" max="2" width="17.85546875" style="2" customWidth="1"/>
    <col min="3" max="5" width="37.85546875" style="2" customWidth="1"/>
    <col min="6" max="6" width="58.42578125" style="2" customWidth="1"/>
    <col min="7" max="16384" width="9.140625" style="2"/>
  </cols>
  <sheetData>
    <row r="4" spans="2:5" ht="25.5" customHeight="1">
      <c r="B4" s="1" t="s">
        <v>13</v>
      </c>
      <c r="C4" s="121" t="s">
        <v>14</v>
      </c>
      <c r="D4" s="122"/>
      <c r="E4" s="122"/>
    </row>
    <row r="5" spans="2:5" ht="63.2" customHeight="1">
      <c r="B5" s="10" t="s">
        <v>15</v>
      </c>
      <c r="C5" s="123" t="s">
        <v>16</v>
      </c>
      <c r="D5" s="123"/>
      <c r="E5" s="123"/>
    </row>
    <row r="6" spans="2:5" ht="63.2" customHeight="1">
      <c r="B6" s="11" t="s">
        <v>17</v>
      </c>
      <c r="C6" s="123" t="s">
        <v>18</v>
      </c>
      <c r="D6" s="123"/>
      <c r="E6" s="123"/>
    </row>
    <row r="7" spans="2:5" ht="63.2" customHeight="1">
      <c r="B7" s="12" t="s">
        <v>19</v>
      </c>
      <c r="C7" s="123" t="s">
        <v>20</v>
      </c>
      <c r="D7" s="123"/>
      <c r="E7" s="123"/>
    </row>
    <row r="8" spans="2:5" ht="63.2" customHeight="1">
      <c r="B8" s="13" t="s">
        <v>21</v>
      </c>
      <c r="C8" s="123" t="s">
        <v>22</v>
      </c>
      <c r="D8" s="123"/>
      <c r="E8" s="123"/>
    </row>
  </sheetData>
  <mergeCells count="5">
    <mergeCell ref="C4:E4"/>
    <mergeCell ref="C5:E5"/>
    <mergeCell ref="C6:E6"/>
    <mergeCell ref="C7:E7"/>
    <mergeCell ref="C8:E8"/>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7AE08-69FD-465B-8CC0-2D8A260487A8}">
  <dimension ref="B2:F39"/>
  <sheetViews>
    <sheetView showGridLines="0" topLeftCell="B20" zoomScale="68" zoomScaleNormal="50" workbookViewId="0">
      <selection activeCell="B2" sqref="B2:E2"/>
    </sheetView>
  </sheetViews>
  <sheetFormatPr defaultColWidth="9.140625" defaultRowHeight="15.6"/>
  <cols>
    <col min="1" max="1" width="43.140625" style="14" customWidth="1"/>
    <col min="2" max="2" width="37.140625" style="14" customWidth="1"/>
    <col min="3" max="3" width="43.42578125" style="14" customWidth="1"/>
    <col min="4" max="4" width="37.85546875" style="14" customWidth="1"/>
    <col min="5" max="5" width="33.140625" style="14" customWidth="1"/>
    <col min="6" max="6" width="41" style="14" customWidth="1"/>
    <col min="7" max="16384" width="9.140625" style="14"/>
  </cols>
  <sheetData>
    <row r="2" spans="2:6" ht="19.5" customHeight="1">
      <c r="B2" s="127" t="s">
        <v>23</v>
      </c>
      <c r="C2" s="127"/>
      <c r="D2" s="127"/>
      <c r="E2" s="127"/>
      <c r="F2" s="15"/>
    </row>
    <row r="21" spans="2:5">
      <c r="C21" s="16" t="s">
        <v>24</v>
      </c>
      <c r="D21" s="16" t="s">
        <v>25</v>
      </c>
    </row>
    <row r="22" spans="2:5">
      <c r="C22" s="24" t="s">
        <v>26</v>
      </c>
      <c r="D22" s="18">
        <f>Observations!D4</f>
        <v>1</v>
      </c>
    </row>
    <row r="23" spans="2:5">
      <c r="C23" s="17" t="s">
        <v>15</v>
      </c>
      <c r="D23" s="18">
        <f>Observations!D5</f>
        <v>2</v>
      </c>
    </row>
    <row r="24" spans="2:5">
      <c r="C24" s="19" t="s">
        <v>17</v>
      </c>
      <c r="D24" s="18">
        <f>Observations!D6</f>
        <v>3</v>
      </c>
    </row>
    <row r="25" spans="2:5">
      <c r="C25" s="20" t="s">
        <v>19</v>
      </c>
      <c r="D25" s="18">
        <f>Observations!D7</f>
        <v>5</v>
      </c>
    </row>
    <row r="26" spans="2:5">
      <c r="C26" s="21" t="s">
        <v>21</v>
      </c>
      <c r="D26" s="18">
        <f>Observations!D8</f>
        <v>1</v>
      </c>
    </row>
    <row r="27" spans="2:5">
      <c r="C27" s="22" t="s">
        <v>27</v>
      </c>
      <c r="D27" s="23">
        <f>SUM(D22:D26)</f>
        <v>12</v>
      </c>
    </row>
    <row r="29" spans="2:5">
      <c r="B29" s="128" t="s">
        <v>28</v>
      </c>
      <c r="C29" s="129"/>
      <c r="D29" s="130" t="s">
        <v>29</v>
      </c>
      <c r="E29" s="128"/>
    </row>
    <row r="30" spans="2:5">
      <c r="B30" s="124" t="s">
        <v>30</v>
      </c>
      <c r="C30" s="125"/>
      <c r="D30" s="126">
        <f>COUNTIFS(Observations!H:H,"A1")</f>
        <v>0</v>
      </c>
      <c r="E30" s="126"/>
    </row>
    <row r="31" spans="2:5">
      <c r="B31" s="124" t="s">
        <v>31</v>
      </c>
      <c r="C31" s="125"/>
      <c r="D31" s="126">
        <f>COUNTIFS(Observations!H:H,"A2")</f>
        <v>0</v>
      </c>
      <c r="E31" s="126"/>
    </row>
    <row r="32" spans="2:5">
      <c r="B32" s="124" t="s">
        <v>32</v>
      </c>
      <c r="C32" s="125"/>
      <c r="D32" s="126">
        <f>COUNTIFS(Observations!H:H,"A3")</f>
        <v>1</v>
      </c>
      <c r="E32" s="126"/>
    </row>
    <row r="33" spans="2:5">
      <c r="B33" s="124" t="s">
        <v>33</v>
      </c>
      <c r="C33" s="125"/>
      <c r="D33" s="126">
        <f>COUNTIFS(Observations!H:H,"A4")</f>
        <v>1</v>
      </c>
      <c r="E33" s="126"/>
    </row>
    <row r="34" spans="2:5">
      <c r="B34" s="124" t="s">
        <v>34</v>
      </c>
      <c r="C34" s="125"/>
      <c r="D34" s="126">
        <f>COUNTIFS(Observations!H:H,"A5")</f>
        <v>7</v>
      </c>
      <c r="E34" s="126"/>
    </row>
    <row r="35" spans="2:5">
      <c r="B35" s="124" t="s">
        <v>35</v>
      </c>
      <c r="C35" s="125"/>
      <c r="D35" s="126">
        <f>COUNTIFS(Observations!H:H,"A6")</f>
        <v>2</v>
      </c>
      <c r="E35" s="126"/>
    </row>
    <row r="36" spans="2:5">
      <c r="B36" s="124" t="s">
        <v>36</v>
      </c>
      <c r="C36" s="125"/>
      <c r="D36" s="126">
        <f>COUNTIFS(Observations!H:H,"A7")</f>
        <v>1</v>
      </c>
      <c r="E36" s="126"/>
    </row>
    <row r="37" spans="2:5">
      <c r="B37" s="124" t="s">
        <v>37</v>
      </c>
      <c r="C37" s="125"/>
      <c r="D37" s="126">
        <f>COUNTIFS(Observations!H:H,"A8")</f>
        <v>0</v>
      </c>
      <c r="E37" s="126"/>
    </row>
    <row r="38" spans="2:5">
      <c r="B38" s="124" t="s">
        <v>38</v>
      </c>
      <c r="C38" s="125"/>
      <c r="D38" s="126">
        <f>COUNTIFS(Observations!H:H,"A9")</f>
        <v>0</v>
      </c>
      <c r="E38" s="126"/>
    </row>
    <row r="39" spans="2:5">
      <c r="B39" s="124" t="s">
        <v>39</v>
      </c>
      <c r="C39" s="125"/>
      <c r="D39" s="126">
        <f>COUNTIFS(Observations!H:H,"A10")</f>
        <v>0</v>
      </c>
      <c r="E39" s="126"/>
    </row>
  </sheetData>
  <mergeCells count="23">
    <mergeCell ref="B38:C38"/>
    <mergeCell ref="D38:E38"/>
    <mergeCell ref="B39:C39"/>
    <mergeCell ref="D39:E39"/>
    <mergeCell ref="B35:C35"/>
    <mergeCell ref="D35:E35"/>
    <mergeCell ref="B36:C36"/>
    <mergeCell ref="D36:E36"/>
    <mergeCell ref="B37:C37"/>
    <mergeCell ref="D37:E37"/>
    <mergeCell ref="B32:C32"/>
    <mergeCell ref="D32:E32"/>
    <mergeCell ref="B33:C33"/>
    <mergeCell ref="D33:E33"/>
    <mergeCell ref="B34:C34"/>
    <mergeCell ref="D34:E34"/>
    <mergeCell ref="B31:C31"/>
    <mergeCell ref="D31:E31"/>
    <mergeCell ref="B2:E2"/>
    <mergeCell ref="B29:C29"/>
    <mergeCell ref="D29:E29"/>
    <mergeCell ref="B30:C30"/>
    <mergeCell ref="D30:E30"/>
  </mergeCells>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E4D8-7FFC-443E-B907-903D4581200D}">
  <dimension ref="A1:I41"/>
  <sheetViews>
    <sheetView showGridLines="0" tabSelected="1" zoomScale="55" zoomScaleNormal="55" workbookViewId="0">
      <selection activeCell="A2" sqref="A2:B9"/>
    </sheetView>
  </sheetViews>
  <sheetFormatPr defaultColWidth="9.140625" defaultRowHeight="15.6"/>
  <cols>
    <col min="1" max="1" width="9" style="32" bestFit="1" customWidth="1"/>
    <col min="2" max="2" width="90.42578125" style="33" customWidth="1"/>
    <col min="3" max="3" width="61.42578125" style="34" customWidth="1"/>
    <col min="4" max="4" width="55" style="35" bestFit="1" customWidth="1"/>
    <col min="5" max="5" width="25" style="35" customWidth="1"/>
    <col min="6" max="6" width="60.42578125" style="34" customWidth="1"/>
    <col min="7" max="7" width="53.140625" style="36" customWidth="1"/>
    <col min="8" max="8" width="30.85546875" style="32" customWidth="1"/>
    <col min="9" max="9" width="24.140625" style="34" bestFit="1" customWidth="1"/>
    <col min="10" max="16384" width="9.140625" style="34"/>
  </cols>
  <sheetData>
    <row r="1" spans="1:9" ht="13.5" customHeight="1" thickBot="1"/>
    <row r="2" spans="1:9" ht="22.7" customHeight="1">
      <c r="A2" s="131" t="s">
        <v>40</v>
      </c>
      <c r="B2" s="132"/>
      <c r="C2" s="137" t="s">
        <v>41</v>
      </c>
      <c r="D2" s="138"/>
      <c r="E2" s="34"/>
      <c r="F2" s="37"/>
      <c r="G2" s="38"/>
    </row>
    <row r="3" spans="1:9">
      <c r="A3" s="133"/>
      <c r="B3" s="134"/>
      <c r="C3" s="39" t="s">
        <v>24</v>
      </c>
      <c r="D3" s="39" t="s">
        <v>42</v>
      </c>
      <c r="E3" s="34"/>
      <c r="F3" s="37"/>
      <c r="G3" s="38"/>
    </row>
    <row r="4" spans="1:9">
      <c r="A4" s="133"/>
      <c r="B4" s="134"/>
      <c r="C4" s="40" t="s">
        <v>26</v>
      </c>
      <c r="D4" s="41">
        <f>COUNTIF(E:E,"Critical")</f>
        <v>1</v>
      </c>
      <c r="E4" s="34"/>
      <c r="F4" s="37"/>
      <c r="G4" s="38"/>
    </row>
    <row r="5" spans="1:9">
      <c r="A5" s="133"/>
      <c r="B5" s="134"/>
      <c r="C5" s="42" t="s">
        <v>15</v>
      </c>
      <c r="D5" s="41">
        <f>COUNTIF(E:E,"High")</f>
        <v>2</v>
      </c>
      <c r="E5" s="34"/>
      <c r="F5" s="37"/>
      <c r="G5" s="38"/>
    </row>
    <row r="6" spans="1:9">
      <c r="A6" s="133"/>
      <c r="B6" s="134"/>
      <c r="C6" s="43" t="s">
        <v>17</v>
      </c>
      <c r="D6" s="41">
        <f>COUNTIF(E:E,"Medium")</f>
        <v>3</v>
      </c>
      <c r="E6" s="34"/>
      <c r="F6" s="37"/>
      <c r="G6" s="38"/>
    </row>
    <row r="7" spans="1:9">
      <c r="A7" s="133"/>
      <c r="B7" s="134"/>
      <c r="C7" s="44" t="s">
        <v>19</v>
      </c>
      <c r="D7" s="41">
        <f>COUNTIF(E:E,"Low")</f>
        <v>5</v>
      </c>
      <c r="E7" s="34"/>
      <c r="F7" s="37"/>
      <c r="G7" s="38"/>
    </row>
    <row r="8" spans="1:9">
      <c r="A8" s="133"/>
      <c r="B8" s="134"/>
      <c r="C8" s="45" t="s">
        <v>21</v>
      </c>
      <c r="D8" s="41">
        <f>COUNTIF(E:E,"Informational Only")</f>
        <v>1</v>
      </c>
      <c r="E8" s="34"/>
      <c r="F8" s="37"/>
      <c r="G8" s="38"/>
    </row>
    <row r="9" spans="1:9" ht="20.45" customHeight="1">
      <c r="A9" s="135"/>
      <c r="B9" s="136"/>
      <c r="C9" s="46" t="s">
        <v>27</v>
      </c>
      <c r="D9" s="47">
        <f>SUM(D4:D8)</f>
        <v>12</v>
      </c>
      <c r="E9" s="34"/>
      <c r="F9" s="37"/>
      <c r="G9" s="38"/>
    </row>
    <row r="10" spans="1:9">
      <c r="A10" s="37"/>
      <c r="B10" s="37"/>
      <c r="C10" s="37"/>
      <c r="D10" s="34"/>
      <c r="E10" s="34"/>
    </row>
    <row r="11" spans="1:9" s="51" customFormat="1" ht="22.35" customHeight="1">
      <c r="A11" s="48" t="s">
        <v>43</v>
      </c>
      <c r="B11" s="48" t="s">
        <v>44</v>
      </c>
      <c r="C11" s="48" t="s">
        <v>45</v>
      </c>
      <c r="D11" s="48" t="s">
        <v>46</v>
      </c>
      <c r="E11" s="48" t="s">
        <v>47</v>
      </c>
      <c r="F11" s="49" t="s">
        <v>48</v>
      </c>
      <c r="G11" s="48" t="s">
        <v>49</v>
      </c>
      <c r="H11" s="50" t="s">
        <v>50</v>
      </c>
      <c r="I11" s="48" t="s">
        <v>51</v>
      </c>
    </row>
    <row r="12" spans="1:9" s="36" customFormat="1" ht="169.7" customHeight="1">
      <c r="A12" s="52">
        <v>1</v>
      </c>
      <c r="B12" s="25" t="s">
        <v>52</v>
      </c>
      <c r="C12" s="53" t="s">
        <v>53</v>
      </c>
      <c r="D12" s="53" t="s">
        <v>54</v>
      </c>
      <c r="E12" s="54" t="s">
        <v>26</v>
      </c>
      <c r="F12" s="55" t="s">
        <v>55</v>
      </c>
      <c r="G12" s="56" t="s">
        <v>56</v>
      </c>
      <c r="H12" s="57" t="s">
        <v>57</v>
      </c>
      <c r="I12" s="90" t="s">
        <v>51</v>
      </c>
    </row>
    <row r="13" spans="1:9" s="36" customFormat="1" ht="276" customHeight="1">
      <c r="A13" s="52">
        <v>2</v>
      </c>
      <c r="B13" s="26" t="s">
        <v>58</v>
      </c>
      <c r="C13" s="58" t="s">
        <v>59</v>
      </c>
      <c r="D13" s="59" t="s">
        <v>60</v>
      </c>
      <c r="E13" s="54" t="s">
        <v>15</v>
      </c>
      <c r="F13" s="60" t="s">
        <v>61</v>
      </c>
      <c r="G13" s="56" t="s">
        <v>62</v>
      </c>
      <c r="H13" s="61" t="s">
        <v>63</v>
      </c>
      <c r="I13" s="90" t="s">
        <v>51</v>
      </c>
    </row>
    <row r="14" spans="1:9" ht="112.35" customHeight="1">
      <c r="A14" s="52">
        <v>3</v>
      </c>
      <c r="B14" s="25" t="s">
        <v>64</v>
      </c>
      <c r="C14" s="58" t="s">
        <v>65</v>
      </c>
      <c r="D14" s="59" t="s">
        <v>66</v>
      </c>
      <c r="E14" s="54" t="s">
        <v>15</v>
      </c>
      <c r="F14" s="60" t="s">
        <v>67</v>
      </c>
      <c r="G14" s="56" t="s">
        <v>68</v>
      </c>
      <c r="H14" s="61" t="s">
        <v>69</v>
      </c>
      <c r="I14" s="89" t="s">
        <v>51</v>
      </c>
    </row>
    <row r="15" spans="1:9" s="36" customFormat="1" ht="121.35" customHeight="1">
      <c r="A15" s="52">
        <v>4</v>
      </c>
      <c r="B15" s="26" t="s">
        <v>70</v>
      </c>
      <c r="C15" s="63" t="s">
        <v>71</v>
      </c>
      <c r="D15" s="64" t="s">
        <v>72</v>
      </c>
      <c r="E15" s="65" t="s">
        <v>17</v>
      </c>
      <c r="F15" s="60" t="s">
        <v>73</v>
      </c>
      <c r="G15" s="62" t="s">
        <v>74</v>
      </c>
      <c r="H15" s="61" t="s">
        <v>75</v>
      </c>
      <c r="I15" s="90" t="s">
        <v>51</v>
      </c>
    </row>
    <row r="16" spans="1:9" ht="214.7" customHeight="1">
      <c r="A16" s="52">
        <v>5</v>
      </c>
      <c r="B16" s="26" t="s">
        <v>76</v>
      </c>
      <c r="C16" s="53" t="s">
        <v>77</v>
      </c>
      <c r="D16" s="53" t="s">
        <v>78</v>
      </c>
      <c r="E16" s="66" t="s">
        <v>17</v>
      </c>
      <c r="F16" s="67" t="s">
        <v>79</v>
      </c>
      <c r="G16" s="56" t="s">
        <v>80</v>
      </c>
      <c r="H16" s="57" t="s">
        <v>81</v>
      </c>
      <c r="I16" s="91" t="s">
        <v>51</v>
      </c>
    </row>
    <row r="17" spans="1:9" s="36" customFormat="1" ht="166.5" customHeight="1">
      <c r="A17" s="52">
        <v>6</v>
      </c>
      <c r="B17" s="25" t="s">
        <v>82</v>
      </c>
      <c r="C17" s="64" t="s">
        <v>83</v>
      </c>
      <c r="D17" s="59" t="s">
        <v>84</v>
      </c>
      <c r="E17" s="70" t="s">
        <v>17</v>
      </c>
      <c r="F17" s="68" t="s">
        <v>85</v>
      </c>
      <c r="G17" s="56" t="s">
        <v>80</v>
      </c>
      <c r="H17" s="61" t="s">
        <v>57</v>
      </c>
      <c r="I17" s="90" t="s">
        <v>51</v>
      </c>
    </row>
    <row r="18" spans="1:9" s="36" customFormat="1" ht="127.5" customHeight="1">
      <c r="A18" s="52">
        <v>7</v>
      </c>
      <c r="B18" s="26" t="s">
        <v>86</v>
      </c>
      <c r="C18" s="69" t="s">
        <v>87</v>
      </c>
      <c r="D18" s="59" t="s">
        <v>88</v>
      </c>
      <c r="E18" s="70" t="s">
        <v>19</v>
      </c>
      <c r="F18" s="71" t="s">
        <v>89</v>
      </c>
      <c r="G18" s="56" t="s">
        <v>90</v>
      </c>
      <c r="H18" s="61" t="s">
        <v>57</v>
      </c>
      <c r="I18" s="90" t="s">
        <v>51</v>
      </c>
    </row>
    <row r="19" spans="1:9" s="36" customFormat="1" ht="127.5" customHeight="1">
      <c r="A19" s="52">
        <v>8</v>
      </c>
      <c r="B19" s="25" t="s">
        <v>91</v>
      </c>
      <c r="C19" s="64" t="s">
        <v>92</v>
      </c>
      <c r="D19" s="72" t="s">
        <v>93</v>
      </c>
      <c r="E19" s="66" t="s">
        <v>19</v>
      </c>
      <c r="F19" s="60" t="s">
        <v>94</v>
      </c>
      <c r="G19" s="56" t="s">
        <v>95</v>
      </c>
      <c r="H19" s="61" t="s">
        <v>57</v>
      </c>
      <c r="I19" s="90" t="s">
        <v>51</v>
      </c>
    </row>
    <row r="20" spans="1:9" ht="126">
      <c r="A20" s="52">
        <v>9</v>
      </c>
      <c r="B20" s="25" t="s">
        <v>96</v>
      </c>
      <c r="C20" s="53" t="s">
        <v>97</v>
      </c>
      <c r="D20" s="53" t="s">
        <v>98</v>
      </c>
      <c r="E20" s="54" t="s">
        <v>19</v>
      </c>
      <c r="F20" s="55" t="s">
        <v>99</v>
      </c>
      <c r="G20" s="56" t="s">
        <v>80</v>
      </c>
      <c r="H20" s="57" t="s">
        <v>57</v>
      </c>
      <c r="I20" s="91" t="s">
        <v>51</v>
      </c>
    </row>
    <row r="21" spans="1:9" s="36" customFormat="1" ht="170.45">
      <c r="A21" s="52">
        <v>10</v>
      </c>
      <c r="B21" s="26" t="s">
        <v>100</v>
      </c>
      <c r="C21" s="72" t="s">
        <v>101</v>
      </c>
      <c r="D21" s="72" t="s">
        <v>102</v>
      </c>
      <c r="E21" s="65" t="s">
        <v>19</v>
      </c>
      <c r="F21" s="68" t="s">
        <v>103</v>
      </c>
      <c r="G21" s="56" t="s">
        <v>80</v>
      </c>
      <c r="H21" s="61" t="s">
        <v>63</v>
      </c>
      <c r="I21" s="89" t="s">
        <v>51</v>
      </c>
    </row>
    <row r="22" spans="1:9" s="36" customFormat="1" ht="127.5" customHeight="1">
      <c r="A22" s="52">
        <v>11</v>
      </c>
      <c r="B22" s="26" t="s">
        <v>104</v>
      </c>
      <c r="C22" s="64" t="s">
        <v>105</v>
      </c>
      <c r="D22" s="72" t="s">
        <v>106</v>
      </c>
      <c r="E22" s="73" t="s">
        <v>19</v>
      </c>
      <c r="F22" s="60" t="s">
        <v>107</v>
      </c>
      <c r="G22" s="62" t="s">
        <v>108</v>
      </c>
      <c r="H22" s="61" t="s">
        <v>57</v>
      </c>
      <c r="I22" s="89" t="s">
        <v>51</v>
      </c>
    </row>
    <row r="23" spans="1:9" s="36" customFormat="1" ht="127.5" customHeight="1">
      <c r="A23" s="52">
        <v>12</v>
      </c>
      <c r="B23" s="26" t="s">
        <v>109</v>
      </c>
      <c r="C23" s="72" t="s">
        <v>110</v>
      </c>
      <c r="D23" s="64" t="s">
        <v>111</v>
      </c>
      <c r="E23" s="79" t="s">
        <v>112</v>
      </c>
      <c r="F23" s="68" t="s">
        <v>113</v>
      </c>
      <c r="G23" s="56" t="s">
        <v>80</v>
      </c>
      <c r="H23" s="61" t="s">
        <v>57</v>
      </c>
      <c r="I23" s="89" t="s">
        <v>51</v>
      </c>
    </row>
    <row r="26" spans="1:9">
      <c r="A26" s="74"/>
      <c r="B26" s="75"/>
      <c r="C26" s="76"/>
      <c r="D26" s="77"/>
      <c r="E26" s="77"/>
      <c r="F26" s="76"/>
      <c r="G26" s="78"/>
      <c r="H26" s="74"/>
      <c r="I26" s="76"/>
    </row>
    <row r="27" spans="1:9">
      <c r="A27" s="74"/>
      <c r="B27" s="75"/>
      <c r="C27" s="76"/>
      <c r="D27" s="77"/>
      <c r="E27" s="77"/>
      <c r="F27" s="76"/>
      <c r="G27" s="78"/>
      <c r="H27" s="74"/>
      <c r="I27" s="76"/>
    </row>
    <row r="28" spans="1:9">
      <c r="A28" s="74"/>
      <c r="B28" s="75"/>
      <c r="C28" s="76"/>
      <c r="D28" s="77"/>
      <c r="E28" s="77"/>
      <c r="F28" s="76"/>
      <c r="G28" s="78"/>
      <c r="H28" s="74"/>
      <c r="I28" s="76"/>
    </row>
    <row r="29" spans="1:9">
      <c r="A29" s="74"/>
      <c r="B29" s="75"/>
      <c r="C29" s="76"/>
      <c r="D29" s="77"/>
      <c r="E29" s="77"/>
      <c r="F29" s="76"/>
      <c r="G29" s="78"/>
      <c r="H29" s="74"/>
      <c r="I29" s="76"/>
    </row>
    <row r="30" spans="1:9">
      <c r="A30" s="74"/>
      <c r="B30" s="75"/>
      <c r="C30" s="76"/>
      <c r="D30" s="77"/>
      <c r="E30" s="77"/>
      <c r="F30" s="76"/>
      <c r="G30" s="78"/>
      <c r="H30" s="74"/>
      <c r="I30" s="76"/>
    </row>
    <row r="31" spans="1:9">
      <c r="A31" s="74"/>
      <c r="B31" s="75"/>
      <c r="C31" s="76"/>
      <c r="D31" s="77"/>
      <c r="E31" s="77"/>
      <c r="F31" s="76"/>
      <c r="G31" s="78"/>
      <c r="H31" s="74"/>
      <c r="I31" s="76"/>
    </row>
    <row r="32" spans="1:9">
      <c r="A32" s="74"/>
      <c r="B32" s="75"/>
      <c r="C32" s="76"/>
      <c r="D32" s="77"/>
      <c r="E32" s="77"/>
      <c r="F32" s="76"/>
      <c r="G32" s="78"/>
      <c r="H32" s="74"/>
      <c r="I32" s="76"/>
    </row>
    <row r="33" spans="1:9">
      <c r="A33" s="74"/>
      <c r="B33" s="75"/>
      <c r="C33" s="76"/>
      <c r="D33" s="77"/>
      <c r="E33" s="77"/>
      <c r="F33" s="76"/>
      <c r="G33" s="78"/>
      <c r="H33" s="74"/>
      <c r="I33" s="76"/>
    </row>
    <row r="34" spans="1:9">
      <c r="A34" s="74"/>
      <c r="B34" s="75"/>
      <c r="C34" s="76"/>
      <c r="D34" s="77"/>
      <c r="E34" s="77"/>
      <c r="F34" s="76"/>
      <c r="G34" s="78"/>
      <c r="H34" s="74"/>
      <c r="I34" s="76"/>
    </row>
    <row r="35" spans="1:9">
      <c r="A35" s="74"/>
      <c r="B35" s="75"/>
      <c r="C35" s="76"/>
      <c r="D35" s="77"/>
      <c r="E35" s="77"/>
      <c r="F35" s="76"/>
      <c r="G35" s="78"/>
      <c r="H35" s="74"/>
      <c r="I35" s="76"/>
    </row>
    <row r="36" spans="1:9">
      <c r="A36" s="74"/>
      <c r="B36" s="75"/>
      <c r="C36" s="76"/>
      <c r="D36" s="77"/>
      <c r="E36" s="77"/>
      <c r="F36" s="76"/>
      <c r="G36" s="78"/>
      <c r="H36" s="74"/>
      <c r="I36" s="76"/>
    </row>
    <row r="37" spans="1:9">
      <c r="A37" s="74"/>
      <c r="B37" s="75"/>
      <c r="C37" s="76"/>
      <c r="D37" s="77"/>
      <c r="E37" s="77"/>
      <c r="F37" s="76"/>
      <c r="G37" s="78"/>
      <c r="H37" s="74"/>
      <c r="I37" s="76"/>
    </row>
    <row r="38" spans="1:9">
      <c r="A38" s="74"/>
      <c r="B38" s="75"/>
      <c r="C38" s="76"/>
      <c r="D38" s="77"/>
      <c r="E38" s="77"/>
      <c r="F38" s="76"/>
      <c r="G38" s="78"/>
      <c r="H38" s="74"/>
      <c r="I38" s="76"/>
    </row>
    <row r="39" spans="1:9">
      <c r="A39" s="74"/>
      <c r="B39" s="75"/>
      <c r="C39" s="76"/>
      <c r="D39" s="77"/>
      <c r="E39" s="77"/>
      <c r="F39" s="76"/>
      <c r="G39" s="78"/>
      <c r="H39" s="74"/>
      <c r="I39" s="76"/>
    </row>
    <row r="40" spans="1:9">
      <c r="A40" s="74"/>
      <c r="B40" s="75"/>
      <c r="C40" s="76"/>
      <c r="D40" s="77"/>
      <c r="E40" s="77"/>
      <c r="F40" s="76"/>
      <c r="G40" s="78"/>
      <c r="H40" s="74"/>
      <c r="I40" s="76"/>
    </row>
    <row r="41" spans="1:9">
      <c r="A41" s="74"/>
      <c r="B41" s="75"/>
      <c r="C41" s="76"/>
      <c r="D41" s="77"/>
      <c r="E41" s="77"/>
      <c r="F41" s="76"/>
      <c r="G41" s="78"/>
    </row>
  </sheetData>
  <sortState xmlns:xlrd2="http://schemas.microsoft.com/office/spreadsheetml/2017/richdata2" ref="A12:I23">
    <sortCondition ref="E12:E23" customList="Critical,High,Medium,Low,Informational Only"/>
  </sortState>
  <mergeCells count="2">
    <mergeCell ref="A2:B9"/>
    <mergeCell ref="C2:D2"/>
  </mergeCells>
  <phoneticPr fontId="18" type="noConversion"/>
  <conditionalFormatting sqref="E12:E23">
    <cfRule type="cellIs" dxfId="6" priority="161" operator="equal">
      <formula>"LOW"</formula>
    </cfRule>
    <cfRule type="cellIs" dxfId="5" priority="162" operator="equal">
      <formula>"MEDIUM"</formula>
    </cfRule>
    <cfRule type="cellIs" dxfId="4" priority="163" operator="equal">
      <formula>"HIGH"</formula>
    </cfRule>
  </conditionalFormatting>
  <conditionalFormatting sqref="E16">
    <cfRule type="cellIs" dxfId="3" priority="26" operator="equal">
      <formula>"LOW"</formula>
    </cfRule>
    <cfRule type="cellIs" dxfId="2" priority="27" operator="equal">
      <formula>"MEDIUM"</formula>
    </cfRule>
    <cfRule type="cellIs" dxfId="1" priority="28" operator="equal">
      <formula>"HIGH"</formula>
    </cfRule>
  </conditionalFormatting>
  <conditionalFormatting sqref="E1:E1048576">
    <cfRule type="beginsWith" dxfId="0" priority="1" operator="beginsWith" text="Informationaly Only">
      <formula>LEFT(E1,LEN("Informationaly Only"))="Informationaly Only"</formula>
    </cfRule>
  </conditionalFormatting>
  <hyperlinks>
    <hyperlink ref="I20" location="'Annexure'!A218" display="Annexure" xr:uid="{0A4F0331-7C70-4604-A387-C35838181B3D}"/>
    <hyperlink ref="I12" location="'Annexure'!A1" display="Annexure" xr:uid="{59C50C95-BFBA-4E67-9046-0A26D9DF1A2A}"/>
    <hyperlink ref="I16" location="'Annexure'!A99" display="Annexure" xr:uid="{F4078444-BE28-4474-AB2A-4B16153781A4}"/>
    <hyperlink ref="I18" location="'Annexure'!A147" display="Annexure" xr:uid="{D371EF95-8766-470C-8961-80439810F9EC}"/>
    <hyperlink ref="I14" location="'Annexure'!A49" display="Annexure" xr:uid="{1DE8CE72-A122-415F-A7C5-2EE89C003D7C}"/>
    <hyperlink ref="I13" location="'Annexure'!A25" display="Annexure" xr:uid="{25215704-F293-4BDD-9E13-46C25A4F0B69}"/>
    <hyperlink ref="I22" location="'Annexure'!A306" display="Annexure" xr:uid="{B2D3DC0B-B5B7-40AB-B539-D042473CC65C}"/>
    <hyperlink ref="I15" location="'Annexure'!A73" display="Annexure" xr:uid="{EB91CF29-960C-480B-9804-C338925CF97F}"/>
    <hyperlink ref="I21" location="'Annexure'!A238" display="Annexure" xr:uid="{F2255BB2-750D-4D73-99A6-E1EED75B4D58}"/>
    <hyperlink ref="I17" location="'Annexure'!A171" display="Annexure" xr:uid="{C64B8DAE-CE10-4842-BCD4-D2CEF2F766B2}"/>
    <hyperlink ref="G13" r:id="rId1" display="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 xr:uid="{F8080C85-4B17-4B53-9A9E-8B9B9E6ECD05}"/>
    <hyperlink ref="G18" r:id="rId2" xr:uid="{F8AA063F-3187-48F3-A54E-57A75B5494C3}"/>
    <hyperlink ref="G19" r:id="rId3" display="https://dashboard.nextwealth.com:5003/table/ace_Company_master/?table_names=ace_Company_master,bse_new_equity,ace_company_equity,ace_company_equity_cons,ace_52whl,bse_market_capital,bse_financial_PROV,bse_financial_QC,ace_finance_Quarterly,ace_finance_Quarterly_Cons,ace_Finance_cf,ace_Finance_cons_cf,ace_Finance_fr,ace_Finance_bs,ace_Finance_cons_bs,Capitaline_standalone,Capitaline_consolidated,bse_pledge,nse_pledge_new,bse_shp,ace_shp" xr:uid="{C15315D0-F6B9-4E8B-A180-F6A770245107}"/>
    <hyperlink ref="G22" r:id="rId4" xr:uid="{9E9B2FA9-643B-480E-A743-8030B543282A}"/>
    <hyperlink ref="G12:G22" r:id="rId5" display="https://dashboard.nextwealth.com:5003/" xr:uid="{B42A61B1-2FA3-499C-B6C1-0AD4A7747236}"/>
    <hyperlink ref="I19" location="'Annexure'!A193" display="Annexure" xr:uid="{77E4EA3E-63D3-42FD-A94E-BD7692205954}"/>
    <hyperlink ref="I23" location="'Annexure'!A261" display="Annexure" xr:uid="{DC70E1D1-E3CB-4D9B-B52F-CC63298B4EA8}"/>
    <hyperlink ref="G23" r:id="rId6" display="https://dashboard.nextwealth.com:5003/" xr:uid="{DD1BB293-7BED-40D6-8D67-205E53C64B35}"/>
  </hyperlinks>
  <pageMargins left="0.7" right="0.7" top="0.75" bottom="0.75" header="0.3" footer="0.3"/>
  <pageSetup paperSize="9" orientation="portrait" verticalDpi="300" r:id="rId7"/>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3E55-B0AF-48F6-BC3E-41898E6108F3}">
  <dimension ref="A1:AZ347"/>
  <sheetViews>
    <sheetView showGridLines="0" topLeftCell="A25" zoomScale="122" zoomScaleNormal="55" workbookViewId="0">
      <selection activeCell="A25" sqref="A25:H25"/>
    </sheetView>
  </sheetViews>
  <sheetFormatPr defaultColWidth="9.140625" defaultRowHeight="14.45"/>
  <cols>
    <col min="2" max="2" width="11.140625" customWidth="1"/>
    <col min="9" max="9" width="9.42578125" customWidth="1"/>
    <col min="14" max="14" width="10.85546875" customWidth="1"/>
    <col min="17" max="17" width="12" customWidth="1"/>
    <col min="22" max="22" width="10.28515625" bestFit="1" customWidth="1"/>
    <col min="24" max="24" width="10.140625" customWidth="1"/>
    <col min="26" max="26" width="13.85546875" customWidth="1"/>
    <col min="27" max="27" width="9.140625" customWidth="1"/>
    <col min="31" max="31" width="30.5703125" customWidth="1"/>
    <col min="33" max="34" width="9.140625" customWidth="1"/>
    <col min="35" max="35" width="0.7109375" customWidth="1"/>
    <col min="36" max="36" width="8.85546875" customWidth="1"/>
    <col min="40" max="40" width="17.85546875" customWidth="1"/>
  </cols>
  <sheetData>
    <row r="1" spans="1:36">
      <c r="A1" s="139" t="s">
        <v>52</v>
      </c>
      <c r="B1" s="140"/>
      <c r="C1" s="140"/>
      <c r="D1" s="140"/>
      <c r="E1" s="140"/>
      <c r="F1" s="140"/>
      <c r="G1" s="140"/>
      <c r="H1" s="140"/>
    </row>
    <row r="2" spans="1:36" s="29" customFormat="1">
      <c r="A2" s="86"/>
      <c r="B2" s="87"/>
      <c r="C2" s="87"/>
      <c r="D2" s="87"/>
      <c r="E2" s="87"/>
      <c r="F2" s="87"/>
      <c r="G2" s="87"/>
      <c r="H2" s="87"/>
    </row>
    <row r="3" spans="1:36">
      <c r="A3" s="84" t="s">
        <v>114</v>
      </c>
      <c r="B3" s="27"/>
      <c r="C3" s="27"/>
      <c r="D3" s="27"/>
      <c r="E3" s="27"/>
      <c r="F3" s="27"/>
      <c r="G3" s="27"/>
      <c r="H3" s="28"/>
      <c r="I3" s="30"/>
      <c r="J3" s="30"/>
    </row>
    <row r="4" spans="1:36">
      <c r="S4" s="29"/>
      <c r="T4" s="29"/>
      <c r="U4" s="29"/>
      <c r="V4" s="29"/>
      <c r="W4" s="29"/>
      <c r="X4" s="29"/>
      <c r="Y4" s="29"/>
      <c r="Z4" s="29"/>
      <c r="AA4" s="29"/>
      <c r="AB4" s="29"/>
      <c r="AC4" s="29"/>
      <c r="AD4" s="29"/>
      <c r="AE4" s="29"/>
      <c r="AF4" s="29"/>
      <c r="AG4" s="29"/>
      <c r="AH4" s="29"/>
      <c r="AI4" s="29"/>
      <c r="AJ4" s="29"/>
    </row>
    <row r="5" spans="1:36">
      <c r="L5" s="143"/>
      <c r="M5" s="143"/>
      <c r="N5" s="143"/>
      <c r="O5" s="143"/>
      <c r="P5" s="143"/>
      <c r="S5" s="143"/>
      <c r="T5" s="143"/>
      <c r="U5" s="143"/>
      <c r="V5" s="143"/>
      <c r="W5" s="143"/>
      <c r="X5" s="143"/>
      <c r="Y5" s="29"/>
      <c r="Z5" s="29"/>
      <c r="AA5" s="29"/>
      <c r="AB5" s="29"/>
      <c r="AC5" s="29"/>
      <c r="AD5" s="143"/>
      <c r="AE5" s="143"/>
      <c r="AF5" s="143"/>
      <c r="AG5" s="143"/>
      <c r="AH5" s="29"/>
      <c r="AI5" s="29"/>
      <c r="AJ5" s="29"/>
    </row>
    <row r="6" spans="1:36">
      <c r="S6" s="29"/>
      <c r="T6" s="29"/>
      <c r="U6" s="29"/>
      <c r="V6" s="29"/>
      <c r="W6" s="29"/>
      <c r="X6" s="29"/>
      <c r="Y6" s="29"/>
      <c r="Z6" s="29"/>
      <c r="AA6" s="29"/>
      <c r="AB6" s="29"/>
      <c r="AC6" s="29"/>
      <c r="AD6" s="29"/>
      <c r="AE6" s="29"/>
      <c r="AF6" s="29"/>
      <c r="AG6" s="29"/>
      <c r="AH6" s="29"/>
      <c r="AI6" s="29"/>
      <c r="AJ6" s="29"/>
    </row>
    <row r="7" spans="1:36">
      <c r="S7" s="29"/>
      <c r="T7" s="29"/>
      <c r="U7" s="29"/>
      <c r="V7" s="29"/>
      <c r="W7" s="29"/>
      <c r="X7" s="29"/>
      <c r="Y7" s="29"/>
      <c r="Z7" s="29"/>
      <c r="AA7" s="29"/>
      <c r="AB7" s="29"/>
      <c r="AC7" s="29"/>
      <c r="AD7" s="29"/>
      <c r="AE7" s="29"/>
      <c r="AF7" s="29"/>
      <c r="AG7" s="29"/>
      <c r="AH7" s="29"/>
      <c r="AI7" s="29"/>
      <c r="AJ7" s="29"/>
    </row>
    <row r="8" spans="1:36">
      <c r="S8" s="29"/>
      <c r="T8" s="29"/>
      <c r="U8" s="29"/>
      <c r="V8" s="29"/>
      <c r="W8" s="29"/>
      <c r="X8" s="29"/>
      <c r="Y8" s="29"/>
      <c r="Z8" s="29"/>
      <c r="AA8" s="29"/>
      <c r="AB8" s="29"/>
      <c r="AC8" s="29"/>
      <c r="AD8" s="29"/>
      <c r="AE8" s="29"/>
      <c r="AF8" s="29"/>
      <c r="AG8" s="29"/>
      <c r="AH8" s="29"/>
      <c r="AI8" s="29"/>
      <c r="AJ8" s="29"/>
    </row>
    <row r="25" spans="1:52">
      <c r="A25" s="148" t="s">
        <v>115</v>
      </c>
      <c r="B25" s="148"/>
      <c r="C25" s="148"/>
      <c r="D25" s="148"/>
      <c r="E25" s="148"/>
      <c r="F25" s="148"/>
      <c r="G25" s="148"/>
      <c r="H25" s="148"/>
    </row>
    <row r="26" spans="1:52">
      <c r="A26" s="80"/>
      <c r="B26" s="80"/>
      <c r="C26" s="80"/>
      <c r="D26" s="80"/>
      <c r="E26" s="80"/>
      <c r="F26" s="80"/>
      <c r="G26" s="80"/>
      <c r="H26" s="80"/>
    </row>
    <row r="27" spans="1:52">
      <c r="A27" s="144" t="s">
        <v>116</v>
      </c>
      <c r="B27" s="145"/>
      <c r="C27" s="145"/>
      <c r="D27" s="145"/>
      <c r="E27" s="145"/>
      <c r="F27" s="145"/>
      <c r="G27" s="145"/>
      <c r="H27" s="146"/>
      <c r="M27" s="147" t="s">
        <v>117</v>
      </c>
      <c r="N27" s="145"/>
      <c r="O27" s="145"/>
      <c r="P27" s="145"/>
      <c r="Q27" s="145"/>
      <c r="R27" s="145"/>
      <c r="S27" s="145"/>
      <c r="T27" s="146"/>
      <c r="X27" s="154" t="s">
        <v>118</v>
      </c>
      <c r="Y27" s="155"/>
      <c r="Z27" s="155"/>
      <c r="AA27" s="155"/>
      <c r="AB27" s="155"/>
      <c r="AC27" s="155"/>
      <c r="AD27" s="156"/>
      <c r="AE27" s="85"/>
      <c r="AG27" s="149" t="s">
        <v>119</v>
      </c>
      <c r="AH27" s="152"/>
      <c r="AI27" s="152"/>
      <c r="AJ27" s="152"/>
      <c r="AK27" s="152"/>
      <c r="AL27" s="152"/>
      <c r="AM27" s="152"/>
      <c r="AN27" s="153"/>
      <c r="AS27" s="149" t="s">
        <v>120</v>
      </c>
      <c r="AT27" s="150"/>
      <c r="AU27" s="150"/>
      <c r="AV27" s="150"/>
      <c r="AW27" s="150"/>
      <c r="AX27" s="150"/>
      <c r="AY27" s="150"/>
      <c r="AZ27" s="151"/>
    </row>
    <row r="49" spans="1:8">
      <c r="A49" s="148" t="s">
        <v>64</v>
      </c>
      <c r="B49" s="148"/>
      <c r="C49" s="148"/>
      <c r="D49" s="148"/>
      <c r="E49" s="148"/>
      <c r="F49" s="148"/>
      <c r="G49" s="148"/>
      <c r="H49" s="148"/>
    </row>
    <row r="73" spans="1:9">
      <c r="A73" s="148" t="s">
        <v>70</v>
      </c>
      <c r="B73" s="148"/>
      <c r="C73" s="148"/>
      <c r="D73" s="148"/>
      <c r="E73" s="148"/>
      <c r="F73" s="148"/>
      <c r="G73" s="148"/>
      <c r="H73" s="148"/>
      <c r="I73" s="148"/>
    </row>
    <row r="74" spans="1:9" s="29" customFormat="1">
      <c r="B74" s="80"/>
      <c r="C74" s="80"/>
      <c r="D74" s="80"/>
      <c r="E74" s="80"/>
      <c r="F74" s="80"/>
      <c r="G74" s="80"/>
      <c r="H74" s="80"/>
      <c r="I74" s="80"/>
    </row>
    <row r="75" spans="1:9">
      <c r="A75" s="81" t="s">
        <v>121</v>
      </c>
      <c r="B75" s="82"/>
      <c r="C75" s="82"/>
      <c r="D75" s="82"/>
      <c r="E75" s="82"/>
      <c r="F75" s="82"/>
      <c r="G75" s="82"/>
      <c r="H75" s="82"/>
      <c r="I75" s="83"/>
    </row>
    <row r="95" ht="15.75" customHeight="1"/>
    <row r="96" ht="15.75" customHeight="1"/>
    <row r="97" spans="1:30" ht="15.75" customHeight="1"/>
    <row r="98" spans="1:30" ht="15.75" customHeight="1"/>
    <row r="99" spans="1:30">
      <c r="A99" s="148" t="s">
        <v>122</v>
      </c>
      <c r="B99" s="148"/>
      <c r="C99" s="148"/>
      <c r="D99" s="148"/>
      <c r="E99" s="148"/>
      <c r="F99" s="148"/>
      <c r="G99" s="148"/>
      <c r="H99" s="148"/>
    </row>
    <row r="101" spans="1:30">
      <c r="A101" s="144" t="s">
        <v>116</v>
      </c>
      <c r="B101" s="145"/>
      <c r="C101" s="145"/>
      <c r="D101" s="145"/>
      <c r="E101" s="145"/>
      <c r="F101" s="145"/>
      <c r="G101" s="145"/>
      <c r="H101" s="146"/>
      <c r="M101" s="157" t="s">
        <v>123</v>
      </c>
      <c r="N101" s="150"/>
      <c r="O101" s="150"/>
      <c r="P101" s="150"/>
      <c r="Q101" s="150"/>
      <c r="R101" s="150"/>
      <c r="S101" s="150"/>
      <c r="T101" s="151"/>
      <c r="W101" s="149" t="s">
        <v>124</v>
      </c>
      <c r="X101" s="150"/>
      <c r="Y101" s="150"/>
      <c r="Z101" s="150"/>
      <c r="AA101" s="150"/>
      <c r="AB101" s="150"/>
      <c r="AC101" s="150"/>
      <c r="AD101" s="151"/>
    </row>
    <row r="123" spans="1:8">
      <c r="A123" s="148" t="s">
        <v>58</v>
      </c>
      <c r="B123" s="148"/>
      <c r="C123" s="148"/>
      <c r="D123" s="148"/>
      <c r="E123" s="148"/>
      <c r="F123" s="148"/>
      <c r="G123" s="148"/>
      <c r="H123" s="148"/>
    </row>
    <row r="124" spans="1:8">
      <c r="A124" s="92" t="s">
        <v>125</v>
      </c>
    </row>
    <row r="125" spans="1:8">
      <c r="A125" s="144" t="s">
        <v>126</v>
      </c>
      <c r="B125" s="145"/>
      <c r="C125" s="145"/>
      <c r="D125" s="145"/>
      <c r="E125" s="145"/>
      <c r="F125" s="145"/>
      <c r="G125" s="145"/>
      <c r="H125" s="146"/>
    </row>
    <row r="147" spans="1:8">
      <c r="A147" s="148" t="s">
        <v>86</v>
      </c>
      <c r="B147" s="148"/>
      <c r="C147" s="148"/>
      <c r="D147" s="148"/>
      <c r="E147" s="148"/>
      <c r="F147" s="148"/>
      <c r="G147" s="148"/>
      <c r="H147" s="148"/>
    </row>
    <row r="149" spans="1:8">
      <c r="A149" s="147" t="s">
        <v>127</v>
      </c>
      <c r="B149" s="145"/>
      <c r="C149" s="145"/>
      <c r="D149" s="145"/>
      <c r="E149" s="145"/>
      <c r="F149" s="145"/>
      <c r="G149" s="145"/>
      <c r="H149" s="146"/>
    </row>
    <row r="171" spans="1:8">
      <c r="A171" s="148" t="s">
        <v>82</v>
      </c>
      <c r="B171" s="148"/>
      <c r="C171" s="148"/>
      <c r="D171" s="148"/>
      <c r="E171" s="148"/>
      <c r="F171" s="148"/>
      <c r="G171" s="148"/>
      <c r="H171" s="148"/>
    </row>
    <row r="193" spans="1:8">
      <c r="A193" s="148" t="s">
        <v>91</v>
      </c>
      <c r="B193" s="148"/>
      <c r="C193" s="148"/>
      <c r="D193" s="148"/>
      <c r="E193" s="148"/>
      <c r="F193" s="148"/>
      <c r="G193" s="148"/>
      <c r="H193" s="148"/>
    </row>
    <row r="195" spans="1:8">
      <c r="A195" s="149" t="s">
        <v>128</v>
      </c>
      <c r="B195" s="150"/>
      <c r="C195" s="150"/>
      <c r="D195" s="150"/>
      <c r="E195" s="150"/>
      <c r="F195" s="150"/>
      <c r="G195" s="150"/>
      <c r="H195" s="151"/>
    </row>
    <row r="218" spans="1:8">
      <c r="A218" s="148" t="s">
        <v>129</v>
      </c>
      <c r="B218" s="148"/>
      <c r="C218" s="148"/>
      <c r="D218" s="148"/>
      <c r="E218" s="148"/>
      <c r="F218" s="148"/>
      <c r="G218" s="148"/>
      <c r="H218" s="148"/>
    </row>
    <row r="238" spans="1:8">
      <c r="A238" s="148" t="s">
        <v>100</v>
      </c>
      <c r="B238" s="148"/>
      <c r="C238" s="148"/>
      <c r="D238" s="148"/>
      <c r="E238" s="148"/>
      <c r="F238" s="148"/>
      <c r="G238" s="148"/>
      <c r="H238" s="148"/>
    </row>
    <row r="261" spans="1:21">
      <c r="A261" s="148" t="s">
        <v>109</v>
      </c>
      <c r="B261" s="148"/>
      <c r="C261" s="148"/>
      <c r="D261" s="148"/>
      <c r="E261" s="148"/>
      <c r="F261" s="148"/>
      <c r="G261" s="148"/>
      <c r="H261" s="148"/>
    </row>
    <row r="262" spans="1:21">
      <c r="A262" s="31" t="s">
        <v>130</v>
      </c>
    </row>
    <row r="263" spans="1:21">
      <c r="A263" s="149" t="s">
        <v>131</v>
      </c>
      <c r="B263" s="150"/>
      <c r="C263" s="150"/>
      <c r="D263" s="150"/>
      <c r="E263" s="150"/>
      <c r="F263" s="150"/>
      <c r="G263" s="150"/>
      <c r="H263" s="151"/>
      <c r="N263" s="149" t="s">
        <v>132</v>
      </c>
      <c r="O263" s="150"/>
      <c r="P263" s="150"/>
      <c r="Q263" s="150"/>
      <c r="R263" s="150"/>
      <c r="S263" s="150"/>
      <c r="T263" s="150"/>
      <c r="U263" s="151"/>
    </row>
    <row r="282" spans="1:21">
      <c r="A282" s="31" t="s">
        <v>133</v>
      </c>
    </row>
    <row r="283" spans="1:21">
      <c r="A283" s="149" t="s">
        <v>131</v>
      </c>
      <c r="B283" s="150"/>
      <c r="C283" s="150"/>
      <c r="D283" s="150"/>
      <c r="E283" s="150"/>
      <c r="F283" s="150"/>
      <c r="G283" s="150"/>
      <c r="H283" s="151"/>
      <c r="N283" s="149" t="s">
        <v>132</v>
      </c>
      <c r="O283" s="150"/>
      <c r="P283" s="150"/>
      <c r="Q283" s="150"/>
      <c r="R283" s="150"/>
      <c r="S283" s="150"/>
      <c r="T283" s="150"/>
      <c r="U283" s="151"/>
    </row>
    <row r="284" spans="1:21">
      <c r="A284" s="141"/>
      <c r="B284" s="141"/>
      <c r="C284" s="141"/>
      <c r="D284" s="141"/>
      <c r="E284" s="141"/>
      <c r="F284" s="141"/>
      <c r="G284" s="141"/>
      <c r="H284" s="141"/>
    </row>
    <row r="306" spans="1:32">
      <c r="A306" s="148" t="s">
        <v>104</v>
      </c>
      <c r="B306" s="148"/>
      <c r="C306" s="148"/>
      <c r="D306" s="148"/>
      <c r="E306" s="148"/>
      <c r="F306" s="148"/>
      <c r="G306" s="148"/>
      <c r="H306" s="148"/>
    </row>
    <row r="308" spans="1:32">
      <c r="A308" s="149" t="s">
        <v>134</v>
      </c>
      <c r="B308" s="150"/>
      <c r="C308" s="150"/>
      <c r="D308" s="150"/>
      <c r="E308" s="150"/>
      <c r="F308" s="150"/>
      <c r="G308" s="150"/>
      <c r="H308" s="151"/>
      <c r="N308" s="149" t="s">
        <v>135</v>
      </c>
      <c r="O308" s="150"/>
      <c r="P308" s="150"/>
      <c r="Q308" s="150"/>
      <c r="R308" s="150"/>
      <c r="S308" s="150"/>
      <c r="T308" s="150"/>
      <c r="U308" s="151"/>
      <c r="Y308" s="149" t="s">
        <v>136</v>
      </c>
      <c r="Z308" s="152"/>
      <c r="AA308" s="152"/>
      <c r="AB308" s="152"/>
      <c r="AC308" s="152"/>
      <c r="AD308" s="152"/>
      <c r="AE308" s="152"/>
      <c r="AF308" s="88"/>
    </row>
    <row r="326" spans="1:9">
      <c r="A326" s="29"/>
      <c r="B326" s="29"/>
      <c r="C326" s="29"/>
      <c r="D326" s="29"/>
      <c r="E326" s="29"/>
      <c r="F326" s="29"/>
      <c r="G326" s="29"/>
      <c r="H326" s="29"/>
      <c r="I326" s="29"/>
    </row>
    <row r="327" spans="1:9">
      <c r="A327" s="141"/>
      <c r="B327" s="141"/>
      <c r="C327" s="141"/>
      <c r="D327" s="141"/>
      <c r="E327" s="141"/>
      <c r="F327" s="141"/>
      <c r="G327" s="141"/>
      <c r="H327" s="141"/>
      <c r="I327" s="29"/>
    </row>
    <row r="328" spans="1:9">
      <c r="A328" s="29"/>
      <c r="B328" s="29"/>
      <c r="C328" s="29"/>
      <c r="D328" s="29"/>
      <c r="E328" s="29"/>
      <c r="F328" s="29"/>
      <c r="G328" s="29"/>
      <c r="H328" s="29"/>
      <c r="I328" s="29"/>
    </row>
    <row r="329" spans="1:9">
      <c r="A329" s="142"/>
      <c r="B329" s="143"/>
      <c r="C329" s="143"/>
      <c r="D329" s="143"/>
      <c r="E329" s="143"/>
      <c r="F329" s="143"/>
      <c r="G329" s="143"/>
      <c r="H329" s="143"/>
      <c r="I329" s="29"/>
    </row>
    <row r="330" spans="1:9">
      <c r="A330" s="29"/>
      <c r="B330" s="29"/>
      <c r="C330" s="29"/>
      <c r="D330" s="29"/>
      <c r="E330" s="29"/>
      <c r="F330" s="29"/>
      <c r="G330" s="29"/>
      <c r="H330" s="29"/>
      <c r="I330" s="29"/>
    </row>
    <row r="331" spans="1:9">
      <c r="A331" s="29"/>
      <c r="B331" s="29"/>
      <c r="C331" s="29"/>
      <c r="D331" s="29"/>
      <c r="E331" s="29"/>
      <c r="F331" s="29"/>
      <c r="G331" s="29"/>
      <c r="H331" s="29"/>
      <c r="I331" s="29"/>
    </row>
    <row r="332" spans="1:9">
      <c r="A332" s="29"/>
      <c r="B332" s="29"/>
      <c r="C332" s="29"/>
      <c r="D332" s="29"/>
      <c r="E332" s="29"/>
      <c r="F332" s="29"/>
      <c r="G332" s="29"/>
      <c r="H332" s="29"/>
      <c r="I332" s="29"/>
    </row>
    <row r="333" spans="1:9">
      <c r="A333" s="29"/>
      <c r="B333" s="29"/>
      <c r="C333" s="29"/>
      <c r="D333" s="29"/>
      <c r="E333" s="29"/>
      <c r="F333" s="29"/>
      <c r="G333" s="29"/>
      <c r="H333" s="29"/>
      <c r="I333" s="29"/>
    </row>
    <row r="334" spans="1:9">
      <c r="A334" s="29"/>
      <c r="B334" s="29"/>
      <c r="C334" s="29"/>
      <c r="D334" s="29"/>
      <c r="E334" s="29"/>
      <c r="F334" s="29"/>
      <c r="G334" s="29"/>
      <c r="H334" s="29"/>
      <c r="I334" s="29"/>
    </row>
    <row r="335" spans="1:9">
      <c r="A335" s="29"/>
      <c r="B335" s="29"/>
      <c r="C335" s="29"/>
      <c r="D335" s="29"/>
      <c r="E335" s="29"/>
      <c r="F335" s="29"/>
      <c r="G335" s="29"/>
      <c r="H335" s="29"/>
      <c r="I335" s="29"/>
    </row>
    <row r="336" spans="1:9">
      <c r="A336" s="29"/>
      <c r="B336" s="29"/>
      <c r="C336" s="29"/>
      <c r="D336" s="29"/>
      <c r="E336" s="29"/>
      <c r="F336" s="29"/>
      <c r="G336" s="29"/>
      <c r="H336" s="29"/>
      <c r="I336" s="29"/>
    </row>
    <row r="337" spans="1:9">
      <c r="A337" s="29"/>
      <c r="B337" s="29"/>
      <c r="C337" s="29"/>
      <c r="D337" s="29"/>
      <c r="E337" s="29"/>
      <c r="F337" s="29"/>
      <c r="G337" s="29"/>
      <c r="H337" s="29"/>
      <c r="I337" s="29"/>
    </row>
    <row r="338" spans="1:9">
      <c r="A338" s="29"/>
      <c r="B338" s="29"/>
      <c r="C338" s="29"/>
      <c r="D338" s="29"/>
      <c r="E338" s="29"/>
      <c r="F338" s="29"/>
      <c r="G338" s="29"/>
      <c r="H338" s="29"/>
      <c r="I338" s="29"/>
    </row>
    <row r="339" spans="1:9">
      <c r="A339" s="29"/>
      <c r="B339" s="29"/>
      <c r="C339" s="29"/>
      <c r="D339" s="29"/>
      <c r="E339" s="29"/>
      <c r="F339" s="29"/>
      <c r="G339" s="29"/>
      <c r="H339" s="29"/>
      <c r="I339" s="29"/>
    </row>
    <row r="340" spans="1:9">
      <c r="A340" s="29"/>
      <c r="B340" s="29"/>
      <c r="C340" s="29"/>
      <c r="D340" s="29"/>
      <c r="E340" s="29"/>
      <c r="F340" s="29"/>
      <c r="G340" s="29"/>
      <c r="H340" s="29"/>
      <c r="I340" s="29"/>
    </row>
    <row r="341" spans="1:9">
      <c r="A341" s="29"/>
      <c r="B341" s="29"/>
      <c r="C341" s="29"/>
      <c r="D341" s="29"/>
      <c r="E341" s="29"/>
      <c r="F341" s="29"/>
      <c r="G341" s="29"/>
      <c r="H341" s="29"/>
      <c r="I341" s="29"/>
    </row>
    <row r="342" spans="1:9">
      <c r="A342" s="29"/>
      <c r="B342" s="29"/>
      <c r="C342" s="29"/>
      <c r="D342" s="29"/>
      <c r="E342" s="29"/>
      <c r="F342" s="29"/>
      <c r="G342" s="29"/>
      <c r="H342" s="29"/>
      <c r="I342" s="29"/>
    </row>
    <row r="343" spans="1:9">
      <c r="A343" s="29"/>
      <c r="B343" s="29"/>
      <c r="C343" s="29"/>
      <c r="D343" s="29"/>
      <c r="E343" s="29"/>
      <c r="F343" s="29"/>
      <c r="G343" s="29"/>
      <c r="H343" s="29"/>
      <c r="I343" s="29"/>
    </row>
    <row r="344" spans="1:9">
      <c r="A344" s="29"/>
      <c r="B344" s="29"/>
      <c r="C344" s="29"/>
      <c r="D344" s="29"/>
      <c r="E344" s="29"/>
      <c r="F344" s="29"/>
      <c r="G344" s="29"/>
      <c r="H344" s="29"/>
      <c r="I344" s="29"/>
    </row>
    <row r="345" spans="1:9">
      <c r="A345" s="29"/>
      <c r="B345" s="29"/>
      <c r="C345" s="29"/>
      <c r="D345" s="29"/>
      <c r="E345" s="29"/>
      <c r="F345" s="29"/>
      <c r="G345" s="29"/>
      <c r="H345" s="29"/>
      <c r="I345" s="29"/>
    </row>
    <row r="346" spans="1:9">
      <c r="A346" s="29"/>
      <c r="B346" s="29"/>
      <c r="C346" s="29"/>
      <c r="D346" s="29"/>
      <c r="E346" s="29"/>
      <c r="F346" s="29"/>
      <c r="G346" s="29"/>
      <c r="H346" s="29"/>
      <c r="I346" s="29"/>
    </row>
    <row r="347" spans="1:9">
      <c r="A347" s="29"/>
      <c r="B347" s="29"/>
      <c r="C347" s="29"/>
      <c r="D347" s="29"/>
      <c r="E347" s="29"/>
      <c r="F347" s="29"/>
      <c r="G347" s="29"/>
      <c r="H347" s="29"/>
      <c r="I347" s="29"/>
    </row>
  </sheetData>
  <mergeCells count="37">
    <mergeCell ref="Y308:AE308"/>
    <mergeCell ref="A308:H308"/>
    <mergeCell ref="N308:U308"/>
    <mergeCell ref="A284:H284"/>
    <mergeCell ref="A283:H283"/>
    <mergeCell ref="N283:U283"/>
    <mergeCell ref="A306:H306"/>
    <mergeCell ref="N263:U263"/>
    <mergeCell ref="AS27:AZ27"/>
    <mergeCell ref="A49:H49"/>
    <mergeCell ref="W101:AD101"/>
    <mergeCell ref="AD5:AG5"/>
    <mergeCell ref="L5:P5"/>
    <mergeCell ref="S5:X5"/>
    <mergeCell ref="A218:H218"/>
    <mergeCell ref="A238:H238"/>
    <mergeCell ref="A25:H25"/>
    <mergeCell ref="AG27:AN27"/>
    <mergeCell ref="X27:AD27"/>
    <mergeCell ref="A73:I73"/>
    <mergeCell ref="M101:T101"/>
    <mergeCell ref="A1:H1"/>
    <mergeCell ref="A327:H327"/>
    <mergeCell ref="A329:H329"/>
    <mergeCell ref="A27:H27"/>
    <mergeCell ref="M27:T27"/>
    <mergeCell ref="A99:H99"/>
    <mergeCell ref="A101:H101"/>
    <mergeCell ref="A123:H123"/>
    <mergeCell ref="A125:H125"/>
    <mergeCell ref="A147:H147"/>
    <mergeCell ref="A149:H149"/>
    <mergeCell ref="A171:H171"/>
    <mergeCell ref="A193:H193"/>
    <mergeCell ref="A195:H195"/>
    <mergeCell ref="A261:H261"/>
    <mergeCell ref="A263:H263"/>
  </mergeCells>
  <pageMargins left="0.7" right="0.7" top="0.75" bottom="0.75" header="0.3" footer="0.3"/>
  <pageSetup orientation="portrait" horizontalDpi="1200" verticalDpi="1200" r:id="rId1"/>
  <drawing r:id="rId2"/>
</worksheet>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PKT-Web Application Security Assessment</dc:title>
  <dc:subject/>
  <dc:creator>Chinmaya Ramana A G</dc:creator>
  <cp:keywords/>
  <dc:description/>
  <cp:lastModifiedBy/>
  <cp:revision/>
  <dcterms:created xsi:type="dcterms:W3CDTF">2015-06-05T18:17:20Z</dcterms:created>
  <dcterms:modified xsi:type="dcterms:W3CDTF">2024-10-23T09:18:43Z</dcterms:modified>
  <cp:category/>
  <cp:contentStatus/>
</cp:coreProperties>
</file>