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5915"/>
  <workbookPr autoCompressPictures="0"/>
  <bookViews>
    <workbookView xWindow="8200" yWindow="0" windowWidth="20340" windowHeight="15380" tabRatio="500"/>
  </bookViews>
  <sheets>
    <sheet name="oil simple" sheetId="4" r:id="rId1"/>
    <sheet name="oil full" sheetId="5" r:id="rId2"/>
  </sheets>
  <definedNames>
    <definedName name="coms">#REF!</definedName>
    <definedName name="MinimizeCosts" localSheetId="1">FALSE</definedName>
    <definedName name="MinimizeCosts" localSheetId="0">FALSE</definedName>
    <definedName name="_xlnm.Print_Area" localSheetId="1">'oil full'!TreeDiagram</definedName>
    <definedName name="_xlnm.Print_Area" localSheetId="0">'oil simple'!TreeDiagram</definedName>
    <definedName name="rds">#REF!</definedName>
    <definedName name="RiskCollectDistributionSamples">2</definedName>
    <definedName name="RiskFixedSeed">1</definedName>
    <definedName name="RiskHasSettings">TRUE</definedName>
    <definedName name="RiskMinimizeOnStart">FALSE</definedName>
    <definedName name="RiskMonitorConvergence">FALSE</definedName>
    <definedName name="RiskNumIterations">1000</definedName>
    <definedName name="RiskNumSimulations">1</definedName>
    <definedName name="RiskPauseOnError">FALSE</definedName>
    <definedName name="RiskRealTimeResults">FALSE</definedName>
    <definedName name="RiskResultsUpdateFreq">100</definedName>
    <definedName name="RiskRunAfterRecalcMacro">FALSE</definedName>
    <definedName name="RiskRunAfterSimMacro">FALSE</definedName>
    <definedName name="RiskRunBeforeRecalcMacro">FALSE</definedName>
    <definedName name="RiskRunBeforeSimMacro">FALSE</definedName>
    <definedName name="RiskSamplingType">3</definedName>
    <definedName name="RiskStandardRecalc">1</definedName>
    <definedName name="RiskStatFunctionsUpdateFreq">1</definedName>
    <definedName name="RiskUpdateDisplay">FALSE</definedName>
    <definedName name="RiskUpdateStatFunctions">TRUE</definedName>
    <definedName name="RiskUseDifferentSeedForEachSim">FALSE</definedName>
    <definedName name="RiskUseFixedSeed">FALSE</definedName>
    <definedName name="TreeData" localSheetId="1">'oil full'!$GH$1001:$GV$1017</definedName>
    <definedName name="TreeData" localSheetId="0">'oil simple'!$GH$1001:$GV$1005</definedName>
    <definedName name="TreeDiagBase" localSheetId="1">'oil full'!$H$23</definedName>
    <definedName name="TreeDiagBase" localSheetId="0">'oil simple'!$G$16</definedName>
    <definedName name="TreeDiagram" localSheetId="1">'oil full'!$H$23:$Z$66</definedName>
    <definedName name="TreeDiagram" localSheetId="0">'oil simple'!$G$16:$Q$29</definedName>
    <definedName name="UseExpUtility" localSheetId="1">FALSE</definedName>
    <definedName name="UseExpUtility" localSheetId="0">FALSE</definedName>
  </definedName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D4" i="5" l="1"/>
  <c r="Z65" i="5"/>
  <c r="P66" i="5"/>
  <c r="Z55" i="5"/>
  <c r="T56" i="5"/>
  <c r="Z60" i="5"/>
  <c r="T61" i="5"/>
  <c r="P58" i="5"/>
  <c r="L62" i="5"/>
  <c r="M61" i="5"/>
  <c r="Z50" i="5"/>
  <c r="T51" i="5"/>
  <c r="W23" i="5"/>
  <c r="W28" i="5"/>
  <c r="Z25" i="5"/>
  <c r="X26" i="5"/>
  <c r="Z30" i="5"/>
  <c r="X31" i="5"/>
  <c r="T28" i="5"/>
  <c r="Z35" i="5"/>
  <c r="T36" i="5"/>
  <c r="P32" i="5"/>
  <c r="W38" i="5"/>
  <c r="W43" i="5"/>
  <c r="Z40" i="5"/>
  <c r="X41" i="5"/>
  <c r="Z45" i="5"/>
  <c r="X46" i="5"/>
  <c r="T43" i="5"/>
  <c r="P47" i="5"/>
  <c r="L39" i="5"/>
  <c r="H50" i="5"/>
  <c r="I49" i="5"/>
  <c r="Q46" i="5"/>
  <c r="Q31" i="5"/>
  <c r="C3" i="5"/>
  <c r="D5" i="5"/>
  <c r="D6" i="5"/>
  <c r="Q23" i="4"/>
  <c r="O24" i="4"/>
  <c r="Q18" i="4"/>
  <c r="O19" i="4"/>
  <c r="Q28" i="4"/>
  <c r="K29" i="4"/>
  <c r="K21" i="4"/>
  <c r="G25" i="4"/>
  <c r="H24" i="4"/>
</calcChain>
</file>

<file path=xl/sharedStrings.xml><?xml version="1.0" encoding="utf-8"?>
<sst xmlns="http://schemas.openxmlformats.org/spreadsheetml/2006/main" count="73" uniqueCount="32">
  <si>
    <t>ID</t>
  </si>
  <si>
    <t>Name</t>
  </si>
  <si>
    <t>Value</t>
  </si>
  <si>
    <t>Prob</t>
  </si>
  <si>
    <t>Pred</t>
  </si>
  <si>
    <t>Kind</t>
  </si>
  <si>
    <t>NS</t>
  </si>
  <si>
    <t>S1</t>
  </si>
  <si>
    <t>S2</t>
  </si>
  <si>
    <t>S3</t>
  </si>
  <si>
    <t>S4</t>
  </si>
  <si>
    <t>S5</t>
  </si>
  <si>
    <t>Row</t>
  </si>
  <si>
    <t>Col</t>
  </si>
  <si>
    <t>Mark</t>
  </si>
  <si>
    <t>TreePlan</t>
  </si>
  <si>
    <t>D</t>
  </si>
  <si>
    <t>E</t>
  </si>
  <si>
    <t>T</t>
  </si>
  <si>
    <t>Test</t>
  </si>
  <si>
    <t>Drill</t>
  </si>
  <si>
    <t>Don't Drill</t>
  </si>
  <si>
    <t>Dry</t>
  </si>
  <si>
    <t>Oil</t>
  </si>
  <si>
    <t>Positive</t>
  </si>
  <si>
    <t>Don’t Drill</t>
  </si>
  <si>
    <t>drill</t>
  </si>
  <si>
    <t>dry</t>
  </si>
  <si>
    <t>Negative</t>
  </si>
  <si>
    <t>don’t drill</t>
  </si>
  <si>
    <t>don’t test</t>
  </si>
  <si>
    <t>Hit OIL!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</si>
</sst>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&quot;$&quot;* #,##0.00_);_(&quot;$&quot;* \(#,##0.00\);_(&quot;$&quot;* &quot;-&quot;??_);_(@_)"/>
    <numFmt numFmtId="165" formatCode="_(* #,##0.00_);_(* \(#,##0.00\);_(* &quot;-&quot;??_);_(@_)"/>
  </numFmts>
  <fonts count="10" x14ac:knownFonts="1">
    <font>
      <sz val="12"/>
      <color theme="1"/>
      <name val="Calibri"/>
      <family val="2"/>
      <scheme val="minor"/>
    </font>
    <font>
      <sz val="8"/>
      <name val="Times New Roman"/>
      <family val="1"/>
    </font>
    <font>
      <b/>
      <sz val="9"/>
      <name val="Times New Roman"/>
    </font>
    <font>
      <sz val="10"/>
      <name val="Arial"/>
    </font>
    <font>
      <sz val="8"/>
      <name val="Calibri"/>
      <family val="2"/>
      <scheme val="minor"/>
    </font>
    <font>
      <b/>
      <sz val="12"/>
      <color theme="1"/>
      <name val="Arial"/>
    </font>
    <font>
      <sz val="12"/>
      <color theme="1"/>
      <name val="Arial"/>
    </font>
    <font>
      <sz val="11"/>
      <name val="Arial"/>
    </font>
    <font>
      <sz val="12"/>
      <color theme="0"/>
      <name val="Arial"/>
    </font>
    <font>
      <sz val="12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/>
    <xf numFmtId="164" fontId="2" fillId="0" borderId="0" applyNumberFormat="0" applyFont="0" applyBorder="0" applyAlignment="0">
      <alignment horizontal="left"/>
    </xf>
    <xf numFmtId="165" fontId="3" fillId="0" borderId="0" applyFont="0" applyFill="0" applyBorder="0" applyAlignment="0" applyProtection="0"/>
    <xf numFmtId="0" fontId="3" fillId="0" borderId="0"/>
  </cellStyleXfs>
  <cellXfs count="10">
    <xf numFmtId="0" fontId="0" fillId="0" borderId="0" xfId="0"/>
    <xf numFmtId="0" fontId="5" fillId="0" borderId="0" xfId="0" applyFont="1"/>
    <xf numFmtId="0" fontId="6" fillId="0" borderId="0" xfId="0" applyFont="1"/>
    <xf numFmtId="0" fontId="6" fillId="0" borderId="0" xfId="0" applyFont="1" applyAlignment="1">
      <alignment horizontal="left"/>
    </xf>
    <xf numFmtId="0" fontId="5" fillId="0" borderId="0" xfId="0" applyFont="1" applyAlignment="1">
      <alignment horizontal="right"/>
    </xf>
    <xf numFmtId="0" fontId="7" fillId="0" borderId="0" xfId="1" applyFont="1" applyBorder="1" applyProtection="1">
      <protection locked="0" hidden="1"/>
    </xf>
    <xf numFmtId="0" fontId="7" fillId="0" borderId="0" xfId="1" applyFont="1"/>
    <xf numFmtId="0" fontId="8" fillId="0" borderId="0" xfId="0" applyFont="1"/>
    <xf numFmtId="0" fontId="9" fillId="0" borderId="0" xfId="1" applyFont="1" applyBorder="1" applyProtection="1">
      <protection locked="0" hidden="1"/>
    </xf>
    <xf numFmtId="0" fontId="9" fillId="0" borderId="0" xfId="1" applyFont="1"/>
  </cellXfs>
  <cellStyles count="5">
    <cellStyle name="Blank" xfId="2"/>
    <cellStyle name="Comma 2" xfId="3"/>
    <cellStyle name="Normal" xfId="0" builtinId="0"/>
    <cellStyle name="Normal 2" xfId="4"/>
    <cellStyle name="Normal 3" xfId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19</xdr:row>
      <xdr:rowOff>0</xdr:rowOff>
    </xdr:from>
    <xdr:to>
      <xdr:col>11</xdr:col>
      <xdr:colOff>152400</xdr:colOff>
      <xdr:row>19</xdr:row>
      <xdr:rowOff>152400</xdr:rowOff>
    </xdr:to>
    <xdr:sp macro="" textlink="">
      <xdr:nvSpPr>
        <xdr:cNvPr id="11" name="Circle 1"/>
        <xdr:cNvSpPr/>
      </xdr:nvSpPr>
      <xdr:spPr>
        <a:xfrm>
          <a:off x="7899400" y="3860800"/>
          <a:ext cx="152400" cy="152400"/>
        </a:xfrm>
        <a:prstGeom prst="ellipse">
          <a:avLst/>
        </a:prstGeom>
        <a:solidFill>
          <a:srgbClr val="00FF0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0</xdr:colOff>
      <xdr:row>19</xdr:row>
      <xdr:rowOff>76200</xdr:rowOff>
    </xdr:from>
    <xdr:to>
      <xdr:col>11</xdr:col>
      <xdr:colOff>0</xdr:colOff>
      <xdr:row>19</xdr:row>
      <xdr:rowOff>76200</xdr:rowOff>
    </xdr:to>
    <xdr:sp macro="" textlink="">
      <xdr:nvSpPr>
        <xdr:cNvPr id="4097" name="Line 1"/>
        <xdr:cNvSpPr>
          <a:spLocks noChangeShapeType="1"/>
        </xdr:cNvSpPr>
      </xdr:nvSpPr>
      <xdr:spPr bwMode="auto">
        <a:xfrm>
          <a:off x="6248400" y="3937000"/>
          <a:ext cx="1651000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7</xdr:col>
      <xdr:colOff>152400</xdr:colOff>
      <xdr:row>19</xdr:row>
      <xdr:rowOff>76200</xdr:rowOff>
    </xdr:from>
    <xdr:to>
      <xdr:col>9</xdr:col>
      <xdr:colOff>0</xdr:colOff>
      <xdr:row>23</xdr:row>
      <xdr:rowOff>76200</xdr:rowOff>
    </xdr:to>
    <xdr:sp macro="" textlink="">
      <xdr:nvSpPr>
        <xdr:cNvPr id="4098" name="Line 2"/>
        <xdr:cNvSpPr>
          <a:spLocks noChangeShapeType="1"/>
        </xdr:cNvSpPr>
      </xdr:nvSpPr>
      <xdr:spPr bwMode="auto">
        <a:xfrm flipV="1">
          <a:off x="5930900" y="3937000"/>
          <a:ext cx="317500" cy="81280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11</xdr:col>
      <xdr:colOff>0</xdr:colOff>
      <xdr:row>27</xdr:row>
      <xdr:rowOff>0</xdr:rowOff>
    </xdr:from>
    <xdr:to>
      <xdr:col>11</xdr:col>
      <xdr:colOff>152400</xdr:colOff>
      <xdr:row>27</xdr:row>
      <xdr:rowOff>152400</xdr:rowOff>
    </xdr:to>
    <xdr:sp macro="" textlink="">
      <xdr:nvSpPr>
        <xdr:cNvPr id="12" name="Triangle 2"/>
        <xdr:cNvSpPr/>
      </xdr:nvSpPr>
      <xdr:spPr>
        <a:xfrm rot="16200000">
          <a:off x="7899400" y="5486400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152400</xdr:colOff>
      <xdr:row>27</xdr:row>
      <xdr:rowOff>76200</xdr:rowOff>
    </xdr:from>
    <xdr:to>
      <xdr:col>15</xdr:col>
      <xdr:colOff>0</xdr:colOff>
      <xdr:row>27</xdr:row>
      <xdr:rowOff>76200</xdr:rowOff>
    </xdr:to>
    <xdr:sp macro="" textlink="">
      <xdr:nvSpPr>
        <xdr:cNvPr id="4099" name="Line 3"/>
        <xdr:cNvSpPr>
          <a:spLocks noChangeShapeType="1"/>
        </xdr:cNvSpPr>
      </xdr:nvSpPr>
      <xdr:spPr bwMode="auto">
        <a:xfrm>
          <a:off x="8051800" y="5562600"/>
          <a:ext cx="1968500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9</xdr:col>
      <xdr:colOff>0</xdr:colOff>
      <xdr:row>27</xdr:row>
      <xdr:rowOff>76200</xdr:rowOff>
    </xdr:from>
    <xdr:to>
      <xdr:col>11</xdr:col>
      <xdr:colOff>0</xdr:colOff>
      <xdr:row>27</xdr:row>
      <xdr:rowOff>76200</xdr:rowOff>
    </xdr:to>
    <xdr:sp macro="" textlink="">
      <xdr:nvSpPr>
        <xdr:cNvPr id="4100" name="Line 4"/>
        <xdr:cNvSpPr>
          <a:spLocks noChangeShapeType="1"/>
        </xdr:cNvSpPr>
      </xdr:nvSpPr>
      <xdr:spPr bwMode="auto">
        <a:xfrm>
          <a:off x="6248400" y="5562600"/>
          <a:ext cx="1651000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7</xdr:col>
      <xdr:colOff>152400</xdr:colOff>
      <xdr:row>23</xdr:row>
      <xdr:rowOff>76200</xdr:rowOff>
    </xdr:from>
    <xdr:to>
      <xdr:col>9</xdr:col>
      <xdr:colOff>0</xdr:colOff>
      <xdr:row>27</xdr:row>
      <xdr:rowOff>76200</xdr:rowOff>
    </xdr:to>
    <xdr:sp macro="" textlink="">
      <xdr:nvSpPr>
        <xdr:cNvPr id="4101" name="Line 5"/>
        <xdr:cNvSpPr>
          <a:spLocks noChangeShapeType="1"/>
        </xdr:cNvSpPr>
      </xdr:nvSpPr>
      <xdr:spPr bwMode="auto">
        <a:xfrm>
          <a:off x="5930900" y="4749800"/>
          <a:ext cx="317500" cy="81280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15</xdr:col>
      <xdr:colOff>0</xdr:colOff>
      <xdr:row>17</xdr:row>
      <xdr:rowOff>0</xdr:rowOff>
    </xdr:from>
    <xdr:to>
      <xdr:col>15</xdr:col>
      <xdr:colOff>152400</xdr:colOff>
      <xdr:row>17</xdr:row>
      <xdr:rowOff>152400</xdr:rowOff>
    </xdr:to>
    <xdr:sp macro="" textlink="">
      <xdr:nvSpPr>
        <xdr:cNvPr id="13" name="Triangle 3"/>
        <xdr:cNvSpPr/>
      </xdr:nvSpPr>
      <xdr:spPr>
        <a:xfrm rot="16200000">
          <a:off x="10020300" y="3454400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0</xdr:colOff>
      <xdr:row>17</xdr:row>
      <xdr:rowOff>76200</xdr:rowOff>
    </xdr:from>
    <xdr:to>
      <xdr:col>15</xdr:col>
      <xdr:colOff>0</xdr:colOff>
      <xdr:row>17</xdr:row>
      <xdr:rowOff>76200</xdr:rowOff>
    </xdr:to>
    <xdr:sp macro="" textlink="">
      <xdr:nvSpPr>
        <xdr:cNvPr id="4102" name="Line 6"/>
        <xdr:cNvSpPr>
          <a:spLocks noChangeShapeType="1"/>
        </xdr:cNvSpPr>
      </xdr:nvSpPr>
      <xdr:spPr bwMode="auto">
        <a:xfrm>
          <a:off x="8369300" y="3530600"/>
          <a:ext cx="1651000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11</xdr:col>
      <xdr:colOff>152400</xdr:colOff>
      <xdr:row>17</xdr:row>
      <xdr:rowOff>76200</xdr:rowOff>
    </xdr:from>
    <xdr:to>
      <xdr:col>13</xdr:col>
      <xdr:colOff>0</xdr:colOff>
      <xdr:row>19</xdr:row>
      <xdr:rowOff>76200</xdr:rowOff>
    </xdr:to>
    <xdr:sp macro="" textlink="">
      <xdr:nvSpPr>
        <xdr:cNvPr id="4103" name="Line 7"/>
        <xdr:cNvSpPr>
          <a:spLocks noChangeShapeType="1"/>
        </xdr:cNvSpPr>
      </xdr:nvSpPr>
      <xdr:spPr bwMode="auto">
        <a:xfrm flipV="1">
          <a:off x="8051800" y="3530600"/>
          <a:ext cx="317500" cy="40640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15</xdr:col>
      <xdr:colOff>0</xdr:colOff>
      <xdr:row>22</xdr:row>
      <xdr:rowOff>0</xdr:rowOff>
    </xdr:from>
    <xdr:to>
      <xdr:col>15</xdr:col>
      <xdr:colOff>152400</xdr:colOff>
      <xdr:row>22</xdr:row>
      <xdr:rowOff>152400</xdr:rowOff>
    </xdr:to>
    <xdr:sp macro="" textlink="">
      <xdr:nvSpPr>
        <xdr:cNvPr id="14" name="Triangle 4"/>
        <xdr:cNvSpPr/>
      </xdr:nvSpPr>
      <xdr:spPr>
        <a:xfrm rot="16200000">
          <a:off x="10020300" y="4470400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0</xdr:colOff>
      <xdr:row>22</xdr:row>
      <xdr:rowOff>76200</xdr:rowOff>
    </xdr:from>
    <xdr:to>
      <xdr:col>15</xdr:col>
      <xdr:colOff>0</xdr:colOff>
      <xdr:row>22</xdr:row>
      <xdr:rowOff>76200</xdr:rowOff>
    </xdr:to>
    <xdr:sp macro="" textlink="">
      <xdr:nvSpPr>
        <xdr:cNvPr id="4104" name="Line 8"/>
        <xdr:cNvSpPr>
          <a:spLocks noChangeShapeType="1"/>
        </xdr:cNvSpPr>
      </xdr:nvSpPr>
      <xdr:spPr bwMode="auto">
        <a:xfrm>
          <a:off x="8369300" y="4546600"/>
          <a:ext cx="1651000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11</xdr:col>
      <xdr:colOff>152400</xdr:colOff>
      <xdr:row>19</xdr:row>
      <xdr:rowOff>76200</xdr:rowOff>
    </xdr:from>
    <xdr:to>
      <xdr:col>13</xdr:col>
      <xdr:colOff>0</xdr:colOff>
      <xdr:row>22</xdr:row>
      <xdr:rowOff>76200</xdr:rowOff>
    </xdr:to>
    <xdr:sp macro="" textlink="">
      <xdr:nvSpPr>
        <xdr:cNvPr id="4105" name="Line 9"/>
        <xdr:cNvSpPr>
          <a:spLocks noChangeShapeType="1"/>
        </xdr:cNvSpPr>
      </xdr:nvSpPr>
      <xdr:spPr bwMode="auto">
        <a:xfrm>
          <a:off x="8051800" y="3937000"/>
          <a:ext cx="317500" cy="60960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7</xdr:col>
      <xdr:colOff>0</xdr:colOff>
      <xdr:row>23</xdr:row>
      <xdr:rowOff>0</xdr:rowOff>
    </xdr:from>
    <xdr:to>
      <xdr:col>7</xdr:col>
      <xdr:colOff>152400</xdr:colOff>
      <xdr:row>23</xdr:row>
      <xdr:rowOff>152400</xdr:rowOff>
    </xdr:to>
    <xdr:sp macro="" textlink="">
      <xdr:nvSpPr>
        <xdr:cNvPr id="15" name="Square 0"/>
        <xdr:cNvSpPr/>
      </xdr:nvSpPr>
      <xdr:spPr>
        <a:xfrm>
          <a:off x="5778500" y="4673600"/>
          <a:ext cx="152400" cy="152400"/>
        </a:xfrm>
        <a:prstGeom prst="rect">
          <a:avLst/>
        </a:prstGeom>
        <a:solidFill>
          <a:srgbClr val="FFFF00">
            <a:alpha val="50000"/>
          </a:srgbClr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0</xdr:colOff>
      <xdr:row>23</xdr:row>
      <xdr:rowOff>76200</xdr:rowOff>
    </xdr:from>
    <xdr:to>
      <xdr:col>7</xdr:col>
      <xdr:colOff>0</xdr:colOff>
      <xdr:row>23</xdr:row>
      <xdr:rowOff>76200</xdr:rowOff>
    </xdr:to>
    <xdr:sp macro="" textlink="">
      <xdr:nvSpPr>
        <xdr:cNvPr id="4106" name="Line 10"/>
        <xdr:cNvSpPr>
          <a:spLocks noChangeShapeType="1"/>
        </xdr:cNvSpPr>
      </xdr:nvSpPr>
      <xdr:spPr bwMode="auto">
        <a:xfrm>
          <a:off x="4953000" y="4749800"/>
          <a:ext cx="825500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37</xdr:row>
      <xdr:rowOff>0</xdr:rowOff>
    </xdr:from>
    <xdr:to>
      <xdr:col>12</xdr:col>
      <xdr:colOff>152400</xdr:colOff>
      <xdr:row>37</xdr:row>
      <xdr:rowOff>152400</xdr:rowOff>
    </xdr:to>
    <xdr:sp macro="" textlink="">
      <xdr:nvSpPr>
        <xdr:cNvPr id="2" name="Circle 1"/>
        <xdr:cNvSpPr/>
      </xdr:nvSpPr>
      <xdr:spPr>
        <a:xfrm>
          <a:off x="8724900" y="7518400"/>
          <a:ext cx="152400" cy="152400"/>
        </a:xfrm>
        <a:prstGeom prst="ellipse">
          <a:avLst/>
        </a:prstGeom>
        <a:solidFill>
          <a:srgbClr val="00FF0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a14:hiddenEffects>
          </a:ext>
        </a:extLst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0</xdr:colOff>
      <xdr:row>37</xdr:row>
      <xdr:rowOff>76200</xdr:rowOff>
    </xdr:from>
    <xdr:to>
      <xdr:col>12</xdr:col>
      <xdr:colOff>0</xdr:colOff>
      <xdr:row>37</xdr:row>
      <xdr:rowOff>76200</xdr:rowOff>
    </xdr:to>
    <xdr:sp macro="" textlink="">
      <xdr:nvSpPr>
        <xdr:cNvPr id="3" name="Line 141"/>
        <xdr:cNvSpPr>
          <a:spLocks noChangeShapeType="1"/>
        </xdr:cNvSpPr>
      </xdr:nvSpPr>
      <xdr:spPr bwMode="auto">
        <a:xfrm>
          <a:off x="7073900" y="7594600"/>
          <a:ext cx="1651000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8</xdr:col>
      <xdr:colOff>152400</xdr:colOff>
      <xdr:row>37</xdr:row>
      <xdr:rowOff>76200</xdr:rowOff>
    </xdr:from>
    <xdr:to>
      <xdr:col>10</xdr:col>
      <xdr:colOff>0</xdr:colOff>
      <xdr:row>48</xdr:row>
      <xdr:rowOff>76200</xdr:rowOff>
    </xdr:to>
    <xdr:sp macro="" textlink="">
      <xdr:nvSpPr>
        <xdr:cNvPr id="4" name="Line 142"/>
        <xdr:cNvSpPr>
          <a:spLocks noChangeShapeType="1"/>
        </xdr:cNvSpPr>
      </xdr:nvSpPr>
      <xdr:spPr bwMode="auto">
        <a:xfrm flipV="1">
          <a:off x="6756400" y="7594600"/>
          <a:ext cx="317500" cy="223520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12</xdr:col>
      <xdr:colOff>0</xdr:colOff>
      <xdr:row>60</xdr:row>
      <xdr:rowOff>0</xdr:rowOff>
    </xdr:from>
    <xdr:to>
      <xdr:col>12</xdr:col>
      <xdr:colOff>152400</xdr:colOff>
      <xdr:row>60</xdr:row>
      <xdr:rowOff>152400</xdr:rowOff>
    </xdr:to>
    <xdr:sp macro="" textlink="">
      <xdr:nvSpPr>
        <xdr:cNvPr id="5" name="Square 2"/>
        <xdr:cNvSpPr/>
      </xdr:nvSpPr>
      <xdr:spPr>
        <a:xfrm>
          <a:off x="8724900" y="12192000"/>
          <a:ext cx="152400" cy="152400"/>
        </a:xfrm>
        <a:prstGeom prst="rect">
          <a:avLst/>
        </a:prstGeom>
        <a:solidFill>
          <a:srgbClr val="FFFF00">
            <a:alpha val="50000"/>
          </a:srgbClr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a14:hiddenEffects>
          </a:ext>
        </a:extLst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0</xdr:colOff>
      <xdr:row>60</xdr:row>
      <xdr:rowOff>76200</xdr:rowOff>
    </xdr:from>
    <xdr:to>
      <xdr:col>12</xdr:col>
      <xdr:colOff>0</xdr:colOff>
      <xdr:row>60</xdr:row>
      <xdr:rowOff>76200</xdr:rowOff>
    </xdr:to>
    <xdr:sp macro="" textlink="">
      <xdr:nvSpPr>
        <xdr:cNvPr id="6" name="Line 143"/>
        <xdr:cNvSpPr>
          <a:spLocks noChangeShapeType="1"/>
        </xdr:cNvSpPr>
      </xdr:nvSpPr>
      <xdr:spPr bwMode="auto">
        <a:xfrm>
          <a:off x="7073900" y="12268200"/>
          <a:ext cx="1651000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8</xdr:col>
      <xdr:colOff>152400</xdr:colOff>
      <xdr:row>48</xdr:row>
      <xdr:rowOff>76200</xdr:rowOff>
    </xdr:from>
    <xdr:to>
      <xdr:col>10</xdr:col>
      <xdr:colOff>0</xdr:colOff>
      <xdr:row>60</xdr:row>
      <xdr:rowOff>76200</xdr:rowOff>
    </xdr:to>
    <xdr:sp macro="" textlink="">
      <xdr:nvSpPr>
        <xdr:cNvPr id="7" name="Line 144"/>
        <xdr:cNvSpPr>
          <a:spLocks noChangeShapeType="1"/>
        </xdr:cNvSpPr>
      </xdr:nvSpPr>
      <xdr:spPr bwMode="auto">
        <a:xfrm>
          <a:off x="6756400" y="9829800"/>
          <a:ext cx="317500" cy="243840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16</xdr:col>
      <xdr:colOff>0</xdr:colOff>
      <xdr:row>30</xdr:row>
      <xdr:rowOff>0</xdr:rowOff>
    </xdr:from>
    <xdr:to>
      <xdr:col>16</xdr:col>
      <xdr:colOff>152400</xdr:colOff>
      <xdr:row>30</xdr:row>
      <xdr:rowOff>152400</xdr:rowOff>
    </xdr:to>
    <xdr:sp macro="" textlink="">
      <xdr:nvSpPr>
        <xdr:cNvPr id="8" name="Square 3"/>
        <xdr:cNvSpPr/>
      </xdr:nvSpPr>
      <xdr:spPr>
        <a:xfrm>
          <a:off x="10845800" y="6096000"/>
          <a:ext cx="152400" cy="152400"/>
        </a:xfrm>
        <a:prstGeom prst="rect">
          <a:avLst/>
        </a:prstGeom>
        <a:solidFill>
          <a:srgbClr val="FFFF00">
            <a:alpha val="50000"/>
          </a:srgbClr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a14:hiddenEffects>
          </a:ext>
        </a:extLst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0</xdr:colOff>
      <xdr:row>30</xdr:row>
      <xdr:rowOff>76200</xdr:rowOff>
    </xdr:from>
    <xdr:to>
      <xdr:col>16</xdr:col>
      <xdr:colOff>0</xdr:colOff>
      <xdr:row>30</xdr:row>
      <xdr:rowOff>76200</xdr:rowOff>
    </xdr:to>
    <xdr:sp macro="" textlink="">
      <xdr:nvSpPr>
        <xdr:cNvPr id="9" name="Line 145"/>
        <xdr:cNvSpPr>
          <a:spLocks noChangeShapeType="1"/>
        </xdr:cNvSpPr>
      </xdr:nvSpPr>
      <xdr:spPr bwMode="auto">
        <a:xfrm>
          <a:off x="9194800" y="6172200"/>
          <a:ext cx="1651000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12</xdr:col>
      <xdr:colOff>152400</xdr:colOff>
      <xdr:row>30</xdr:row>
      <xdr:rowOff>76200</xdr:rowOff>
    </xdr:from>
    <xdr:to>
      <xdr:col>14</xdr:col>
      <xdr:colOff>0</xdr:colOff>
      <xdr:row>37</xdr:row>
      <xdr:rowOff>76200</xdr:rowOff>
    </xdr:to>
    <xdr:sp macro="" textlink="">
      <xdr:nvSpPr>
        <xdr:cNvPr id="10" name="Line 146"/>
        <xdr:cNvSpPr>
          <a:spLocks noChangeShapeType="1"/>
        </xdr:cNvSpPr>
      </xdr:nvSpPr>
      <xdr:spPr bwMode="auto">
        <a:xfrm flipV="1">
          <a:off x="8877300" y="6172200"/>
          <a:ext cx="317500" cy="142240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16</xdr:col>
      <xdr:colOff>0</xdr:colOff>
      <xdr:row>45</xdr:row>
      <xdr:rowOff>0</xdr:rowOff>
    </xdr:from>
    <xdr:to>
      <xdr:col>16</xdr:col>
      <xdr:colOff>152400</xdr:colOff>
      <xdr:row>45</xdr:row>
      <xdr:rowOff>152400</xdr:rowOff>
    </xdr:to>
    <xdr:sp macro="" textlink="">
      <xdr:nvSpPr>
        <xdr:cNvPr id="11" name="Square 4"/>
        <xdr:cNvSpPr/>
      </xdr:nvSpPr>
      <xdr:spPr>
        <a:xfrm>
          <a:off x="10845800" y="9144000"/>
          <a:ext cx="152400" cy="152400"/>
        </a:xfrm>
        <a:prstGeom prst="rect">
          <a:avLst/>
        </a:prstGeom>
        <a:solidFill>
          <a:srgbClr val="FFFF00">
            <a:alpha val="50000"/>
          </a:srgbClr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a14:hiddenEffects>
          </a:ext>
        </a:extLst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0</xdr:colOff>
      <xdr:row>45</xdr:row>
      <xdr:rowOff>76200</xdr:rowOff>
    </xdr:from>
    <xdr:to>
      <xdr:col>16</xdr:col>
      <xdr:colOff>0</xdr:colOff>
      <xdr:row>45</xdr:row>
      <xdr:rowOff>76200</xdr:rowOff>
    </xdr:to>
    <xdr:sp macro="" textlink="">
      <xdr:nvSpPr>
        <xdr:cNvPr id="12" name="Line 147"/>
        <xdr:cNvSpPr>
          <a:spLocks noChangeShapeType="1"/>
        </xdr:cNvSpPr>
      </xdr:nvSpPr>
      <xdr:spPr bwMode="auto">
        <a:xfrm>
          <a:off x="9194800" y="9220200"/>
          <a:ext cx="1651000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12</xdr:col>
      <xdr:colOff>152400</xdr:colOff>
      <xdr:row>37</xdr:row>
      <xdr:rowOff>76200</xdr:rowOff>
    </xdr:from>
    <xdr:to>
      <xdr:col>14</xdr:col>
      <xdr:colOff>0</xdr:colOff>
      <xdr:row>45</xdr:row>
      <xdr:rowOff>76200</xdr:rowOff>
    </xdr:to>
    <xdr:sp macro="" textlink="">
      <xdr:nvSpPr>
        <xdr:cNvPr id="13" name="Line 148"/>
        <xdr:cNvSpPr>
          <a:spLocks noChangeShapeType="1"/>
        </xdr:cNvSpPr>
      </xdr:nvSpPr>
      <xdr:spPr bwMode="auto">
        <a:xfrm>
          <a:off x="8877300" y="7594600"/>
          <a:ext cx="317500" cy="162560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20</xdr:col>
      <xdr:colOff>0</xdr:colOff>
      <xdr:row>26</xdr:row>
      <xdr:rowOff>0</xdr:rowOff>
    </xdr:from>
    <xdr:to>
      <xdr:col>20</xdr:col>
      <xdr:colOff>152400</xdr:colOff>
      <xdr:row>26</xdr:row>
      <xdr:rowOff>152400</xdr:rowOff>
    </xdr:to>
    <xdr:sp macro="" textlink="">
      <xdr:nvSpPr>
        <xdr:cNvPr id="14" name="Circle 5"/>
        <xdr:cNvSpPr/>
      </xdr:nvSpPr>
      <xdr:spPr>
        <a:xfrm>
          <a:off x="12966700" y="5283200"/>
          <a:ext cx="152400" cy="152400"/>
        </a:xfrm>
        <a:prstGeom prst="ellipse">
          <a:avLst/>
        </a:prstGeom>
        <a:solidFill>
          <a:srgbClr val="00FF0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a14:hiddenEffects>
          </a:ext>
        </a:extLst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0</xdr:colOff>
      <xdr:row>26</xdr:row>
      <xdr:rowOff>76200</xdr:rowOff>
    </xdr:from>
    <xdr:to>
      <xdr:col>20</xdr:col>
      <xdr:colOff>0</xdr:colOff>
      <xdr:row>26</xdr:row>
      <xdr:rowOff>76200</xdr:rowOff>
    </xdr:to>
    <xdr:sp macro="" textlink="">
      <xdr:nvSpPr>
        <xdr:cNvPr id="15" name="Line 149"/>
        <xdr:cNvSpPr>
          <a:spLocks noChangeShapeType="1"/>
        </xdr:cNvSpPr>
      </xdr:nvSpPr>
      <xdr:spPr bwMode="auto">
        <a:xfrm>
          <a:off x="11315700" y="5359400"/>
          <a:ext cx="1651000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16</xdr:col>
      <xdr:colOff>152400</xdr:colOff>
      <xdr:row>26</xdr:row>
      <xdr:rowOff>76200</xdr:rowOff>
    </xdr:from>
    <xdr:to>
      <xdr:col>18</xdr:col>
      <xdr:colOff>0</xdr:colOff>
      <xdr:row>30</xdr:row>
      <xdr:rowOff>76200</xdr:rowOff>
    </xdr:to>
    <xdr:sp macro="" textlink="">
      <xdr:nvSpPr>
        <xdr:cNvPr id="16" name="Line 150"/>
        <xdr:cNvSpPr>
          <a:spLocks noChangeShapeType="1"/>
        </xdr:cNvSpPr>
      </xdr:nvSpPr>
      <xdr:spPr bwMode="auto">
        <a:xfrm flipV="1">
          <a:off x="10998200" y="5359400"/>
          <a:ext cx="317500" cy="81280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20</xdr:col>
      <xdr:colOff>0</xdr:colOff>
      <xdr:row>34</xdr:row>
      <xdr:rowOff>0</xdr:rowOff>
    </xdr:from>
    <xdr:to>
      <xdr:col>20</xdr:col>
      <xdr:colOff>152400</xdr:colOff>
      <xdr:row>34</xdr:row>
      <xdr:rowOff>152400</xdr:rowOff>
    </xdr:to>
    <xdr:sp macro="" textlink="">
      <xdr:nvSpPr>
        <xdr:cNvPr id="17" name="Triangle 6"/>
        <xdr:cNvSpPr/>
      </xdr:nvSpPr>
      <xdr:spPr>
        <a:xfrm rot="16200000">
          <a:off x="12966700" y="6908800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a14:hiddenEffects>
          </a:ext>
        </a:extLst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152400</xdr:colOff>
      <xdr:row>34</xdr:row>
      <xdr:rowOff>76200</xdr:rowOff>
    </xdr:from>
    <xdr:to>
      <xdr:col>24</xdr:col>
      <xdr:colOff>0</xdr:colOff>
      <xdr:row>34</xdr:row>
      <xdr:rowOff>76200</xdr:rowOff>
    </xdr:to>
    <xdr:sp macro="" textlink="">
      <xdr:nvSpPr>
        <xdr:cNvPr id="18" name="Line 151"/>
        <xdr:cNvSpPr>
          <a:spLocks noChangeShapeType="1"/>
        </xdr:cNvSpPr>
      </xdr:nvSpPr>
      <xdr:spPr bwMode="auto">
        <a:xfrm>
          <a:off x="13119100" y="6985000"/>
          <a:ext cx="1968500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18</xdr:col>
      <xdr:colOff>0</xdr:colOff>
      <xdr:row>34</xdr:row>
      <xdr:rowOff>76200</xdr:rowOff>
    </xdr:from>
    <xdr:to>
      <xdr:col>20</xdr:col>
      <xdr:colOff>0</xdr:colOff>
      <xdr:row>34</xdr:row>
      <xdr:rowOff>76200</xdr:rowOff>
    </xdr:to>
    <xdr:sp macro="" textlink="">
      <xdr:nvSpPr>
        <xdr:cNvPr id="19" name="Line 152"/>
        <xdr:cNvSpPr>
          <a:spLocks noChangeShapeType="1"/>
        </xdr:cNvSpPr>
      </xdr:nvSpPr>
      <xdr:spPr bwMode="auto">
        <a:xfrm>
          <a:off x="11315700" y="6985000"/>
          <a:ext cx="1651000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16</xdr:col>
      <xdr:colOff>152400</xdr:colOff>
      <xdr:row>30</xdr:row>
      <xdr:rowOff>76200</xdr:rowOff>
    </xdr:from>
    <xdr:to>
      <xdr:col>18</xdr:col>
      <xdr:colOff>0</xdr:colOff>
      <xdr:row>34</xdr:row>
      <xdr:rowOff>76200</xdr:rowOff>
    </xdr:to>
    <xdr:sp macro="" textlink="">
      <xdr:nvSpPr>
        <xdr:cNvPr id="20" name="Line 153"/>
        <xdr:cNvSpPr>
          <a:spLocks noChangeShapeType="1"/>
        </xdr:cNvSpPr>
      </xdr:nvSpPr>
      <xdr:spPr bwMode="auto">
        <a:xfrm>
          <a:off x="10998200" y="6172200"/>
          <a:ext cx="317500" cy="81280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24</xdr:col>
      <xdr:colOff>0</xdr:colOff>
      <xdr:row>24</xdr:row>
      <xdr:rowOff>0</xdr:rowOff>
    </xdr:from>
    <xdr:to>
      <xdr:col>24</xdr:col>
      <xdr:colOff>152400</xdr:colOff>
      <xdr:row>24</xdr:row>
      <xdr:rowOff>152400</xdr:rowOff>
    </xdr:to>
    <xdr:sp macro="" textlink="">
      <xdr:nvSpPr>
        <xdr:cNvPr id="21" name="Triangle 7"/>
        <xdr:cNvSpPr/>
      </xdr:nvSpPr>
      <xdr:spPr>
        <a:xfrm rot="16200000">
          <a:off x="15087600" y="4876800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a14:hiddenEffects>
          </a:ext>
        </a:extLst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440267</xdr:colOff>
      <xdr:row>0</xdr:row>
      <xdr:rowOff>25400</xdr:rowOff>
    </xdr:from>
    <xdr:to>
      <xdr:col>6</xdr:col>
      <xdr:colOff>440267</xdr:colOff>
      <xdr:row>0</xdr:row>
      <xdr:rowOff>25400</xdr:rowOff>
    </xdr:to>
    <xdr:sp macro="" textlink="">
      <xdr:nvSpPr>
        <xdr:cNvPr id="22" name="Line 154"/>
        <xdr:cNvSpPr>
          <a:spLocks noChangeShapeType="1"/>
        </xdr:cNvSpPr>
      </xdr:nvSpPr>
      <xdr:spPr bwMode="auto">
        <a:xfrm>
          <a:off x="3759200" y="25400"/>
          <a:ext cx="1659467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20</xdr:col>
      <xdr:colOff>152400</xdr:colOff>
      <xdr:row>24</xdr:row>
      <xdr:rowOff>76200</xdr:rowOff>
    </xdr:from>
    <xdr:to>
      <xdr:col>22</xdr:col>
      <xdr:colOff>0</xdr:colOff>
      <xdr:row>26</xdr:row>
      <xdr:rowOff>76200</xdr:rowOff>
    </xdr:to>
    <xdr:sp macro="" textlink="">
      <xdr:nvSpPr>
        <xdr:cNvPr id="23" name="Line 155"/>
        <xdr:cNvSpPr>
          <a:spLocks noChangeShapeType="1"/>
        </xdr:cNvSpPr>
      </xdr:nvSpPr>
      <xdr:spPr bwMode="auto">
        <a:xfrm flipV="1">
          <a:off x="13119100" y="4953000"/>
          <a:ext cx="317500" cy="40640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24</xdr:col>
      <xdr:colOff>0</xdr:colOff>
      <xdr:row>29</xdr:row>
      <xdr:rowOff>0</xdr:rowOff>
    </xdr:from>
    <xdr:to>
      <xdr:col>24</xdr:col>
      <xdr:colOff>152400</xdr:colOff>
      <xdr:row>29</xdr:row>
      <xdr:rowOff>152400</xdr:rowOff>
    </xdr:to>
    <xdr:sp macro="" textlink="">
      <xdr:nvSpPr>
        <xdr:cNvPr id="24" name="Triangle 8"/>
        <xdr:cNvSpPr/>
      </xdr:nvSpPr>
      <xdr:spPr>
        <a:xfrm rot="16200000">
          <a:off x="15087600" y="5892800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a14:hiddenEffects>
          </a:ext>
        </a:extLst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0</xdr:colOff>
      <xdr:row>29</xdr:row>
      <xdr:rowOff>76200</xdr:rowOff>
    </xdr:from>
    <xdr:to>
      <xdr:col>24</xdr:col>
      <xdr:colOff>0</xdr:colOff>
      <xdr:row>29</xdr:row>
      <xdr:rowOff>76200</xdr:rowOff>
    </xdr:to>
    <xdr:sp macro="" textlink="">
      <xdr:nvSpPr>
        <xdr:cNvPr id="25" name="Line 156"/>
        <xdr:cNvSpPr>
          <a:spLocks noChangeShapeType="1"/>
        </xdr:cNvSpPr>
      </xdr:nvSpPr>
      <xdr:spPr bwMode="auto">
        <a:xfrm>
          <a:off x="13436600" y="5969000"/>
          <a:ext cx="1651000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20</xdr:col>
      <xdr:colOff>152400</xdr:colOff>
      <xdr:row>26</xdr:row>
      <xdr:rowOff>76200</xdr:rowOff>
    </xdr:from>
    <xdr:to>
      <xdr:col>22</xdr:col>
      <xdr:colOff>0</xdr:colOff>
      <xdr:row>29</xdr:row>
      <xdr:rowOff>76200</xdr:rowOff>
    </xdr:to>
    <xdr:sp macro="" textlink="">
      <xdr:nvSpPr>
        <xdr:cNvPr id="26" name="Line 157"/>
        <xdr:cNvSpPr>
          <a:spLocks noChangeShapeType="1"/>
        </xdr:cNvSpPr>
      </xdr:nvSpPr>
      <xdr:spPr bwMode="auto">
        <a:xfrm>
          <a:off x="13119100" y="5359400"/>
          <a:ext cx="317500" cy="60960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16</xdr:col>
      <xdr:colOff>0</xdr:colOff>
      <xdr:row>56</xdr:row>
      <xdr:rowOff>0</xdr:rowOff>
    </xdr:from>
    <xdr:to>
      <xdr:col>16</xdr:col>
      <xdr:colOff>152400</xdr:colOff>
      <xdr:row>56</xdr:row>
      <xdr:rowOff>152400</xdr:rowOff>
    </xdr:to>
    <xdr:sp macro="" textlink="">
      <xdr:nvSpPr>
        <xdr:cNvPr id="27" name="Circle 9"/>
        <xdr:cNvSpPr/>
      </xdr:nvSpPr>
      <xdr:spPr>
        <a:xfrm>
          <a:off x="10845800" y="11379200"/>
          <a:ext cx="152400" cy="152400"/>
        </a:xfrm>
        <a:prstGeom prst="ellipse">
          <a:avLst/>
        </a:prstGeom>
        <a:solidFill>
          <a:srgbClr val="00FF0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a14:hiddenEffects>
          </a:ext>
        </a:extLst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0</xdr:colOff>
      <xdr:row>56</xdr:row>
      <xdr:rowOff>76200</xdr:rowOff>
    </xdr:from>
    <xdr:to>
      <xdr:col>16</xdr:col>
      <xdr:colOff>0</xdr:colOff>
      <xdr:row>56</xdr:row>
      <xdr:rowOff>76200</xdr:rowOff>
    </xdr:to>
    <xdr:sp macro="" textlink="">
      <xdr:nvSpPr>
        <xdr:cNvPr id="28" name="Line 158"/>
        <xdr:cNvSpPr>
          <a:spLocks noChangeShapeType="1"/>
        </xdr:cNvSpPr>
      </xdr:nvSpPr>
      <xdr:spPr bwMode="auto">
        <a:xfrm>
          <a:off x="9194800" y="11455400"/>
          <a:ext cx="1651000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12</xdr:col>
      <xdr:colOff>152400</xdr:colOff>
      <xdr:row>56</xdr:row>
      <xdr:rowOff>76200</xdr:rowOff>
    </xdr:from>
    <xdr:to>
      <xdr:col>14</xdr:col>
      <xdr:colOff>0</xdr:colOff>
      <xdr:row>60</xdr:row>
      <xdr:rowOff>76200</xdr:rowOff>
    </xdr:to>
    <xdr:sp macro="" textlink="">
      <xdr:nvSpPr>
        <xdr:cNvPr id="29" name="Line 159"/>
        <xdr:cNvSpPr>
          <a:spLocks noChangeShapeType="1"/>
        </xdr:cNvSpPr>
      </xdr:nvSpPr>
      <xdr:spPr bwMode="auto">
        <a:xfrm flipV="1">
          <a:off x="8877300" y="11455400"/>
          <a:ext cx="317500" cy="81280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16</xdr:col>
      <xdr:colOff>0</xdr:colOff>
      <xdr:row>64</xdr:row>
      <xdr:rowOff>0</xdr:rowOff>
    </xdr:from>
    <xdr:to>
      <xdr:col>16</xdr:col>
      <xdr:colOff>152400</xdr:colOff>
      <xdr:row>64</xdr:row>
      <xdr:rowOff>152400</xdr:rowOff>
    </xdr:to>
    <xdr:sp macro="" textlink="">
      <xdr:nvSpPr>
        <xdr:cNvPr id="30" name="Triangle 10"/>
        <xdr:cNvSpPr/>
      </xdr:nvSpPr>
      <xdr:spPr>
        <a:xfrm rot="16200000">
          <a:off x="10845800" y="13004800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a14:hiddenEffects>
          </a:ext>
        </a:extLst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152400</xdr:colOff>
      <xdr:row>64</xdr:row>
      <xdr:rowOff>76200</xdr:rowOff>
    </xdr:from>
    <xdr:to>
      <xdr:col>24</xdr:col>
      <xdr:colOff>0</xdr:colOff>
      <xdr:row>64</xdr:row>
      <xdr:rowOff>76200</xdr:rowOff>
    </xdr:to>
    <xdr:sp macro="" textlink="">
      <xdr:nvSpPr>
        <xdr:cNvPr id="31" name="Line 160"/>
        <xdr:cNvSpPr>
          <a:spLocks noChangeShapeType="1"/>
        </xdr:cNvSpPr>
      </xdr:nvSpPr>
      <xdr:spPr bwMode="auto">
        <a:xfrm>
          <a:off x="10998200" y="13081000"/>
          <a:ext cx="4089400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14</xdr:col>
      <xdr:colOff>0</xdr:colOff>
      <xdr:row>64</xdr:row>
      <xdr:rowOff>76200</xdr:rowOff>
    </xdr:from>
    <xdr:to>
      <xdr:col>16</xdr:col>
      <xdr:colOff>0</xdr:colOff>
      <xdr:row>64</xdr:row>
      <xdr:rowOff>76200</xdr:rowOff>
    </xdr:to>
    <xdr:sp macro="" textlink="">
      <xdr:nvSpPr>
        <xdr:cNvPr id="32" name="Line 161"/>
        <xdr:cNvSpPr>
          <a:spLocks noChangeShapeType="1"/>
        </xdr:cNvSpPr>
      </xdr:nvSpPr>
      <xdr:spPr bwMode="auto">
        <a:xfrm>
          <a:off x="9194800" y="13081000"/>
          <a:ext cx="1651000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12</xdr:col>
      <xdr:colOff>152400</xdr:colOff>
      <xdr:row>60</xdr:row>
      <xdr:rowOff>76200</xdr:rowOff>
    </xdr:from>
    <xdr:to>
      <xdr:col>14</xdr:col>
      <xdr:colOff>0</xdr:colOff>
      <xdr:row>64</xdr:row>
      <xdr:rowOff>76200</xdr:rowOff>
    </xdr:to>
    <xdr:sp macro="" textlink="">
      <xdr:nvSpPr>
        <xdr:cNvPr id="33" name="Line 162"/>
        <xdr:cNvSpPr>
          <a:spLocks noChangeShapeType="1"/>
        </xdr:cNvSpPr>
      </xdr:nvSpPr>
      <xdr:spPr bwMode="auto">
        <a:xfrm>
          <a:off x="8877300" y="12268200"/>
          <a:ext cx="317500" cy="81280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20</xdr:col>
      <xdr:colOff>0</xdr:colOff>
      <xdr:row>54</xdr:row>
      <xdr:rowOff>0</xdr:rowOff>
    </xdr:from>
    <xdr:to>
      <xdr:col>20</xdr:col>
      <xdr:colOff>152400</xdr:colOff>
      <xdr:row>54</xdr:row>
      <xdr:rowOff>152400</xdr:rowOff>
    </xdr:to>
    <xdr:sp macro="" textlink="">
      <xdr:nvSpPr>
        <xdr:cNvPr id="34" name="Triangle 11"/>
        <xdr:cNvSpPr/>
      </xdr:nvSpPr>
      <xdr:spPr>
        <a:xfrm rot="16200000">
          <a:off x="12966700" y="10972800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a14:hiddenEffects>
          </a:ext>
        </a:extLst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152400</xdr:colOff>
      <xdr:row>54</xdr:row>
      <xdr:rowOff>76200</xdr:rowOff>
    </xdr:from>
    <xdr:to>
      <xdr:col>24</xdr:col>
      <xdr:colOff>0</xdr:colOff>
      <xdr:row>54</xdr:row>
      <xdr:rowOff>76200</xdr:rowOff>
    </xdr:to>
    <xdr:sp macro="" textlink="">
      <xdr:nvSpPr>
        <xdr:cNvPr id="35" name="Line 163"/>
        <xdr:cNvSpPr>
          <a:spLocks noChangeShapeType="1"/>
        </xdr:cNvSpPr>
      </xdr:nvSpPr>
      <xdr:spPr bwMode="auto">
        <a:xfrm>
          <a:off x="13119100" y="11049000"/>
          <a:ext cx="1968500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18</xdr:col>
      <xdr:colOff>0</xdr:colOff>
      <xdr:row>54</xdr:row>
      <xdr:rowOff>76200</xdr:rowOff>
    </xdr:from>
    <xdr:to>
      <xdr:col>20</xdr:col>
      <xdr:colOff>0</xdr:colOff>
      <xdr:row>54</xdr:row>
      <xdr:rowOff>76200</xdr:rowOff>
    </xdr:to>
    <xdr:sp macro="" textlink="">
      <xdr:nvSpPr>
        <xdr:cNvPr id="36" name="Line 164"/>
        <xdr:cNvSpPr>
          <a:spLocks noChangeShapeType="1"/>
        </xdr:cNvSpPr>
      </xdr:nvSpPr>
      <xdr:spPr bwMode="auto">
        <a:xfrm>
          <a:off x="11315700" y="11049000"/>
          <a:ext cx="1651000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16</xdr:col>
      <xdr:colOff>152400</xdr:colOff>
      <xdr:row>54</xdr:row>
      <xdr:rowOff>76200</xdr:rowOff>
    </xdr:from>
    <xdr:to>
      <xdr:col>18</xdr:col>
      <xdr:colOff>0</xdr:colOff>
      <xdr:row>56</xdr:row>
      <xdr:rowOff>76200</xdr:rowOff>
    </xdr:to>
    <xdr:sp macro="" textlink="">
      <xdr:nvSpPr>
        <xdr:cNvPr id="37" name="Line 165"/>
        <xdr:cNvSpPr>
          <a:spLocks noChangeShapeType="1"/>
        </xdr:cNvSpPr>
      </xdr:nvSpPr>
      <xdr:spPr bwMode="auto">
        <a:xfrm flipV="1">
          <a:off x="10998200" y="11049000"/>
          <a:ext cx="317500" cy="40640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20</xdr:col>
      <xdr:colOff>0</xdr:colOff>
      <xdr:row>59</xdr:row>
      <xdr:rowOff>0</xdr:rowOff>
    </xdr:from>
    <xdr:to>
      <xdr:col>20</xdr:col>
      <xdr:colOff>152400</xdr:colOff>
      <xdr:row>59</xdr:row>
      <xdr:rowOff>152400</xdr:rowOff>
    </xdr:to>
    <xdr:sp macro="" textlink="">
      <xdr:nvSpPr>
        <xdr:cNvPr id="38" name="Triangle 12"/>
        <xdr:cNvSpPr/>
      </xdr:nvSpPr>
      <xdr:spPr>
        <a:xfrm rot="16200000">
          <a:off x="12966700" y="11988800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a14:hiddenEffects>
          </a:ext>
        </a:extLst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152400</xdr:colOff>
      <xdr:row>59</xdr:row>
      <xdr:rowOff>76200</xdr:rowOff>
    </xdr:from>
    <xdr:to>
      <xdr:col>24</xdr:col>
      <xdr:colOff>0</xdr:colOff>
      <xdr:row>59</xdr:row>
      <xdr:rowOff>76200</xdr:rowOff>
    </xdr:to>
    <xdr:sp macro="" textlink="">
      <xdr:nvSpPr>
        <xdr:cNvPr id="39" name="Line 166"/>
        <xdr:cNvSpPr>
          <a:spLocks noChangeShapeType="1"/>
        </xdr:cNvSpPr>
      </xdr:nvSpPr>
      <xdr:spPr bwMode="auto">
        <a:xfrm>
          <a:off x="13119100" y="12065000"/>
          <a:ext cx="1968500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18</xdr:col>
      <xdr:colOff>0</xdr:colOff>
      <xdr:row>59</xdr:row>
      <xdr:rowOff>76200</xdr:rowOff>
    </xdr:from>
    <xdr:to>
      <xdr:col>20</xdr:col>
      <xdr:colOff>0</xdr:colOff>
      <xdr:row>59</xdr:row>
      <xdr:rowOff>76200</xdr:rowOff>
    </xdr:to>
    <xdr:sp macro="" textlink="">
      <xdr:nvSpPr>
        <xdr:cNvPr id="40" name="Line 167"/>
        <xdr:cNvSpPr>
          <a:spLocks noChangeShapeType="1"/>
        </xdr:cNvSpPr>
      </xdr:nvSpPr>
      <xdr:spPr bwMode="auto">
        <a:xfrm>
          <a:off x="11315700" y="12065000"/>
          <a:ext cx="1651000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16</xdr:col>
      <xdr:colOff>152400</xdr:colOff>
      <xdr:row>56</xdr:row>
      <xdr:rowOff>76200</xdr:rowOff>
    </xdr:from>
    <xdr:to>
      <xdr:col>18</xdr:col>
      <xdr:colOff>0</xdr:colOff>
      <xdr:row>59</xdr:row>
      <xdr:rowOff>76200</xdr:rowOff>
    </xdr:to>
    <xdr:sp macro="" textlink="">
      <xdr:nvSpPr>
        <xdr:cNvPr id="41" name="Line 168"/>
        <xdr:cNvSpPr>
          <a:spLocks noChangeShapeType="1"/>
        </xdr:cNvSpPr>
      </xdr:nvSpPr>
      <xdr:spPr bwMode="auto">
        <a:xfrm>
          <a:off x="10998200" y="11455400"/>
          <a:ext cx="317500" cy="60960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20</xdr:col>
      <xdr:colOff>0</xdr:colOff>
      <xdr:row>41</xdr:row>
      <xdr:rowOff>0</xdr:rowOff>
    </xdr:from>
    <xdr:to>
      <xdr:col>20</xdr:col>
      <xdr:colOff>152400</xdr:colOff>
      <xdr:row>41</xdr:row>
      <xdr:rowOff>152400</xdr:rowOff>
    </xdr:to>
    <xdr:sp macro="" textlink="">
      <xdr:nvSpPr>
        <xdr:cNvPr id="42" name="Circle 13"/>
        <xdr:cNvSpPr/>
      </xdr:nvSpPr>
      <xdr:spPr>
        <a:xfrm>
          <a:off x="12966700" y="8331200"/>
          <a:ext cx="152400" cy="152400"/>
        </a:xfrm>
        <a:prstGeom prst="ellipse">
          <a:avLst/>
        </a:prstGeom>
        <a:solidFill>
          <a:srgbClr val="00FF0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a14:hiddenEffects>
          </a:ext>
        </a:extLst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0</xdr:colOff>
      <xdr:row>41</xdr:row>
      <xdr:rowOff>76200</xdr:rowOff>
    </xdr:from>
    <xdr:to>
      <xdr:col>20</xdr:col>
      <xdr:colOff>0</xdr:colOff>
      <xdr:row>41</xdr:row>
      <xdr:rowOff>76200</xdr:rowOff>
    </xdr:to>
    <xdr:sp macro="" textlink="">
      <xdr:nvSpPr>
        <xdr:cNvPr id="43" name="Line 169"/>
        <xdr:cNvSpPr>
          <a:spLocks noChangeShapeType="1"/>
        </xdr:cNvSpPr>
      </xdr:nvSpPr>
      <xdr:spPr bwMode="auto">
        <a:xfrm>
          <a:off x="11315700" y="8407400"/>
          <a:ext cx="1651000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16</xdr:col>
      <xdr:colOff>152400</xdr:colOff>
      <xdr:row>41</xdr:row>
      <xdr:rowOff>76200</xdr:rowOff>
    </xdr:from>
    <xdr:to>
      <xdr:col>18</xdr:col>
      <xdr:colOff>0</xdr:colOff>
      <xdr:row>45</xdr:row>
      <xdr:rowOff>76200</xdr:rowOff>
    </xdr:to>
    <xdr:sp macro="" textlink="">
      <xdr:nvSpPr>
        <xdr:cNvPr id="44" name="Line 170"/>
        <xdr:cNvSpPr>
          <a:spLocks noChangeShapeType="1"/>
        </xdr:cNvSpPr>
      </xdr:nvSpPr>
      <xdr:spPr bwMode="auto">
        <a:xfrm flipV="1">
          <a:off x="10998200" y="8407400"/>
          <a:ext cx="317500" cy="81280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20</xdr:col>
      <xdr:colOff>0</xdr:colOff>
      <xdr:row>49</xdr:row>
      <xdr:rowOff>0</xdr:rowOff>
    </xdr:from>
    <xdr:to>
      <xdr:col>20</xdr:col>
      <xdr:colOff>152400</xdr:colOff>
      <xdr:row>49</xdr:row>
      <xdr:rowOff>152400</xdr:rowOff>
    </xdr:to>
    <xdr:sp macro="" textlink="">
      <xdr:nvSpPr>
        <xdr:cNvPr id="45" name="Triangle 14"/>
        <xdr:cNvSpPr/>
      </xdr:nvSpPr>
      <xdr:spPr>
        <a:xfrm rot="16200000">
          <a:off x="12966700" y="9956800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a14:hiddenEffects>
          </a:ext>
        </a:extLst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152400</xdr:colOff>
      <xdr:row>49</xdr:row>
      <xdr:rowOff>76200</xdr:rowOff>
    </xdr:from>
    <xdr:to>
      <xdr:col>24</xdr:col>
      <xdr:colOff>0</xdr:colOff>
      <xdr:row>49</xdr:row>
      <xdr:rowOff>76200</xdr:rowOff>
    </xdr:to>
    <xdr:sp macro="" textlink="">
      <xdr:nvSpPr>
        <xdr:cNvPr id="46" name="Line 171"/>
        <xdr:cNvSpPr>
          <a:spLocks noChangeShapeType="1"/>
        </xdr:cNvSpPr>
      </xdr:nvSpPr>
      <xdr:spPr bwMode="auto">
        <a:xfrm>
          <a:off x="13119100" y="10033000"/>
          <a:ext cx="1968500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18</xdr:col>
      <xdr:colOff>0</xdr:colOff>
      <xdr:row>49</xdr:row>
      <xdr:rowOff>76200</xdr:rowOff>
    </xdr:from>
    <xdr:to>
      <xdr:col>20</xdr:col>
      <xdr:colOff>0</xdr:colOff>
      <xdr:row>49</xdr:row>
      <xdr:rowOff>76200</xdr:rowOff>
    </xdr:to>
    <xdr:sp macro="" textlink="">
      <xdr:nvSpPr>
        <xdr:cNvPr id="47" name="Line 172"/>
        <xdr:cNvSpPr>
          <a:spLocks noChangeShapeType="1"/>
        </xdr:cNvSpPr>
      </xdr:nvSpPr>
      <xdr:spPr bwMode="auto">
        <a:xfrm>
          <a:off x="11315700" y="10033000"/>
          <a:ext cx="1651000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16</xdr:col>
      <xdr:colOff>152400</xdr:colOff>
      <xdr:row>45</xdr:row>
      <xdr:rowOff>76200</xdr:rowOff>
    </xdr:from>
    <xdr:to>
      <xdr:col>18</xdr:col>
      <xdr:colOff>0</xdr:colOff>
      <xdr:row>49</xdr:row>
      <xdr:rowOff>76200</xdr:rowOff>
    </xdr:to>
    <xdr:sp macro="" textlink="">
      <xdr:nvSpPr>
        <xdr:cNvPr id="48" name="Line 173"/>
        <xdr:cNvSpPr>
          <a:spLocks noChangeShapeType="1"/>
        </xdr:cNvSpPr>
      </xdr:nvSpPr>
      <xdr:spPr bwMode="auto">
        <a:xfrm>
          <a:off x="10998200" y="9220200"/>
          <a:ext cx="317500" cy="81280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24</xdr:col>
      <xdr:colOff>0</xdr:colOff>
      <xdr:row>39</xdr:row>
      <xdr:rowOff>0</xdr:rowOff>
    </xdr:from>
    <xdr:to>
      <xdr:col>24</xdr:col>
      <xdr:colOff>152400</xdr:colOff>
      <xdr:row>39</xdr:row>
      <xdr:rowOff>152400</xdr:rowOff>
    </xdr:to>
    <xdr:sp macro="" textlink="">
      <xdr:nvSpPr>
        <xdr:cNvPr id="49" name="Triangle 15"/>
        <xdr:cNvSpPr/>
      </xdr:nvSpPr>
      <xdr:spPr>
        <a:xfrm rot="16200000">
          <a:off x="15087600" y="7924800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a14:hiddenEffects>
          </a:ext>
        </a:extLst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0</xdr:colOff>
      <xdr:row>39</xdr:row>
      <xdr:rowOff>76200</xdr:rowOff>
    </xdr:from>
    <xdr:to>
      <xdr:col>24</xdr:col>
      <xdr:colOff>0</xdr:colOff>
      <xdr:row>39</xdr:row>
      <xdr:rowOff>76200</xdr:rowOff>
    </xdr:to>
    <xdr:sp macro="" textlink="">
      <xdr:nvSpPr>
        <xdr:cNvPr id="50" name="Line 174"/>
        <xdr:cNvSpPr>
          <a:spLocks noChangeShapeType="1"/>
        </xdr:cNvSpPr>
      </xdr:nvSpPr>
      <xdr:spPr bwMode="auto">
        <a:xfrm>
          <a:off x="13436600" y="8001000"/>
          <a:ext cx="1651000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20</xdr:col>
      <xdr:colOff>152400</xdr:colOff>
      <xdr:row>39</xdr:row>
      <xdr:rowOff>76200</xdr:rowOff>
    </xdr:from>
    <xdr:to>
      <xdr:col>22</xdr:col>
      <xdr:colOff>0</xdr:colOff>
      <xdr:row>41</xdr:row>
      <xdr:rowOff>76200</xdr:rowOff>
    </xdr:to>
    <xdr:sp macro="" textlink="">
      <xdr:nvSpPr>
        <xdr:cNvPr id="51" name="Line 175"/>
        <xdr:cNvSpPr>
          <a:spLocks noChangeShapeType="1"/>
        </xdr:cNvSpPr>
      </xdr:nvSpPr>
      <xdr:spPr bwMode="auto">
        <a:xfrm flipV="1">
          <a:off x="13119100" y="8001000"/>
          <a:ext cx="317500" cy="40640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24</xdr:col>
      <xdr:colOff>0</xdr:colOff>
      <xdr:row>44</xdr:row>
      <xdr:rowOff>0</xdr:rowOff>
    </xdr:from>
    <xdr:to>
      <xdr:col>24</xdr:col>
      <xdr:colOff>152400</xdr:colOff>
      <xdr:row>44</xdr:row>
      <xdr:rowOff>152400</xdr:rowOff>
    </xdr:to>
    <xdr:sp macro="" textlink="">
      <xdr:nvSpPr>
        <xdr:cNvPr id="52" name="Triangle 16"/>
        <xdr:cNvSpPr/>
      </xdr:nvSpPr>
      <xdr:spPr>
        <a:xfrm rot="16200000">
          <a:off x="15087600" y="8940800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a14:hiddenEffects>
          </a:ext>
        </a:extLst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0</xdr:colOff>
      <xdr:row>44</xdr:row>
      <xdr:rowOff>76200</xdr:rowOff>
    </xdr:from>
    <xdr:to>
      <xdr:col>24</xdr:col>
      <xdr:colOff>0</xdr:colOff>
      <xdr:row>44</xdr:row>
      <xdr:rowOff>76200</xdr:rowOff>
    </xdr:to>
    <xdr:sp macro="" textlink="">
      <xdr:nvSpPr>
        <xdr:cNvPr id="53" name="Line 176"/>
        <xdr:cNvSpPr>
          <a:spLocks noChangeShapeType="1"/>
        </xdr:cNvSpPr>
      </xdr:nvSpPr>
      <xdr:spPr bwMode="auto">
        <a:xfrm>
          <a:off x="13436600" y="9017000"/>
          <a:ext cx="1651000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20</xdr:col>
      <xdr:colOff>152400</xdr:colOff>
      <xdr:row>41</xdr:row>
      <xdr:rowOff>76200</xdr:rowOff>
    </xdr:from>
    <xdr:to>
      <xdr:col>22</xdr:col>
      <xdr:colOff>0</xdr:colOff>
      <xdr:row>44</xdr:row>
      <xdr:rowOff>76200</xdr:rowOff>
    </xdr:to>
    <xdr:sp macro="" textlink="">
      <xdr:nvSpPr>
        <xdr:cNvPr id="54" name="Line 177"/>
        <xdr:cNvSpPr>
          <a:spLocks noChangeShapeType="1"/>
        </xdr:cNvSpPr>
      </xdr:nvSpPr>
      <xdr:spPr bwMode="auto">
        <a:xfrm>
          <a:off x="13119100" y="8407400"/>
          <a:ext cx="317500" cy="60960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8</xdr:col>
      <xdr:colOff>0</xdr:colOff>
      <xdr:row>48</xdr:row>
      <xdr:rowOff>0</xdr:rowOff>
    </xdr:from>
    <xdr:to>
      <xdr:col>8</xdr:col>
      <xdr:colOff>152400</xdr:colOff>
      <xdr:row>48</xdr:row>
      <xdr:rowOff>152400</xdr:rowOff>
    </xdr:to>
    <xdr:sp macro="" textlink="">
      <xdr:nvSpPr>
        <xdr:cNvPr id="55" name="Square 0"/>
        <xdr:cNvSpPr/>
      </xdr:nvSpPr>
      <xdr:spPr>
        <a:xfrm>
          <a:off x="6604000" y="9753600"/>
          <a:ext cx="152400" cy="152400"/>
        </a:xfrm>
        <a:prstGeom prst="rect">
          <a:avLst/>
        </a:prstGeom>
        <a:solidFill>
          <a:srgbClr val="FFFF00">
            <a:alpha val="50000"/>
          </a:srgbClr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a14:hiddenEffects>
          </a:ext>
        </a:extLst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0</xdr:colOff>
      <xdr:row>48</xdr:row>
      <xdr:rowOff>76200</xdr:rowOff>
    </xdr:from>
    <xdr:to>
      <xdr:col>8</xdr:col>
      <xdr:colOff>0</xdr:colOff>
      <xdr:row>48</xdr:row>
      <xdr:rowOff>76200</xdr:rowOff>
    </xdr:to>
    <xdr:sp macro="" textlink="">
      <xdr:nvSpPr>
        <xdr:cNvPr id="56" name="Line 178"/>
        <xdr:cNvSpPr>
          <a:spLocks noChangeShapeType="1"/>
        </xdr:cNvSpPr>
      </xdr:nvSpPr>
      <xdr:spPr bwMode="auto">
        <a:xfrm>
          <a:off x="5778500" y="9829800"/>
          <a:ext cx="825500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16:GV1005"/>
  <sheetViews>
    <sheetView tabSelected="1" topLeftCell="H1" workbookViewId="0">
      <selection activeCell="Y20" sqref="Y20"/>
    </sheetView>
  </sheetViews>
  <sheetFormatPr baseColWidth="10" defaultRowHeight="15" x14ac:dyDescent="0"/>
  <cols>
    <col min="1" max="7" width="10.83203125" style="2"/>
    <col min="8" max="8" width="2.33203125" style="2" customWidth="1"/>
    <col min="9" max="9" width="3.83203125" style="2" customWidth="1"/>
    <col min="10" max="11" width="10.83203125" style="2"/>
    <col min="12" max="12" width="2.33203125" style="2" customWidth="1"/>
    <col min="13" max="13" width="3.83203125" style="2" customWidth="1"/>
    <col min="14" max="15" width="10.83203125" style="2"/>
    <col min="16" max="16" width="2.33203125" style="2" customWidth="1"/>
    <col min="17" max="16384" width="10.83203125" style="2"/>
  </cols>
  <sheetData>
    <row r="16" spans="7:17">
      <c r="G16" s="1"/>
      <c r="N16" s="3">
        <v>0.3</v>
      </c>
      <c r="Q16" s="4"/>
    </row>
    <row r="17" spans="7:17">
      <c r="N17" s="2" t="s">
        <v>31</v>
      </c>
    </row>
    <row r="18" spans="7:17">
      <c r="Q18" s="2">
        <f>SUM(J21,N19)</f>
        <v>650000</v>
      </c>
    </row>
    <row r="19" spans="7:17">
      <c r="J19" s="2" t="s">
        <v>20</v>
      </c>
      <c r="N19" s="3">
        <v>750000</v>
      </c>
      <c r="O19" s="2">
        <f>Q18</f>
        <v>650000</v>
      </c>
    </row>
    <row r="21" spans="7:17">
      <c r="J21" s="3">
        <v>-100000</v>
      </c>
      <c r="K21" s="2">
        <f>IF(ABS(1-(N16+N21))&lt;=0.00001,N16*O19+N21*O24,NA())</f>
        <v>125000</v>
      </c>
      <c r="N21" s="3">
        <v>0.7</v>
      </c>
    </row>
    <row r="22" spans="7:17">
      <c r="N22" s="2" t="s">
        <v>22</v>
      </c>
    </row>
    <row r="23" spans="7:17">
      <c r="Q23" s="2">
        <f>SUM(J21,N24)</f>
        <v>-100000</v>
      </c>
    </row>
    <row r="24" spans="7:17">
      <c r="H24" s="2">
        <f>IF(G25=K21,1,IF(G25=K29,2))</f>
        <v>1</v>
      </c>
      <c r="N24" s="3">
        <v>0</v>
      </c>
      <c r="O24" s="2">
        <f>Q23</f>
        <v>-100000</v>
      </c>
    </row>
    <row r="25" spans="7:17">
      <c r="G25" s="2">
        <f>MAX(K21,K29)</f>
        <v>125000</v>
      </c>
    </row>
    <row r="27" spans="7:17">
      <c r="J27" s="2" t="s">
        <v>21</v>
      </c>
    </row>
    <row r="28" spans="7:17">
      <c r="Q28" s="2">
        <f>SUM(J29)</f>
        <v>0</v>
      </c>
    </row>
    <row r="29" spans="7:17">
      <c r="J29" s="3">
        <v>0</v>
      </c>
      <c r="K29" s="2">
        <f>Q28</f>
        <v>0</v>
      </c>
    </row>
    <row r="1000" spans="190:204">
      <c r="GH1000" s="5" t="s">
        <v>0</v>
      </c>
      <c r="GI1000" s="5" t="s">
        <v>1</v>
      </c>
      <c r="GJ1000" s="5" t="s">
        <v>2</v>
      </c>
      <c r="GK1000" s="5" t="s">
        <v>3</v>
      </c>
      <c r="GL1000" s="5" t="s">
        <v>4</v>
      </c>
      <c r="GM1000" s="5" t="s">
        <v>5</v>
      </c>
      <c r="GN1000" s="5" t="s">
        <v>6</v>
      </c>
      <c r="GO1000" s="5" t="s">
        <v>7</v>
      </c>
      <c r="GP1000" s="5" t="s">
        <v>8</v>
      </c>
      <c r="GQ1000" s="5" t="s">
        <v>9</v>
      </c>
      <c r="GR1000" s="5" t="s">
        <v>10</v>
      </c>
      <c r="GS1000" s="5" t="s">
        <v>11</v>
      </c>
      <c r="GT1000" s="5" t="s">
        <v>12</v>
      </c>
      <c r="GU1000" s="5" t="s">
        <v>13</v>
      </c>
      <c r="GV1000" s="5" t="s">
        <v>14</v>
      </c>
    </row>
    <row r="1001" spans="190:204">
      <c r="GH1001" s="5">
        <v>0</v>
      </c>
      <c r="GI1001" s="5" t="s">
        <v>15</v>
      </c>
      <c r="GJ1001" s="5">
        <v>0</v>
      </c>
      <c r="GK1001" s="5">
        <v>0</v>
      </c>
      <c r="GL1001" s="5">
        <v>0</v>
      </c>
      <c r="GM1001" s="5" t="s">
        <v>16</v>
      </c>
      <c r="GN1001" s="5">
        <v>2</v>
      </c>
      <c r="GO1001" s="5">
        <v>1</v>
      </c>
      <c r="GP1001" s="5">
        <v>2</v>
      </c>
      <c r="GQ1001" s="5">
        <v>0</v>
      </c>
      <c r="GR1001" s="5">
        <v>0</v>
      </c>
      <c r="GS1001" s="5">
        <v>0</v>
      </c>
      <c r="GT1001" s="6">
        <v>8</v>
      </c>
      <c r="GU1001" s="6">
        <v>1</v>
      </c>
      <c r="GV1001" s="6" t="b">
        <v>1</v>
      </c>
    </row>
    <row r="1002" spans="190:204">
      <c r="GH1002" s="5">
        <v>1</v>
      </c>
      <c r="GK1002" s="2">
        <v>0</v>
      </c>
      <c r="GL1002" s="5">
        <v>0</v>
      </c>
      <c r="GM1002" s="5" t="s">
        <v>17</v>
      </c>
      <c r="GN1002" s="5">
        <v>2</v>
      </c>
      <c r="GO1002" s="5">
        <v>3</v>
      </c>
      <c r="GP1002" s="5">
        <v>4</v>
      </c>
      <c r="GQ1002" s="5">
        <v>0</v>
      </c>
      <c r="GR1002" s="5">
        <v>0</v>
      </c>
      <c r="GS1002" s="5">
        <v>0</v>
      </c>
      <c r="GT1002" s="6">
        <v>4</v>
      </c>
      <c r="GU1002" s="6">
        <v>5</v>
      </c>
      <c r="GV1002" s="6" t="b">
        <v>1</v>
      </c>
    </row>
    <row r="1003" spans="190:204">
      <c r="GH1003" s="5">
        <v>2</v>
      </c>
      <c r="GK1003" s="2">
        <v>0</v>
      </c>
      <c r="GL1003" s="5">
        <v>0</v>
      </c>
      <c r="GM1003" s="5" t="s">
        <v>18</v>
      </c>
      <c r="GN1003" s="5">
        <v>0</v>
      </c>
      <c r="GO1003" s="5">
        <v>0</v>
      </c>
      <c r="GP1003" s="5">
        <v>0</v>
      </c>
      <c r="GQ1003" s="5">
        <v>0</v>
      </c>
      <c r="GR1003" s="5">
        <v>0</v>
      </c>
      <c r="GS1003" s="5">
        <v>0</v>
      </c>
      <c r="GT1003" s="6">
        <v>12</v>
      </c>
      <c r="GU1003" s="6">
        <v>5</v>
      </c>
      <c r="GV1003" s="6" t="b">
        <v>1</v>
      </c>
    </row>
    <row r="1004" spans="190:204">
      <c r="GH1004" s="2">
        <v>3</v>
      </c>
      <c r="GL1004" s="2">
        <v>1</v>
      </c>
      <c r="GM1004" s="2" t="s">
        <v>18</v>
      </c>
      <c r="GN1004" s="2">
        <v>0</v>
      </c>
      <c r="GO1004" s="2">
        <v>0</v>
      </c>
      <c r="GP1004" s="2">
        <v>0</v>
      </c>
      <c r="GQ1004" s="2">
        <v>0</v>
      </c>
      <c r="GR1004" s="2">
        <v>0</v>
      </c>
      <c r="GS1004" s="2">
        <v>0</v>
      </c>
      <c r="GT1004" s="2">
        <v>2</v>
      </c>
      <c r="GU1004" s="2">
        <v>9</v>
      </c>
      <c r="GV1004" s="2" t="b">
        <v>1</v>
      </c>
    </row>
    <row r="1005" spans="190:204">
      <c r="GH1005" s="2">
        <v>4</v>
      </c>
      <c r="GL1005" s="2">
        <v>1</v>
      </c>
      <c r="GM1005" s="2" t="s">
        <v>18</v>
      </c>
      <c r="GN1005" s="2">
        <v>0</v>
      </c>
      <c r="GO1005" s="2">
        <v>0</v>
      </c>
      <c r="GP1005" s="2">
        <v>0</v>
      </c>
      <c r="GQ1005" s="2">
        <v>0</v>
      </c>
      <c r="GR1005" s="2">
        <v>0</v>
      </c>
      <c r="GS1005" s="2">
        <v>0</v>
      </c>
      <c r="GT1005" s="2">
        <v>7</v>
      </c>
      <c r="GU1005" s="2">
        <v>9</v>
      </c>
      <c r="GV1005" s="2" t="b">
        <v>1</v>
      </c>
    </row>
  </sheetData>
  <phoneticPr fontId="4" type="noConversion"/>
  <pageMargins left="0.7" right="0.7" top="0.75" bottom="0.75" header="0.3" footer="0.3"/>
  <pageSetup orientation="portrait" horizontalDpi="0" verticalDpi="0"/>
  <headerFooter>
    <oddFooter>&amp;l&amp;bTreePlan Student License, For Education Only&amp;r&amp;bTreePlan.com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V1017"/>
  <sheetViews>
    <sheetView topLeftCell="D25" zoomScale="75" zoomScaleNormal="75" zoomScalePageLayoutView="75" workbookViewId="0">
      <selection activeCell="T10" sqref="T10"/>
    </sheetView>
  </sheetViews>
  <sheetFormatPr baseColWidth="10" defaultRowHeight="15" x14ac:dyDescent="0"/>
  <cols>
    <col min="1" max="8" width="10.83203125" style="2"/>
    <col min="9" max="9" width="2.33203125" style="2" customWidth="1"/>
    <col min="10" max="10" width="3.83203125" style="2" customWidth="1"/>
    <col min="11" max="12" width="10.83203125" style="2"/>
    <col min="13" max="13" width="2.33203125" style="2" customWidth="1"/>
    <col min="14" max="14" width="3.83203125" style="2" customWidth="1"/>
    <col min="15" max="16" width="10.83203125" style="2"/>
    <col min="17" max="17" width="2.33203125" style="2" customWidth="1"/>
    <col min="18" max="18" width="3.83203125" style="2" customWidth="1"/>
    <col min="19" max="20" width="10.83203125" style="2"/>
    <col min="21" max="21" width="2.33203125" style="2" customWidth="1"/>
    <col min="22" max="22" width="3.83203125" style="2" customWidth="1"/>
    <col min="23" max="24" width="10.83203125" style="2"/>
    <col min="25" max="25" width="2.33203125" style="2" customWidth="1"/>
    <col min="26" max="16384" width="10.83203125" style="2"/>
  </cols>
  <sheetData>
    <row r="2" spans="2:4">
      <c r="C2" s="2">
        <v>0.3</v>
      </c>
    </row>
    <row r="3" spans="2:4">
      <c r="C3" s="2">
        <f>1-C2</f>
        <v>0.7</v>
      </c>
    </row>
    <row r="4" spans="2:4">
      <c r="B4" s="2">
        <v>100</v>
      </c>
      <c r="D4" s="7">
        <f>C2*(B5-B4)</f>
        <v>195</v>
      </c>
    </row>
    <row r="5" spans="2:4">
      <c r="B5" s="2">
        <v>750</v>
      </c>
      <c r="D5" s="7">
        <f>C3*B4</f>
        <v>70</v>
      </c>
    </row>
    <row r="6" spans="2:4">
      <c r="D6" s="7">
        <f>D4-D5</f>
        <v>125</v>
      </c>
    </row>
    <row r="7" spans="2:4">
      <c r="D7" s="7"/>
    </row>
    <row r="23" spans="8:26">
      <c r="H23" s="1"/>
      <c r="W23" s="3">
        <f>25/35</f>
        <v>0.7142857142857143</v>
      </c>
      <c r="Z23" s="4"/>
    </row>
    <row r="24" spans="8:26">
      <c r="W24" s="2" t="s">
        <v>23</v>
      </c>
    </row>
    <row r="25" spans="8:26">
      <c r="Z25" s="2">
        <f>SUM(K39,O32,S28,W26)</f>
        <v>650</v>
      </c>
    </row>
    <row r="26" spans="8:26">
      <c r="S26" s="2" t="s">
        <v>20</v>
      </c>
      <c r="W26" s="3">
        <v>750</v>
      </c>
      <c r="X26" s="2">
        <f>Z25</f>
        <v>650</v>
      </c>
    </row>
    <row r="28" spans="8:26">
      <c r="S28" s="3">
        <v>-100</v>
      </c>
      <c r="T28" s="2">
        <f>IF(ABS(1-(W23+W28))&lt;=0.00001,W23*X26+W28*X31,NA())</f>
        <v>435.71428571428572</v>
      </c>
      <c r="W28" s="3">
        <f>10/35</f>
        <v>0.2857142857142857</v>
      </c>
    </row>
    <row r="29" spans="8:26">
      <c r="O29" s="3">
        <v>0.35</v>
      </c>
    </row>
    <row r="30" spans="8:26">
      <c r="O30" s="2" t="s">
        <v>24</v>
      </c>
      <c r="Z30" s="2">
        <f>SUM(K39,O32,S28,W31)</f>
        <v>-100</v>
      </c>
    </row>
    <row r="31" spans="8:26">
      <c r="Q31" s="2">
        <f>IF(P32=T28,1,IF(P32=T36,2))</f>
        <v>1</v>
      </c>
      <c r="W31" s="3">
        <v>0</v>
      </c>
      <c r="X31" s="2">
        <f>Z30</f>
        <v>-100</v>
      </c>
    </row>
    <row r="32" spans="8:26">
      <c r="O32" s="3">
        <v>0</v>
      </c>
      <c r="P32" s="2">
        <f>MAX(T28,T36)</f>
        <v>435.71428571428572</v>
      </c>
    </row>
    <row r="34" spans="11:26">
      <c r="S34" s="2" t="s">
        <v>25</v>
      </c>
    </row>
    <row r="35" spans="11:26">
      <c r="Z35" s="2">
        <f>SUM(K39,O32,S36)</f>
        <v>0</v>
      </c>
    </row>
    <row r="36" spans="11:26">
      <c r="S36" s="3">
        <v>0</v>
      </c>
      <c r="T36" s="2">
        <f>Z35</f>
        <v>0</v>
      </c>
    </row>
    <row r="37" spans="11:26">
      <c r="K37" s="2" t="s">
        <v>19</v>
      </c>
    </row>
    <row r="38" spans="11:26">
      <c r="W38" s="3">
        <f>5/65</f>
        <v>7.6923076923076927E-2</v>
      </c>
    </row>
    <row r="39" spans="11:26">
      <c r="K39" s="3"/>
      <c r="L39" s="2">
        <f>IF(ABS(1-(O29+O44))&lt;=0.00001,O29*P32+O44*P47,NA())</f>
        <v>152.5</v>
      </c>
      <c r="W39" s="2" t="s">
        <v>23</v>
      </c>
    </row>
    <row r="40" spans="11:26">
      <c r="Z40" s="2">
        <f>SUM(K39,O47,S43,W41)</f>
        <v>650</v>
      </c>
    </row>
    <row r="41" spans="11:26">
      <c r="S41" s="2" t="s">
        <v>26</v>
      </c>
      <c r="W41" s="3">
        <v>750</v>
      </c>
      <c r="X41" s="2">
        <f>Z40</f>
        <v>650</v>
      </c>
    </row>
    <row r="43" spans="11:26">
      <c r="S43" s="3">
        <v>-100</v>
      </c>
      <c r="T43" s="2">
        <f>IF(ABS(1-(W38+W43))&lt;=0.00001,W38*X41+W43*X46,NA())</f>
        <v>-42.307692307692307</v>
      </c>
      <c r="W43" s="3">
        <f>60/65</f>
        <v>0.92307692307692313</v>
      </c>
    </row>
    <row r="44" spans="11:26">
      <c r="O44" s="3">
        <v>0.65</v>
      </c>
      <c r="W44" s="2" t="s">
        <v>27</v>
      </c>
    </row>
    <row r="45" spans="11:26">
      <c r="O45" s="2" t="s">
        <v>28</v>
      </c>
      <c r="Z45" s="2">
        <f>SUM(K39,O47,S43,W46)</f>
        <v>-100</v>
      </c>
    </row>
    <row r="46" spans="11:26">
      <c r="Q46" s="2">
        <f>IF(P47=T43,1,IF(P47=T51,2))</f>
        <v>2</v>
      </c>
      <c r="W46" s="3">
        <v>0</v>
      </c>
      <c r="X46" s="2">
        <f>Z45</f>
        <v>-100</v>
      </c>
    </row>
    <row r="47" spans="11:26">
      <c r="O47" s="3">
        <v>0</v>
      </c>
      <c r="P47" s="2">
        <f>MAX(T43,T51)</f>
        <v>0</v>
      </c>
    </row>
    <row r="49" spans="8:26">
      <c r="I49" s="2">
        <f>IF(H50=L39,1,IF(H50=L62,2))</f>
        <v>1</v>
      </c>
      <c r="S49" s="2" t="s">
        <v>29</v>
      </c>
    </row>
    <row r="50" spans="8:26">
      <c r="H50" s="2">
        <f>MAX(L39,L62)</f>
        <v>152.5</v>
      </c>
      <c r="Z50" s="2">
        <f>SUM(K39,O47,S51)</f>
        <v>0</v>
      </c>
    </row>
    <row r="51" spans="8:26">
      <c r="S51" s="3">
        <v>0</v>
      </c>
      <c r="T51" s="2">
        <f>Z50</f>
        <v>0</v>
      </c>
    </row>
    <row r="53" spans="8:26">
      <c r="S53" s="3">
        <v>0.3</v>
      </c>
    </row>
    <row r="54" spans="8:26">
      <c r="S54" s="2" t="s">
        <v>23</v>
      </c>
    </row>
    <row r="55" spans="8:26">
      <c r="Z55" s="2">
        <f>SUM(K62,O58,S56)</f>
        <v>650</v>
      </c>
    </row>
    <row r="56" spans="8:26">
      <c r="O56" s="2" t="s">
        <v>20</v>
      </c>
      <c r="S56" s="3">
        <v>750</v>
      </c>
      <c r="T56" s="2">
        <f>Z55</f>
        <v>650</v>
      </c>
    </row>
    <row r="58" spans="8:26">
      <c r="O58" s="3">
        <v>-100</v>
      </c>
      <c r="P58" s="2">
        <f>IF(ABS(1-(S53+S58))&lt;=0.00001,S53*T56+S58*T61,NA())</f>
        <v>125</v>
      </c>
      <c r="S58" s="3">
        <v>0.7</v>
      </c>
    </row>
    <row r="59" spans="8:26">
      <c r="S59" s="2" t="s">
        <v>22</v>
      </c>
    </row>
    <row r="60" spans="8:26">
      <c r="K60" s="2" t="s">
        <v>30</v>
      </c>
      <c r="Z60" s="2">
        <f>SUM(K62,O58,S61)</f>
        <v>-100</v>
      </c>
    </row>
    <row r="61" spans="8:26">
      <c r="M61" s="2">
        <f>IF(L62=P58,1,IF(L62=P66,2))</f>
        <v>1</v>
      </c>
      <c r="S61" s="3">
        <v>0</v>
      </c>
      <c r="T61" s="2">
        <f>Z60</f>
        <v>-100</v>
      </c>
    </row>
    <row r="62" spans="8:26">
      <c r="K62" s="3">
        <v>0</v>
      </c>
      <c r="L62" s="2">
        <f>MAX(P58,P66)</f>
        <v>125</v>
      </c>
    </row>
    <row r="64" spans="8:26">
      <c r="O64" s="2" t="s">
        <v>25</v>
      </c>
    </row>
    <row r="65" spans="15:26">
      <c r="Z65" s="2">
        <f>SUM(K62,O66)</f>
        <v>0</v>
      </c>
    </row>
    <row r="66" spans="15:26">
      <c r="O66" s="3">
        <v>0</v>
      </c>
      <c r="P66" s="2">
        <f>Z65</f>
        <v>0</v>
      </c>
    </row>
    <row r="1000" spans="190:204">
      <c r="GH1000" s="8" t="s">
        <v>0</v>
      </c>
      <c r="GI1000" s="8" t="s">
        <v>1</v>
      </c>
      <c r="GJ1000" s="8" t="s">
        <v>2</v>
      </c>
      <c r="GK1000" s="8" t="s">
        <v>3</v>
      </c>
      <c r="GL1000" s="8" t="s">
        <v>4</v>
      </c>
      <c r="GM1000" s="8" t="s">
        <v>5</v>
      </c>
      <c r="GN1000" s="8" t="s">
        <v>6</v>
      </c>
      <c r="GO1000" s="8" t="s">
        <v>7</v>
      </c>
      <c r="GP1000" s="8" t="s">
        <v>8</v>
      </c>
      <c r="GQ1000" s="8" t="s">
        <v>9</v>
      </c>
      <c r="GR1000" s="8" t="s">
        <v>10</v>
      </c>
      <c r="GS1000" s="8" t="s">
        <v>11</v>
      </c>
      <c r="GT1000" s="8" t="s">
        <v>12</v>
      </c>
      <c r="GU1000" s="8" t="s">
        <v>13</v>
      </c>
      <c r="GV1000" s="8" t="s">
        <v>14</v>
      </c>
    </row>
    <row r="1001" spans="190:204">
      <c r="GH1001" s="8">
        <v>0</v>
      </c>
      <c r="GI1001" s="8" t="s">
        <v>15</v>
      </c>
      <c r="GJ1001" s="8">
        <v>0</v>
      </c>
      <c r="GK1001" s="8">
        <v>0</v>
      </c>
      <c r="GL1001" s="8">
        <v>0</v>
      </c>
      <c r="GM1001" s="8" t="s">
        <v>16</v>
      </c>
      <c r="GN1001" s="8">
        <v>2</v>
      </c>
      <c r="GO1001" s="8">
        <v>1</v>
      </c>
      <c r="GP1001" s="8">
        <v>2</v>
      </c>
      <c r="GQ1001" s="8">
        <v>0</v>
      </c>
      <c r="GR1001" s="8">
        <v>0</v>
      </c>
      <c r="GS1001" s="8">
        <v>0</v>
      </c>
      <c r="GT1001" s="9">
        <v>26</v>
      </c>
      <c r="GU1001" s="9">
        <v>1</v>
      </c>
      <c r="GV1001" s="9" t="b">
        <v>1</v>
      </c>
    </row>
    <row r="1002" spans="190:204">
      <c r="GH1002" s="8">
        <v>1</v>
      </c>
      <c r="GK1002" s="2">
        <v>0</v>
      </c>
      <c r="GL1002" s="8">
        <v>0</v>
      </c>
      <c r="GM1002" s="8" t="s">
        <v>17</v>
      </c>
      <c r="GN1002" s="8">
        <v>2</v>
      </c>
      <c r="GO1002" s="8">
        <v>3</v>
      </c>
      <c r="GP1002" s="8">
        <v>4</v>
      </c>
      <c r="GQ1002" s="8">
        <v>0</v>
      </c>
      <c r="GR1002" s="8">
        <v>0</v>
      </c>
      <c r="GS1002" s="8">
        <v>0</v>
      </c>
      <c r="GT1002" s="9">
        <v>15</v>
      </c>
      <c r="GU1002" s="9">
        <v>5</v>
      </c>
      <c r="GV1002" s="9" t="b">
        <v>1</v>
      </c>
    </row>
    <row r="1003" spans="190:204">
      <c r="GH1003" s="8">
        <v>2</v>
      </c>
      <c r="GK1003" s="2">
        <v>0</v>
      </c>
      <c r="GL1003" s="8">
        <v>0</v>
      </c>
      <c r="GM1003" s="8" t="s">
        <v>16</v>
      </c>
      <c r="GN1003" s="8">
        <v>2</v>
      </c>
      <c r="GO1003" s="8">
        <v>9</v>
      </c>
      <c r="GP1003" s="8">
        <v>10</v>
      </c>
      <c r="GQ1003" s="8">
        <v>0</v>
      </c>
      <c r="GR1003" s="8">
        <v>0</v>
      </c>
      <c r="GS1003" s="8">
        <v>0</v>
      </c>
      <c r="GT1003" s="9">
        <v>38</v>
      </c>
      <c r="GU1003" s="9">
        <v>5</v>
      </c>
      <c r="GV1003" s="9" t="b">
        <v>1</v>
      </c>
    </row>
    <row r="1004" spans="190:204">
      <c r="GH1004" s="2">
        <v>3</v>
      </c>
      <c r="GL1004" s="2">
        <v>1</v>
      </c>
      <c r="GM1004" s="2" t="s">
        <v>16</v>
      </c>
      <c r="GN1004" s="2">
        <v>2</v>
      </c>
      <c r="GO1004" s="2">
        <v>5</v>
      </c>
      <c r="GP1004" s="2">
        <v>6</v>
      </c>
      <c r="GQ1004" s="2">
        <v>0</v>
      </c>
      <c r="GR1004" s="2">
        <v>0</v>
      </c>
      <c r="GS1004" s="2">
        <v>0</v>
      </c>
      <c r="GT1004" s="2">
        <v>8</v>
      </c>
      <c r="GU1004" s="2">
        <v>9</v>
      </c>
      <c r="GV1004" s="2" t="b">
        <v>1</v>
      </c>
    </row>
    <row r="1005" spans="190:204">
      <c r="GH1005" s="2">
        <v>4</v>
      </c>
      <c r="GL1005" s="2">
        <v>1</v>
      </c>
      <c r="GM1005" s="2" t="s">
        <v>16</v>
      </c>
      <c r="GN1005" s="2">
        <v>2</v>
      </c>
      <c r="GO1005" s="2">
        <v>13</v>
      </c>
      <c r="GP1005" s="2">
        <v>14</v>
      </c>
      <c r="GQ1005" s="2">
        <v>0</v>
      </c>
      <c r="GR1005" s="2">
        <v>0</v>
      </c>
      <c r="GS1005" s="2">
        <v>0</v>
      </c>
      <c r="GT1005" s="2">
        <v>23</v>
      </c>
      <c r="GU1005" s="2">
        <v>9</v>
      </c>
      <c r="GV1005" s="2" t="b">
        <v>1</v>
      </c>
    </row>
    <row r="1006" spans="190:204">
      <c r="GH1006" s="2">
        <v>5</v>
      </c>
      <c r="GK1006" s="2">
        <v>0</v>
      </c>
      <c r="GL1006" s="2">
        <v>3</v>
      </c>
      <c r="GM1006" s="2" t="s">
        <v>17</v>
      </c>
      <c r="GN1006" s="2">
        <v>2</v>
      </c>
      <c r="GO1006" s="2">
        <v>7</v>
      </c>
      <c r="GP1006" s="2">
        <v>8</v>
      </c>
      <c r="GQ1006" s="2">
        <v>0</v>
      </c>
      <c r="GR1006" s="2">
        <v>0</v>
      </c>
      <c r="GS1006" s="2">
        <v>0</v>
      </c>
      <c r="GT1006" s="2">
        <v>4</v>
      </c>
      <c r="GU1006" s="2">
        <v>13</v>
      </c>
      <c r="GV1006" s="2" t="b">
        <v>1</v>
      </c>
    </row>
    <row r="1007" spans="190:204">
      <c r="GH1007" s="2">
        <v>6</v>
      </c>
      <c r="GK1007" s="2">
        <v>0</v>
      </c>
      <c r="GL1007" s="2">
        <v>3</v>
      </c>
      <c r="GM1007" s="2" t="s">
        <v>18</v>
      </c>
      <c r="GN1007" s="2">
        <v>0</v>
      </c>
      <c r="GO1007" s="2">
        <v>0</v>
      </c>
      <c r="GP1007" s="2">
        <v>0</v>
      </c>
      <c r="GQ1007" s="2">
        <v>0</v>
      </c>
      <c r="GR1007" s="2">
        <v>0</v>
      </c>
      <c r="GS1007" s="2">
        <v>0</v>
      </c>
      <c r="GT1007" s="2">
        <v>12</v>
      </c>
      <c r="GU1007" s="2">
        <v>13</v>
      </c>
      <c r="GV1007" s="2" t="b">
        <v>1</v>
      </c>
    </row>
    <row r="1008" spans="190:204">
      <c r="GH1008" s="2">
        <v>7</v>
      </c>
      <c r="GL1008" s="2">
        <v>5</v>
      </c>
      <c r="GM1008" s="2" t="s">
        <v>18</v>
      </c>
      <c r="GN1008" s="2">
        <v>0</v>
      </c>
      <c r="GO1008" s="2">
        <v>0</v>
      </c>
      <c r="GP1008" s="2">
        <v>0</v>
      </c>
      <c r="GQ1008" s="2">
        <v>0</v>
      </c>
      <c r="GR1008" s="2">
        <v>0</v>
      </c>
      <c r="GS1008" s="2">
        <v>0</v>
      </c>
      <c r="GT1008" s="2">
        <v>2</v>
      </c>
      <c r="GU1008" s="2">
        <v>17</v>
      </c>
      <c r="GV1008" s="2" t="b">
        <v>1</v>
      </c>
    </row>
    <row r="1009" spans="190:204">
      <c r="GH1009" s="2">
        <v>8</v>
      </c>
      <c r="GL1009" s="2">
        <v>5</v>
      </c>
      <c r="GM1009" s="2" t="s">
        <v>18</v>
      </c>
      <c r="GN1009" s="2">
        <v>0</v>
      </c>
      <c r="GO1009" s="2">
        <v>0</v>
      </c>
      <c r="GP1009" s="2">
        <v>0</v>
      </c>
      <c r="GQ1009" s="2">
        <v>0</v>
      </c>
      <c r="GR1009" s="2">
        <v>0</v>
      </c>
      <c r="GS1009" s="2">
        <v>0</v>
      </c>
      <c r="GT1009" s="2">
        <v>7</v>
      </c>
      <c r="GU1009" s="2">
        <v>17</v>
      </c>
      <c r="GV1009" s="2" t="b">
        <v>1</v>
      </c>
    </row>
    <row r="1010" spans="190:204">
      <c r="GH1010" s="2">
        <v>9</v>
      </c>
      <c r="GK1010" s="2">
        <v>0</v>
      </c>
      <c r="GL1010" s="2">
        <v>2</v>
      </c>
      <c r="GM1010" s="2" t="s">
        <v>17</v>
      </c>
      <c r="GN1010" s="2">
        <v>2</v>
      </c>
      <c r="GO1010" s="2">
        <v>11</v>
      </c>
      <c r="GP1010" s="2">
        <v>12</v>
      </c>
      <c r="GQ1010" s="2">
        <v>0</v>
      </c>
      <c r="GR1010" s="2">
        <v>0</v>
      </c>
      <c r="GS1010" s="2">
        <v>0</v>
      </c>
      <c r="GT1010" s="2">
        <v>34</v>
      </c>
      <c r="GU1010" s="2">
        <v>9</v>
      </c>
      <c r="GV1010" s="2" t="b">
        <v>1</v>
      </c>
    </row>
    <row r="1011" spans="190:204">
      <c r="GH1011" s="2">
        <v>10</v>
      </c>
      <c r="GK1011" s="2">
        <v>0</v>
      </c>
      <c r="GL1011" s="2">
        <v>2</v>
      </c>
      <c r="GM1011" s="2" t="s">
        <v>18</v>
      </c>
      <c r="GN1011" s="2">
        <v>0</v>
      </c>
      <c r="GO1011" s="2">
        <v>0</v>
      </c>
      <c r="GP1011" s="2">
        <v>0</v>
      </c>
      <c r="GQ1011" s="2">
        <v>0</v>
      </c>
      <c r="GR1011" s="2">
        <v>0</v>
      </c>
      <c r="GS1011" s="2">
        <v>0</v>
      </c>
      <c r="GT1011" s="2">
        <v>42</v>
      </c>
      <c r="GU1011" s="2">
        <v>9</v>
      </c>
      <c r="GV1011" s="2" t="b">
        <v>1</v>
      </c>
    </row>
    <row r="1012" spans="190:204">
      <c r="GH1012" s="2">
        <v>11</v>
      </c>
      <c r="GL1012" s="2">
        <v>9</v>
      </c>
      <c r="GM1012" s="2" t="s">
        <v>18</v>
      </c>
      <c r="GN1012" s="2">
        <v>0</v>
      </c>
      <c r="GO1012" s="2">
        <v>0</v>
      </c>
      <c r="GP1012" s="2">
        <v>0</v>
      </c>
      <c r="GQ1012" s="2">
        <v>0</v>
      </c>
      <c r="GR1012" s="2">
        <v>0</v>
      </c>
      <c r="GS1012" s="2">
        <v>0</v>
      </c>
      <c r="GT1012" s="2">
        <v>32</v>
      </c>
      <c r="GU1012" s="2">
        <v>13</v>
      </c>
      <c r="GV1012" s="2" t="b">
        <v>1</v>
      </c>
    </row>
    <row r="1013" spans="190:204">
      <c r="GH1013" s="2">
        <v>12</v>
      </c>
      <c r="GL1013" s="2">
        <v>9</v>
      </c>
      <c r="GM1013" s="2" t="s">
        <v>18</v>
      </c>
      <c r="GN1013" s="2">
        <v>0</v>
      </c>
      <c r="GO1013" s="2">
        <v>0</v>
      </c>
      <c r="GP1013" s="2">
        <v>0</v>
      </c>
      <c r="GQ1013" s="2">
        <v>0</v>
      </c>
      <c r="GR1013" s="2">
        <v>0</v>
      </c>
      <c r="GS1013" s="2">
        <v>0</v>
      </c>
      <c r="GT1013" s="2">
        <v>37</v>
      </c>
      <c r="GU1013" s="2">
        <v>13</v>
      </c>
      <c r="GV1013" s="2" t="b">
        <v>1</v>
      </c>
    </row>
    <row r="1014" spans="190:204">
      <c r="GH1014" s="2">
        <v>13</v>
      </c>
      <c r="GK1014" s="2">
        <v>0</v>
      </c>
      <c r="GL1014" s="2">
        <v>4</v>
      </c>
      <c r="GM1014" s="2" t="s">
        <v>17</v>
      </c>
      <c r="GN1014" s="2">
        <v>2</v>
      </c>
      <c r="GO1014" s="2">
        <v>15</v>
      </c>
      <c r="GP1014" s="2">
        <v>16</v>
      </c>
      <c r="GQ1014" s="2">
        <v>0</v>
      </c>
      <c r="GR1014" s="2">
        <v>0</v>
      </c>
      <c r="GS1014" s="2">
        <v>0</v>
      </c>
      <c r="GT1014" s="2">
        <v>19</v>
      </c>
      <c r="GU1014" s="2">
        <v>13</v>
      </c>
      <c r="GV1014" s="2" t="b">
        <v>1</v>
      </c>
    </row>
    <row r="1015" spans="190:204">
      <c r="GH1015" s="2">
        <v>14</v>
      </c>
      <c r="GK1015" s="2">
        <v>0</v>
      </c>
      <c r="GL1015" s="2">
        <v>4</v>
      </c>
      <c r="GM1015" s="2" t="s">
        <v>18</v>
      </c>
      <c r="GN1015" s="2">
        <v>0</v>
      </c>
      <c r="GO1015" s="2">
        <v>0</v>
      </c>
      <c r="GP1015" s="2">
        <v>0</v>
      </c>
      <c r="GQ1015" s="2">
        <v>0</v>
      </c>
      <c r="GR1015" s="2">
        <v>0</v>
      </c>
      <c r="GS1015" s="2">
        <v>0</v>
      </c>
      <c r="GT1015" s="2">
        <v>27</v>
      </c>
      <c r="GU1015" s="2">
        <v>13</v>
      </c>
      <c r="GV1015" s="2" t="b">
        <v>1</v>
      </c>
    </row>
    <row r="1016" spans="190:204">
      <c r="GH1016" s="2">
        <v>15</v>
      </c>
      <c r="GL1016" s="2">
        <v>13</v>
      </c>
      <c r="GM1016" s="2" t="s">
        <v>18</v>
      </c>
      <c r="GN1016" s="2">
        <v>0</v>
      </c>
      <c r="GO1016" s="2">
        <v>0</v>
      </c>
      <c r="GP1016" s="2">
        <v>0</v>
      </c>
      <c r="GQ1016" s="2">
        <v>0</v>
      </c>
      <c r="GR1016" s="2">
        <v>0</v>
      </c>
      <c r="GS1016" s="2">
        <v>0</v>
      </c>
      <c r="GT1016" s="2">
        <v>17</v>
      </c>
      <c r="GU1016" s="2">
        <v>17</v>
      </c>
      <c r="GV1016" s="2" t="b">
        <v>1</v>
      </c>
    </row>
    <row r="1017" spans="190:204">
      <c r="GH1017" s="2">
        <v>16</v>
      </c>
      <c r="GL1017" s="2">
        <v>13</v>
      </c>
      <c r="GM1017" s="2" t="s">
        <v>18</v>
      </c>
      <c r="GN1017" s="2">
        <v>0</v>
      </c>
      <c r="GO1017" s="2">
        <v>0</v>
      </c>
      <c r="GP1017" s="2">
        <v>0</v>
      </c>
      <c r="GQ1017" s="2">
        <v>0</v>
      </c>
      <c r="GR1017" s="2">
        <v>0</v>
      </c>
      <c r="GS1017" s="2">
        <v>0</v>
      </c>
      <c r="GT1017" s="2">
        <v>22</v>
      </c>
      <c r="GU1017" s="2">
        <v>17</v>
      </c>
      <c r="GV1017" s="2" t="b">
        <v>1</v>
      </c>
    </row>
  </sheetData>
  <pageMargins left="0.7" right="0.7" top="0.75" bottom="0.75" header="0.3" footer="0.3"/>
  <pageSetup orientation="portrait" horizontalDpi="0" verticalDpi="0"/>
  <headerFooter>
    <oddFooter>&amp;l&amp;bTreePlan Student License, For Education Only&amp;r&amp;bTreePlan.com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oil simple</vt:lpstr>
      <vt:lpstr>oil full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Learning Technologies</cp:lastModifiedBy>
  <dcterms:created xsi:type="dcterms:W3CDTF">2017-11-01T16:54:22Z</dcterms:created>
  <dcterms:modified xsi:type="dcterms:W3CDTF">2018-01-29T15:36:28Z</dcterms:modified>
</cp:coreProperties>
</file>