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mpierce/Desktop/"/>
    </mc:Choice>
  </mc:AlternateContent>
  <xr:revisionPtr revIDLastSave="0" documentId="8_{AAA4BB87-B489-834D-A99F-6E77F36C62A2}" xr6:coauthVersionLast="40" xr6:coauthVersionMax="40" xr10:uidLastSave="{00000000-0000-0000-0000-000000000000}"/>
  <bookViews>
    <workbookView xWindow="33780" yWindow="2680" windowWidth="25600" windowHeight="14980" activeTab="1" xr2:uid="{00000000-000D-0000-FFFF-FFFF00000000}"/>
  </bookViews>
  <sheets>
    <sheet name="kona model" sheetId="1" r:id="rId1"/>
    <sheet name="Sensitivity Report 1" sheetId="10" r:id="rId2"/>
  </sheets>
  <definedNames>
    <definedName name="KGs_premium">'kona model'!$C$4</definedName>
    <definedName name="solver_adj" localSheetId="0" hidden="1">'kona model'!$C$4:$C$9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'kona model'!$C$12:$C$14</definedName>
    <definedName name="solver_lhs2" localSheetId="0" hidden="1">'kona model'!$C$16:$C$17</definedName>
    <definedName name="solver_lhs3" localSheetId="0" hidden="1">'kona model'!$C$19:$C$20</definedName>
    <definedName name="solver_lhs4" localSheetId="0" hidden="1">'kona model'!$C$4:$C$9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'kona model'!$E$10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'kona model'!$D$12:$D$14</definedName>
    <definedName name="solver_rhs2" localSheetId="0" hidden="1">'kona model'!$D$16:$D$17</definedName>
    <definedName name="solver_rhs3" localSheetId="0" hidden="1">'kona model'!$D$19:$D$20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9" i="1"/>
  <c r="C17" i="1"/>
  <c r="C16" i="1"/>
  <c r="C14" i="1"/>
  <c r="C13" i="1"/>
  <c r="C12" i="1"/>
  <c r="E10" i="1"/>
</calcChain>
</file>

<file path=xl/sharedStrings.xml><?xml version="1.0" encoding="utf-8"?>
<sst xmlns="http://schemas.openxmlformats.org/spreadsheetml/2006/main" count="83" uniqueCount="62">
  <si>
    <t>Contribution</t>
  </si>
  <si>
    <t>Constraints</t>
  </si>
  <si>
    <t>Premium</t>
  </si>
  <si>
    <t>Natural</t>
  </si>
  <si>
    <t>House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</si>
  <si>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</si>
  <si>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</si>
  <si>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</si>
  <si>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</si>
  <si>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</si>
  <si>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</si>
  <si>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</si>
  <si>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</si>
  <si>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</si>
  <si>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</si>
  <si>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</si>
  <si>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</si>
  <si>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</si>
  <si>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</si>
  <si>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</si>
  <si>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</si>
  <si>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$C$4</t>
  </si>
  <si>
    <t>$C$5</t>
  </si>
  <si>
    <t>$C$6</t>
  </si>
  <si>
    <t>$C$7</t>
  </si>
  <si>
    <t>$C$8</t>
  </si>
  <si>
    <t>$C$12</t>
  </si>
  <si>
    <t>$C$13</t>
  </si>
  <si>
    <t>$C$16</t>
  </si>
  <si>
    <t>$C$19</t>
  </si>
  <si>
    <t>KGs_premium</t>
  </si>
  <si>
    <t>kilograms</t>
  </si>
  <si>
    <t>profit</t>
  </si>
  <si>
    <t>premium</t>
  </si>
  <si>
    <t>bean quality</t>
  </si>
  <si>
    <t>natural</t>
  </si>
  <si>
    <t>high</t>
  </si>
  <si>
    <t>low</t>
  </si>
  <si>
    <t>house</t>
  </si>
  <si>
    <t>coffee blend</t>
  </si>
  <si>
    <t>Demand for each blend</t>
  </si>
  <si>
    <t>Supply of each bean type</t>
  </si>
  <si>
    <t>$ earned/kg of bean</t>
  </si>
  <si>
    <t>maximum allowed</t>
  </si>
  <si>
    <t>minimum allowed</t>
  </si>
  <si>
    <t>H/L bean quality balance</t>
  </si>
  <si>
    <t>high quality</t>
  </si>
  <si>
    <t>low quality</t>
  </si>
  <si>
    <t>low kilograms</t>
  </si>
  <si>
    <t>high kilograms</t>
  </si>
  <si>
    <t>$C$9</t>
  </si>
  <si>
    <t>Premium kilograms</t>
  </si>
  <si>
    <t>Natural kilograms</t>
  </si>
  <si>
    <t>$C$14</t>
  </si>
  <si>
    <t>House kilograms</t>
  </si>
  <si>
    <t>high quality kilograms</t>
  </si>
  <si>
    <t>$C$17</t>
  </si>
  <si>
    <t>low quality kilograms</t>
  </si>
  <si>
    <t>$C$20</t>
  </si>
  <si>
    <t>Report Created: 12/18/18 10:08:49 AM</t>
  </si>
  <si>
    <t>Worksheet: [SHA575_M1_shadow-prices_kona.xlsx]kona model</t>
  </si>
  <si>
    <t>Microsoft Excel 16.19 Sensitivity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</si>
</sst>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44" fontId="0" fillId="0" borderId="0" xfId="2" applyFont="1"/>
    <xf numFmtId="44" fontId="0" fillId="3" borderId="0" xfId="2" applyNumberFormat="1" applyFont="1" applyFill="1"/>
    <xf numFmtId="165" fontId="0" fillId="0" borderId="0" xfId="0" applyNumberForma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44" fontId="0" fillId="0" borderId="6" xfId="2" applyFont="1" applyBorder="1"/>
    <xf numFmtId="0" fontId="0" fillId="2" borderId="0" xfId="0" applyFill="1" applyBorder="1"/>
    <xf numFmtId="44" fontId="0" fillId="0" borderId="0" xfId="2" applyFont="1" applyBorder="1"/>
    <xf numFmtId="44" fontId="0" fillId="0" borderId="7" xfId="2" applyFont="1" applyBorder="1"/>
    <xf numFmtId="44" fontId="0" fillId="0" borderId="5" xfId="2" applyFont="1" applyBorder="1"/>
    <xf numFmtId="0" fontId="0" fillId="0" borderId="8" xfId="0" applyBorder="1"/>
    <xf numFmtId="0" fontId="0" fillId="0" borderId="9" xfId="0" applyBorder="1"/>
    <xf numFmtId="0" fontId="0" fillId="4" borderId="0" xfId="0" applyFill="1" applyBorder="1"/>
    <xf numFmtId="37" fontId="0" fillId="0" borderId="10" xfId="2" applyNumberFormat="1" applyFont="1" applyBorder="1"/>
    <xf numFmtId="164" fontId="0" fillId="0" borderId="10" xfId="1" applyNumberFormat="1" applyFont="1" applyBorder="1"/>
    <xf numFmtId="0" fontId="0" fillId="0" borderId="10" xfId="0" applyBorder="1"/>
    <xf numFmtId="0" fontId="0" fillId="0" borderId="11" xfId="0" applyBorder="1"/>
    <xf numFmtId="0" fontId="0" fillId="4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10" xfId="1" applyNumberFormat="1" applyFont="1" applyBorder="1"/>
    <xf numFmtId="1" fontId="0" fillId="0" borderId="12" xfId="1" applyNumberFormat="1" applyFont="1" applyBorder="1"/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0"/>
  <sheetViews>
    <sheetView zoomScale="125" zoomScaleNormal="125" zoomScalePageLayoutView="125" workbookViewId="0">
      <selection activeCell="E14" sqref="E14"/>
    </sheetView>
  </sheetViews>
  <sheetFormatPr baseColWidth="10" defaultColWidth="8.83203125" defaultRowHeight="15" x14ac:dyDescent="0.2"/>
  <cols>
    <col min="1" max="1" width="10.6640625" customWidth="1"/>
    <col min="2" max="3" width="10.83203125" customWidth="1"/>
    <col min="4" max="4" width="16.1640625" customWidth="1"/>
    <col min="5" max="5" width="15.83203125" customWidth="1"/>
    <col min="7" max="7" width="15.1640625" customWidth="1"/>
  </cols>
  <sheetData>
    <row r="2" spans="1:7" x14ac:dyDescent="0.2">
      <c r="D2" t="s">
        <v>0</v>
      </c>
      <c r="G2" s="4"/>
    </row>
    <row r="3" spans="1:7" ht="16" thickBot="1" x14ac:dyDescent="0.25">
      <c r="A3" t="s">
        <v>39</v>
      </c>
      <c r="B3" t="s">
        <v>34</v>
      </c>
      <c r="C3" t="s">
        <v>31</v>
      </c>
      <c r="D3" t="s">
        <v>42</v>
      </c>
    </row>
    <row r="4" spans="1:7" ht="16" thickTop="1" x14ac:dyDescent="0.2">
      <c r="A4" s="10" t="s">
        <v>33</v>
      </c>
      <c r="B4" s="10" t="s">
        <v>36</v>
      </c>
      <c r="C4" s="11">
        <v>1</v>
      </c>
      <c r="D4" s="12">
        <v>3.5</v>
      </c>
    </row>
    <row r="5" spans="1:7" ht="16" thickBot="1" x14ac:dyDescent="0.25">
      <c r="A5" s="9"/>
      <c r="B5" s="9" t="s">
        <v>37</v>
      </c>
      <c r="C5" s="13">
        <v>1</v>
      </c>
      <c r="D5" s="14">
        <v>3.5</v>
      </c>
    </row>
    <row r="6" spans="1:7" x14ac:dyDescent="0.2">
      <c r="A6" t="s">
        <v>35</v>
      </c>
      <c r="B6" t="s">
        <v>36</v>
      </c>
      <c r="C6" s="1">
        <v>1</v>
      </c>
      <c r="D6" s="15">
        <v>2.5</v>
      </c>
    </row>
    <row r="7" spans="1:7" ht="16" thickBot="1" x14ac:dyDescent="0.25">
      <c r="A7" s="9"/>
      <c r="B7" s="9" t="s">
        <v>37</v>
      </c>
      <c r="C7" s="1">
        <v>1</v>
      </c>
      <c r="D7" s="16">
        <v>2.5</v>
      </c>
    </row>
    <row r="8" spans="1:7" x14ac:dyDescent="0.2">
      <c r="A8" t="s">
        <v>38</v>
      </c>
      <c r="B8" t="s">
        <v>36</v>
      </c>
      <c r="C8" s="1">
        <v>1</v>
      </c>
      <c r="D8" s="2">
        <v>2</v>
      </c>
    </row>
    <row r="9" spans="1:7" ht="16" thickBot="1" x14ac:dyDescent="0.25">
      <c r="A9" s="9"/>
      <c r="B9" s="9" t="s">
        <v>37</v>
      </c>
      <c r="C9" s="1">
        <v>1</v>
      </c>
      <c r="D9" s="16">
        <v>2</v>
      </c>
    </row>
    <row r="10" spans="1:7" x14ac:dyDescent="0.2">
      <c r="E10" s="3">
        <f>SUMPRODUCT(C4:C9,D4:D9)</f>
        <v>16</v>
      </c>
      <c r="F10" t="s">
        <v>32</v>
      </c>
    </row>
    <row r="11" spans="1:7" x14ac:dyDescent="0.2">
      <c r="A11" s="25" t="s">
        <v>40</v>
      </c>
      <c r="B11" s="17"/>
      <c r="C11" s="17" t="s">
        <v>31</v>
      </c>
      <c r="D11" s="18" t="s">
        <v>43</v>
      </c>
    </row>
    <row r="12" spans="1:7" x14ac:dyDescent="0.2">
      <c r="A12" s="26"/>
      <c r="B12" s="8" t="s">
        <v>2</v>
      </c>
      <c r="C12" s="19">
        <f>C4+C5</f>
        <v>2</v>
      </c>
      <c r="D12" s="20">
        <v>3000000</v>
      </c>
    </row>
    <row r="13" spans="1:7" x14ac:dyDescent="0.2">
      <c r="A13" s="26"/>
      <c r="B13" s="8" t="s">
        <v>3</v>
      </c>
      <c r="C13" s="19">
        <f>C6+C7</f>
        <v>2</v>
      </c>
      <c r="D13" s="21">
        <v>1000000</v>
      </c>
    </row>
    <row r="14" spans="1:7" x14ac:dyDescent="0.2">
      <c r="A14" s="26"/>
      <c r="B14" s="8" t="s">
        <v>4</v>
      </c>
      <c r="C14" s="19">
        <f>C8+C9</f>
        <v>2</v>
      </c>
      <c r="D14" s="21">
        <v>2000000</v>
      </c>
    </row>
    <row r="15" spans="1:7" x14ac:dyDescent="0.2">
      <c r="A15" s="26" t="s">
        <v>41</v>
      </c>
      <c r="B15" s="8"/>
      <c r="C15" s="8"/>
      <c r="D15" s="22"/>
    </row>
    <row r="16" spans="1:7" x14ac:dyDescent="0.2">
      <c r="A16" s="26"/>
      <c r="B16" s="8" t="s">
        <v>46</v>
      </c>
      <c r="C16" s="19">
        <f>C4+C6+C8</f>
        <v>3</v>
      </c>
      <c r="D16" s="21">
        <v>500000</v>
      </c>
    </row>
    <row r="17" spans="1:4" x14ac:dyDescent="0.2">
      <c r="A17" s="26"/>
      <c r="B17" s="8" t="s">
        <v>47</v>
      </c>
      <c r="C17" s="19">
        <f>C5+C7+C9</f>
        <v>3</v>
      </c>
      <c r="D17" s="21">
        <v>2500000</v>
      </c>
    </row>
    <row r="18" spans="1:4" x14ac:dyDescent="0.2">
      <c r="A18" s="26" t="s">
        <v>45</v>
      </c>
      <c r="B18" s="8"/>
      <c r="C18" s="8"/>
      <c r="D18" s="22" t="s">
        <v>44</v>
      </c>
    </row>
    <row r="19" spans="1:4" x14ac:dyDescent="0.2">
      <c r="A19" s="26"/>
      <c r="B19" s="8" t="s">
        <v>2</v>
      </c>
      <c r="C19" s="19">
        <f>C4-2*C5</f>
        <v>-1</v>
      </c>
      <c r="D19" s="28">
        <v>0</v>
      </c>
    </row>
    <row r="20" spans="1:4" x14ac:dyDescent="0.2">
      <c r="A20" s="27"/>
      <c r="B20" s="23" t="s">
        <v>3</v>
      </c>
      <c r="C20" s="24">
        <f>2*C6-C7</f>
        <v>1</v>
      </c>
      <c r="D20" s="29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369A-CEA7-5C44-B988-84A775A944FA}">
  <dimension ref="A1:H25"/>
  <sheetViews>
    <sheetView showGridLines="0" tabSelected="1" workbookViewId="0">
      <selection activeCell="E31" sqref="E31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18" bestFit="1" customWidth="1"/>
    <col min="4" max="4" width="12.1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5" t="s">
        <v>61</v>
      </c>
    </row>
    <row r="2" spans="1:8" x14ac:dyDescent="0.2">
      <c r="A2" s="5" t="s">
        <v>60</v>
      </c>
    </row>
    <row r="3" spans="1:8" x14ac:dyDescent="0.2">
      <c r="A3" s="5" t="s">
        <v>59</v>
      </c>
    </row>
    <row r="6" spans="1:8" ht="16" thickBot="1" x14ac:dyDescent="0.25">
      <c r="A6" t="s">
        <v>5</v>
      </c>
    </row>
    <row r="7" spans="1:8" x14ac:dyDescent="0.2">
      <c r="B7" s="31"/>
      <c r="C7" s="31"/>
      <c r="D7" s="31" t="s">
        <v>8</v>
      </c>
      <c r="E7" s="31" t="s">
        <v>10</v>
      </c>
      <c r="F7" s="31" t="s">
        <v>12</v>
      </c>
      <c r="G7" s="31" t="s">
        <v>14</v>
      </c>
      <c r="H7" s="31" t="s">
        <v>14</v>
      </c>
    </row>
    <row r="8" spans="1:8" ht="16" thickBot="1" x14ac:dyDescent="0.25">
      <c r="B8" s="30" t="s">
        <v>6</v>
      </c>
      <c r="C8" s="30" t="s">
        <v>7</v>
      </c>
      <c r="D8" s="30" t="s">
        <v>9</v>
      </c>
      <c r="E8" s="30" t="s">
        <v>11</v>
      </c>
      <c r="F8" s="30" t="s">
        <v>13</v>
      </c>
      <c r="G8" s="30" t="s">
        <v>15</v>
      </c>
      <c r="H8" s="30" t="s">
        <v>16</v>
      </c>
    </row>
    <row r="9" spans="1:8" x14ac:dyDescent="0.2">
      <c r="B9" s="6" t="s">
        <v>21</v>
      </c>
      <c r="C9" s="6" t="s">
        <v>30</v>
      </c>
      <c r="D9" s="6">
        <v>333333.33333333337</v>
      </c>
      <c r="E9" s="6">
        <v>0</v>
      </c>
      <c r="F9" s="6">
        <v>3.5</v>
      </c>
      <c r="G9" s="6">
        <v>2.25</v>
      </c>
      <c r="H9" s="6">
        <v>0.75</v>
      </c>
    </row>
    <row r="10" spans="1:8" x14ac:dyDescent="0.2">
      <c r="B10" s="6" t="s">
        <v>22</v>
      </c>
      <c r="C10" s="6" t="s">
        <v>48</v>
      </c>
      <c r="D10" s="6">
        <v>166666.66666666669</v>
      </c>
      <c r="E10" s="6">
        <v>0</v>
      </c>
      <c r="F10" s="6">
        <v>3.5</v>
      </c>
      <c r="G10" s="6">
        <v>4.5</v>
      </c>
      <c r="H10" s="6">
        <v>1.5</v>
      </c>
    </row>
    <row r="11" spans="1:8" x14ac:dyDescent="0.2">
      <c r="B11" s="6" t="s">
        <v>23</v>
      </c>
      <c r="C11" s="6" t="s">
        <v>49</v>
      </c>
      <c r="D11" s="6">
        <v>166666.66666666666</v>
      </c>
      <c r="E11" s="6">
        <v>0</v>
      </c>
      <c r="F11" s="6">
        <v>2.5</v>
      </c>
      <c r="G11" s="6">
        <v>0.75</v>
      </c>
      <c r="H11" s="6">
        <v>2.25</v>
      </c>
    </row>
    <row r="12" spans="1:8" x14ac:dyDescent="0.2">
      <c r="B12" s="6" t="s">
        <v>24</v>
      </c>
      <c r="C12" s="6" t="s">
        <v>48</v>
      </c>
      <c r="D12" s="6">
        <v>333333.33333333331</v>
      </c>
      <c r="E12" s="6">
        <v>0</v>
      </c>
      <c r="F12" s="6">
        <v>2.5</v>
      </c>
      <c r="G12" s="6">
        <v>0.375</v>
      </c>
      <c r="H12" s="6">
        <v>1.125</v>
      </c>
    </row>
    <row r="13" spans="1:8" x14ac:dyDescent="0.2">
      <c r="B13" s="6" t="s">
        <v>25</v>
      </c>
      <c r="C13" s="6" t="s">
        <v>49</v>
      </c>
      <c r="D13" s="6">
        <v>0</v>
      </c>
      <c r="E13" s="6">
        <v>-3</v>
      </c>
      <c r="F13" s="6">
        <v>2</v>
      </c>
      <c r="G13" s="6">
        <v>3</v>
      </c>
      <c r="H13" s="6">
        <v>1E+30</v>
      </c>
    </row>
    <row r="14" spans="1:8" ht="16" thickBot="1" x14ac:dyDescent="0.25">
      <c r="B14" s="7" t="s">
        <v>50</v>
      </c>
      <c r="C14" s="7" t="s">
        <v>48</v>
      </c>
      <c r="D14" s="7">
        <v>2000000</v>
      </c>
      <c r="E14" s="7">
        <v>0</v>
      </c>
      <c r="F14" s="7">
        <v>2</v>
      </c>
      <c r="G14" s="7">
        <v>1E+30</v>
      </c>
      <c r="H14" s="7">
        <v>0.5</v>
      </c>
    </row>
    <row r="16" spans="1:8" ht="16" thickBot="1" x14ac:dyDescent="0.25">
      <c r="A16" t="s">
        <v>1</v>
      </c>
    </row>
    <row r="17" spans="2:8" x14ac:dyDescent="0.2">
      <c r="B17" s="31"/>
      <c r="C17" s="31"/>
      <c r="D17" s="31" t="s">
        <v>8</v>
      </c>
      <c r="E17" s="31" t="s">
        <v>17</v>
      </c>
      <c r="F17" s="31" t="s">
        <v>19</v>
      </c>
      <c r="G17" s="31" t="s">
        <v>14</v>
      </c>
      <c r="H17" s="31" t="s">
        <v>14</v>
      </c>
    </row>
    <row r="18" spans="2:8" ht="16" thickBot="1" x14ac:dyDescent="0.25">
      <c r="B18" s="30" t="s">
        <v>6</v>
      </c>
      <c r="C18" s="30" t="s">
        <v>7</v>
      </c>
      <c r="D18" s="30" t="s">
        <v>9</v>
      </c>
      <c r="E18" s="30" t="s">
        <v>18</v>
      </c>
      <c r="F18" s="30" t="s">
        <v>20</v>
      </c>
      <c r="G18" s="30" t="s">
        <v>15</v>
      </c>
      <c r="H18" s="30" t="s">
        <v>16</v>
      </c>
    </row>
    <row r="19" spans="2:8" x14ac:dyDescent="0.2">
      <c r="B19" s="6" t="s">
        <v>26</v>
      </c>
      <c r="C19" s="6" t="s">
        <v>51</v>
      </c>
      <c r="D19" s="6">
        <v>500000.00000000006</v>
      </c>
      <c r="E19" s="6">
        <v>0</v>
      </c>
      <c r="F19" s="6">
        <v>3000000</v>
      </c>
      <c r="G19" s="6">
        <v>1E+30</v>
      </c>
      <c r="H19" s="6">
        <v>2500000</v>
      </c>
    </row>
    <row r="20" spans="2:8" x14ac:dyDescent="0.2">
      <c r="B20" s="6" t="s">
        <v>27</v>
      </c>
      <c r="C20" s="6" t="s">
        <v>52</v>
      </c>
      <c r="D20" s="6">
        <v>500000</v>
      </c>
      <c r="E20" s="6">
        <v>0</v>
      </c>
      <c r="F20" s="6">
        <v>1000000</v>
      </c>
      <c r="G20" s="6">
        <v>1E+30</v>
      </c>
      <c r="H20" s="6">
        <v>500000</v>
      </c>
    </row>
    <row r="21" spans="2:8" x14ac:dyDescent="0.2">
      <c r="B21" s="6" t="s">
        <v>53</v>
      </c>
      <c r="C21" s="6" t="s">
        <v>54</v>
      </c>
      <c r="D21" s="6">
        <v>2000000</v>
      </c>
      <c r="E21" s="6">
        <v>0.5</v>
      </c>
      <c r="F21" s="6">
        <v>2000000</v>
      </c>
      <c r="G21" s="6">
        <v>250000</v>
      </c>
      <c r="H21" s="6">
        <v>250000</v>
      </c>
    </row>
    <row r="22" spans="2:8" x14ac:dyDescent="0.2">
      <c r="B22" s="6" t="s">
        <v>28</v>
      </c>
      <c r="C22" s="6" t="s">
        <v>55</v>
      </c>
      <c r="D22" s="6">
        <v>500000</v>
      </c>
      <c r="E22" s="6">
        <v>4.5</v>
      </c>
      <c r="F22" s="6">
        <v>500000</v>
      </c>
      <c r="G22" s="6">
        <v>500000</v>
      </c>
      <c r="H22" s="6">
        <v>250000.00000000003</v>
      </c>
    </row>
    <row r="23" spans="2:8" x14ac:dyDescent="0.2">
      <c r="B23" s="6" t="s">
        <v>56</v>
      </c>
      <c r="C23" s="6" t="s">
        <v>57</v>
      </c>
      <c r="D23" s="6">
        <v>2500000</v>
      </c>
      <c r="E23" s="6">
        <v>1.5</v>
      </c>
      <c r="F23" s="6">
        <v>2500000</v>
      </c>
      <c r="G23" s="6">
        <v>250000</v>
      </c>
      <c r="H23" s="6">
        <v>250000</v>
      </c>
    </row>
    <row r="24" spans="2:8" x14ac:dyDescent="0.2">
      <c r="B24" s="6" t="s">
        <v>29</v>
      </c>
      <c r="C24" s="6" t="s">
        <v>51</v>
      </c>
      <c r="D24" s="6">
        <v>0</v>
      </c>
      <c r="E24" s="6">
        <v>-1</v>
      </c>
      <c r="F24" s="6">
        <v>0</v>
      </c>
      <c r="G24" s="6">
        <v>250000.00000000003</v>
      </c>
      <c r="H24" s="6">
        <v>500000</v>
      </c>
    </row>
    <row r="25" spans="2:8" ht="16" thickBot="1" x14ac:dyDescent="0.25">
      <c r="B25" s="7" t="s">
        <v>58</v>
      </c>
      <c r="C25" s="7" t="s">
        <v>52</v>
      </c>
      <c r="D25" s="7">
        <v>0</v>
      </c>
      <c r="E25" s="7">
        <v>-1</v>
      </c>
      <c r="F25" s="7">
        <v>0</v>
      </c>
      <c r="G25" s="7">
        <v>500000</v>
      </c>
      <c r="H25" s="7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kona model</vt:lpstr>
      <vt:lpstr>Sensitivity Report 1</vt:lpstr>
      <vt:lpstr>KGs_premium</vt:lpstr>
    </vt:vector>
  </TitlesOfParts>
  <Company>SHA 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Chris</dc:creator>
  <cp:lastModifiedBy>mpierce@ecornell.com</cp:lastModifiedBy>
  <dcterms:created xsi:type="dcterms:W3CDTF">2012-10-30T12:43:41Z</dcterms:created>
  <dcterms:modified xsi:type="dcterms:W3CDTF">2018-12-18T15:26:49Z</dcterms:modified>
</cp:coreProperties>
</file>