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5 Optimization and Modeling Simultaneous Decisions/Course Files/excel workbooks for students/"/>
    </mc:Choice>
  </mc:AlternateContent>
  <bookViews>
    <workbookView xWindow="2300" yWindow="1840" windowWidth="28800" windowHeight="16260" tabRatio="500"/>
  </bookViews>
  <sheets>
    <sheet name="Model" sheetId="1" r:id="rId1"/>
  </sheets>
  <definedNames>
    <definedName name="solver_adj" localSheetId="0" hidden="1">Model!$F$22:$F$28,Model!$C$18:$N$18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Model!$C$18:$N$18</definedName>
    <definedName name="solver_lhs2" localSheetId="0" hidden="1">Model!$F$22:$F$28</definedName>
    <definedName name="solver_lhs3" localSheetId="0" hidden="1">Model!$F$22:$F$28</definedName>
    <definedName name="solver_lhs4" localSheetId="0" hidden="1">Model!$F$29</definedName>
    <definedName name="solver_lhs5" localSheetId="0" hidden="1">Model!$O$5:$O$16</definedName>
    <definedName name="solver_lhs6" localSheetId="0" hidden="1">Model!#REF!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Model!$O$3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5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binary</definedName>
    <definedName name="solver_rhs2" localSheetId="0" hidden="1">Model!$E$22:$E$28</definedName>
    <definedName name="solver_rhs3" localSheetId="0" hidden="1">binary</definedName>
    <definedName name="solver_rhs4" localSheetId="0" hidden="1">5</definedName>
    <definedName name="solver_rhs5" localSheetId="0" hidden="1">Model!$P$5:$P$16</definedName>
    <definedName name="solver_rhs6" localSheetId="0" hidden="1">Model!$P$5:$P$16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O15" i="1"/>
  <c r="O14" i="1"/>
  <c r="O13" i="1"/>
  <c r="O12" i="1"/>
  <c r="O11" i="1"/>
  <c r="O10" i="1"/>
  <c r="O9" i="1"/>
  <c r="O7" i="1"/>
  <c r="O6" i="1"/>
  <c r="O5" i="1"/>
  <c r="O3" i="1"/>
  <c r="E28" i="1"/>
  <c r="E27" i="1"/>
  <c r="E26" i="1"/>
  <c r="E25" i="1"/>
  <c r="E24" i="1"/>
  <c r="E23" i="1"/>
  <c r="E22" i="1"/>
  <c r="O8" i="1"/>
  <c r="O16" i="1"/>
</calcChain>
</file>

<file path=xl/sharedStrings.xml><?xml version="1.0" encoding="utf-8"?>
<sst xmlns="http://schemas.openxmlformats.org/spreadsheetml/2006/main" count="27" uniqueCount="17">
  <si>
    <t>PRODUCTS</t>
  </si>
  <si>
    <t xml:space="preserve">Large </t>
  </si>
  <si>
    <t>Medium</t>
  </si>
  <si>
    <t>Small</t>
  </si>
  <si>
    <t>Bids accepted</t>
  </si>
  <si>
    <t>Supplier ID #</t>
  </si>
  <si>
    <t>At least one bid accepted</t>
  </si>
  <si>
    <t>Accept bid (yes=1)</t>
  </si>
  <si>
    <t>Supplier bid</t>
  </si>
  <si>
    <t>Total cost</t>
  </si>
  <si>
    <t>Units required</t>
  </si>
  <si>
    <t>Bid number</t>
  </si>
  <si>
    <t>Mars display boxes</t>
  </si>
  <si>
    <t>M&amp;M display boxes</t>
  </si>
  <si>
    <t>Snickers display boxes</t>
  </si>
  <si>
    <t>3 Musketeers display boxes</t>
  </si>
  <si>
    <t>suppliers must be represented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</si>
</sst>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</font>
    <font>
      <b/>
      <sz val="12"/>
      <name val="Arial"/>
    </font>
    <font>
      <b/>
      <sz val="12"/>
      <color theme="1"/>
      <name val="Arial"/>
    </font>
    <font>
      <sz val="12"/>
      <name val="Arial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1" fontId="2" fillId="3" borderId="0" xfId="0" applyNumberFormat="1" applyFont="1" applyFill="1"/>
    <xf numFmtId="0" fontId="2" fillId="4" borderId="0" xfId="0" applyFont="1" applyFill="1"/>
    <xf numFmtId="0" fontId="2" fillId="0" borderId="0" xfId="0" applyFont="1" applyFill="1" applyAlignment="1">
      <alignment horizontal="right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3" borderId="2" xfId="0" applyFont="1" applyFill="1" applyBorder="1"/>
    <xf numFmtId="1" fontId="2" fillId="0" borderId="3" xfId="0" applyNumberFormat="1" applyFont="1" applyFill="1" applyBorder="1"/>
    <xf numFmtId="0" fontId="2" fillId="3" borderId="4" xfId="0" applyFont="1" applyFill="1" applyBorder="1"/>
    <xf numFmtId="1" fontId="2" fillId="0" borderId="5" xfId="0" applyNumberFormat="1" applyFont="1" applyFill="1" applyBorder="1"/>
    <xf numFmtId="0" fontId="2" fillId="3" borderId="6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5" fontId="2" fillId="2" borderId="0" xfId="0" applyNumberFormat="1" applyFont="1" applyFill="1"/>
    <xf numFmtId="0" fontId="2" fillId="0" borderId="10" xfId="0" applyFont="1" applyFill="1" applyBorder="1"/>
    <xf numFmtId="0" fontId="5" fillId="0" borderId="10" xfId="0" applyFont="1" applyFill="1" applyBorder="1"/>
    <xf numFmtId="0" fontId="5" fillId="0" borderId="6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2" fillId="0" borderId="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7" xfId="0" applyFont="1" applyFill="1" applyBorder="1"/>
    <xf numFmtId="0" fontId="2" fillId="0" borderId="19" xfId="0" applyFont="1" applyFill="1" applyBorder="1"/>
    <xf numFmtId="0" fontId="2" fillId="0" borderId="17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6" fontId="2" fillId="0" borderId="20" xfId="0" applyNumberFormat="1" applyFont="1" applyFill="1" applyBorder="1"/>
    <xf numFmtId="164" fontId="2" fillId="0" borderId="20" xfId="1" applyNumberFormat="1" applyFont="1" applyFill="1" applyBorder="1"/>
    <xf numFmtId="164" fontId="2" fillId="0" borderId="8" xfId="1" applyNumberFormat="1" applyFont="1" applyFill="1" applyBorder="1"/>
    <xf numFmtId="0" fontId="3" fillId="0" borderId="0" xfId="0" applyFont="1" applyFill="1" applyBorder="1" applyAlignment="1">
      <alignment horizontal="center" wrapText="1"/>
    </xf>
    <xf numFmtId="0" fontId="2" fillId="0" borderId="1" xfId="0" applyFont="1" applyFill="1" applyBorder="1"/>
    <xf numFmtId="0" fontId="2" fillId="0" borderId="9" xfId="0" applyFont="1" applyFill="1" applyBorder="1"/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right" indent="1"/>
    </xf>
    <xf numFmtId="0" fontId="0" fillId="0" borderId="12" xfId="0" applyBorder="1" applyAlignment="1"/>
    <xf numFmtId="0" fontId="4" fillId="5" borderId="15" xfId="0" applyFont="1" applyFill="1" applyBorder="1" applyAlignment="1">
      <alignment horizontal="right"/>
    </xf>
    <xf numFmtId="0" fontId="0" fillId="5" borderId="6" xfId="0" applyFill="1" applyBorder="1" applyAlignment="1"/>
    <xf numFmtId="0" fontId="4" fillId="0" borderId="13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U33" sqref="U33"/>
    </sheetView>
  </sheetViews>
  <sheetFormatPr baseColWidth="10" defaultColWidth="8.83203125" defaultRowHeight="16" x14ac:dyDescent="0.2"/>
  <cols>
    <col min="1" max="1" width="23.83203125" style="1" customWidth="1"/>
    <col min="2" max="2" width="8.83203125" style="1"/>
    <col min="3" max="14" width="9" style="1" customWidth="1"/>
    <col min="15" max="15" width="10.33203125" style="1" bestFit="1" customWidth="1"/>
    <col min="16" max="16" width="9.5" style="1" customWidth="1"/>
    <col min="17" max="17" width="15.1640625" style="1" customWidth="1"/>
    <col min="18" max="16384" width="8.83203125" style="1"/>
  </cols>
  <sheetData>
    <row r="1" spans="1:18" ht="17" thickTop="1" x14ac:dyDescent="0.2">
      <c r="A1" s="46" t="s">
        <v>11</v>
      </c>
      <c r="B1" s="47"/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9">
        <v>12</v>
      </c>
    </row>
    <row r="2" spans="1:18" x14ac:dyDescent="0.2">
      <c r="A2" s="48" t="s">
        <v>5</v>
      </c>
      <c r="B2" s="49"/>
      <c r="C2" s="22">
        <v>1</v>
      </c>
      <c r="D2" s="23">
        <v>2</v>
      </c>
      <c r="E2" s="23">
        <v>3</v>
      </c>
      <c r="F2" s="23">
        <v>1</v>
      </c>
      <c r="G2" s="23">
        <v>4</v>
      </c>
      <c r="H2" s="23">
        <v>2</v>
      </c>
      <c r="I2" s="23">
        <v>5</v>
      </c>
      <c r="J2" s="23">
        <v>6</v>
      </c>
      <c r="K2" s="23">
        <v>3</v>
      </c>
      <c r="L2" s="23">
        <v>7</v>
      </c>
      <c r="M2" s="23">
        <v>2</v>
      </c>
      <c r="N2" s="24">
        <v>5</v>
      </c>
      <c r="O2" s="3" t="s">
        <v>9</v>
      </c>
    </row>
    <row r="3" spans="1:18" ht="17" thickBot="1" x14ac:dyDescent="0.25">
      <c r="A3" s="50" t="s">
        <v>8</v>
      </c>
      <c r="B3" s="51"/>
      <c r="C3" s="35">
        <v>2050</v>
      </c>
      <c r="D3" s="36">
        <v>350</v>
      </c>
      <c r="E3" s="36">
        <v>1199</v>
      </c>
      <c r="F3" s="36">
        <v>220</v>
      </c>
      <c r="G3" s="36">
        <v>4639</v>
      </c>
      <c r="H3" s="36">
        <v>199</v>
      </c>
      <c r="I3" s="36">
        <v>1199</v>
      </c>
      <c r="J3" s="36">
        <v>1350</v>
      </c>
      <c r="K3" s="36">
        <v>350</v>
      </c>
      <c r="L3" s="36">
        <v>2200</v>
      </c>
      <c r="M3" s="36">
        <v>999</v>
      </c>
      <c r="N3" s="37">
        <v>1700</v>
      </c>
      <c r="O3" s="21">
        <f>SUMPRODUCT(C3:N3,$C$18:$N$18)</f>
        <v>4169</v>
      </c>
    </row>
    <row r="4" spans="1:18" ht="31" customHeight="1" thickTop="1" x14ac:dyDescent="0.2">
      <c r="A4" s="41" t="s">
        <v>0</v>
      </c>
      <c r="B4" s="42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8"/>
      <c r="P4" s="38" t="s">
        <v>10</v>
      </c>
    </row>
    <row r="5" spans="1:18" x14ac:dyDescent="0.2">
      <c r="A5" s="52" t="s">
        <v>12</v>
      </c>
      <c r="B5" s="25" t="s">
        <v>1</v>
      </c>
      <c r="C5" s="39">
        <v>1000</v>
      </c>
      <c r="D5" s="40">
        <v>0</v>
      </c>
      <c r="E5" s="40">
        <v>1000</v>
      </c>
      <c r="F5" s="40">
        <v>0</v>
      </c>
      <c r="G5" s="40">
        <v>1000</v>
      </c>
      <c r="H5" s="40">
        <v>0</v>
      </c>
      <c r="I5" s="40">
        <v>0</v>
      </c>
      <c r="J5" s="40">
        <v>0</v>
      </c>
      <c r="K5" s="40">
        <v>0</v>
      </c>
      <c r="L5" s="40">
        <v>1000</v>
      </c>
      <c r="M5" s="40">
        <v>0</v>
      </c>
      <c r="N5" s="7">
        <v>0</v>
      </c>
      <c r="O5" s="5">
        <f>SUMPRODUCT(C5:N5,$C$18:$N$18)</f>
        <v>1000</v>
      </c>
      <c r="P5" s="33">
        <v>1000</v>
      </c>
    </row>
    <row r="6" spans="1:18" x14ac:dyDescent="0.2">
      <c r="A6" s="53"/>
      <c r="B6" s="25" t="s">
        <v>2</v>
      </c>
      <c r="C6" s="27">
        <v>2500</v>
      </c>
      <c r="D6" s="27">
        <v>0</v>
      </c>
      <c r="E6" s="27">
        <v>0</v>
      </c>
      <c r="F6" s="27">
        <v>0</v>
      </c>
      <c r="G6" s="27">
        <v>2500</v>
      </c>
      <c r="H6" s="27">
        <v>0</v>
      </c>
      <c r="I6" s="27">
        <v>0</v>
      </c>
      <c r="J6" s="27">
        <v>0</v>
      </c>
      <c r="K6" s="27">
        <v>0</v>
      </c>
      <c r="L6" s="27">
        <v>2500</v>
      </c>
      <c r="M6" s="27">
        <v>0</v>
      </c>
      <c r="N6" s="8">
        <v>0</v>
      </c>
      <c r="O6" s="5">
        <f>SUMPRODUCT(C6:N6,$C$18:$N$18)</f>
        <v>2500</v>
      </c>
      <c r="P6" s="33">
        <v>2500</v>
      </c>
    </row>
    <row r="7" spans="1:18" x14ac:dyDescent="0.2">
      <c r="A7" s="54"/>
      <c r="B7" s="30" t="s">
        <v>3</v>
      </c>
      <c r="C7" s="31">
        <v>4000</v>
      </c>
      <c r="D7" s="31">
        <v>0</v>
      </c>
      <c r="E7" s="31">
        <v>0</v>
      </c>
      <c r="F7" s="31">
        <v>0</v>
      </c>
      <c r="G7" s="31">
        <v>4000</v>
      </c>
      <c r="H7" s="31">
        <v>0</v>
      </c>
      <c r="I7" s="31">
        <v>0</v>
      </c>
      <c r="J7" s="31">
        <v>4000</v>
      </c>
      <c r="K7" s="31">
        <v>0</v>
      </c>
      <c r="L7" s="31">
        <v>0</v>
      </c>
      <c r="M7" s="31">
        <v>0</v>
      </c>
      <c r="N7" s="32">
        <v>4000</v>
      </c>
      <c r="O7" s="5">
        <f>SUMPRODUCT(C7:N7,$C$18:$N$18)</f>
        <v>4000</v>
      </c>
      <c r="P7" s="34">
        <v>4000</v>
      </c>
    </row>
    <row r="8" spans="1:18" x14ac:dyDescent="0.2">
      <c r="A8" s="55" t="s">
        <v>13</v>
      </c>
      <c r="B8" s="25" t="s">
        <v>1</v>
      </c>
      <c r="C8" s="27">
        <v>0</v>
      </c>
      <c r="D8" s="27">
        <v>0</v>
      </c>
      <c r="E8" s="27">
        <v>800</v>
      </c>
      <c r="F8" s="27">
        <v>0</v>
      </c>
      <c r="G8" s="27">
        <v>800</v>
      </c>
      <c r="H8" s="27">
        <v>0</v>
      </c>
      <c r="I8" s="27">
        <v>800</v>
      </c>
      <c r="J8" s="27">
        <v>0</v>
      </c>
      <c r="K8" s="27">
        <v>0</v>
      </c>
      <c r="L8" s="27">
        <v>800</v>
      </c>
      <c r="M8" s="27">
        <v>0</v>
      </c>
      <c r="N8" s="8">
        <v>0</v>
      </c>
      <c r="O8" s="5">
        <f t="shared" ref="O8:O16" si="0">SUMPRODUCT(C8:N8,$C$18:$N$18)</f>
        <v>800</v>
      </c>
      <c r="P8" s="33">
        <v>800</v>
      </c>
    </row>
    <row r="9" spans="1:18" x14ac:dyDescent="0.2">
      <c r="A9" s="53"/>
      <c r="B9" s="25" t="s">
        <v>2</v>
      </c>
      <c r="C9" s="27">
        <v>0</v>
      </c>
      <c r="D9" s="27">
        <v>0</v>
      </c>
      <c r="E9" s="27">
        <v>0</v>
      </c>
      <c r="F9" s="27">
        <v>0</v>
      </c>
      <c r="G9" s="27">
        <v>1500</v>
      </c>
      <c r="H9" s="27">
        <v>0</v>
      </c>
      <c r="I9" s="27">
        <v>1500</v>
      </c>
      <c r="J9" s="27">
        <v>0</v>
      </c>
      <c r="K9" s="27">
        <v>0</v>
      </c>
      <c r="L9" s="27">
        <v>1500</v>
      </c>
      <c r="M9" s="27">
        <v>1500</v>
      </c>
      <c r="N9" s="8">
        <v>0</v>
      </c>
      <c r="O9" s="5">
        <f t="shared" ref="O9:O15" si="1">SUMPRODUCT(C9:N9,$C$18:$N$18)</f>
        <v>1500</v>
      </c>
      <c r="P9" s="33">
        <v>1500</v>
      </c>
    </row>
    <row r="10" spans="1:18" x14ac:dyDescent="0.2">
      <c r="A10" s="54"/>
      <c r="B10" s="30" t="s">
        <v>3</v>
      </c>
      <c r="C10" s="31">
        <v>0</v>
      </c>
      <c r="D10" s="31">
        <v>0</v>
      </c>
      <c r="E10" s="31">
        <v>0</v>
      </c>
      <c r="F10" s="31">
        <v>0</v>
      </c>
      <c r="G10" s="31">
        <v>2500</v>
      </c>
      <c r="H10" s="31">
        <v>0</v>
      </c>
      <c r="I10" s="31">
        <v>2500</v>
      </c>
      <c r="J10" s="31">
        <v>2500</v>
      </c>
      <c r="K10" s="31">
        <v>0</v>
      </c>
      <c r="L10" s="31">
        <v>0</v>
      </c>
      <c r="M10" s="31">
        <v>2500</v>
      </c>
      <c r="N10" s="32">
        <v>2500</v>
      </c>
      <c r="O10" s="5">
        <f t="shared" si="1"/>
        <v>2500</v>
      </c>
      <c r="P10" s="34">
        <v>2500</v>
      </c>
    </row>
    <row r="11" spans="1:18" x14ac:dyDescent="0.2">
      <c r="A11" s="55" t="s">
        <v>14</v>
      </c>
      <c r="B11" s="25" t="s">
        <v>1</v>
      </c>
      <c r="C11" s="27">
        <v>0</v>
      </c>
      <c r="D11" s="27">
        <v>0</v>
      </c>
      <c r="E11" s="27">
        <v>400</v>
      </c>
      <c r="F11" s="27">
        <v>400</v>
      </c>
      <c r="G11" s="27">
        <v>400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8">
        <v>0</v>
      </c>
      <c r="O11" s="5">
        <f t="shared" si="1"/>
        <v>400</v>
      </c>
      <c r="P11" s="33">
        <v>400</v>
      </c>
    </row>
    <row r="12" spans="1:18" x14ac:dyDescent="0.2">
      <c r="A12" s="53"/>
      <c r="B12" s="25" t="s">
        <v>2</v>
      </c>
      <c r="C12" s="27">
        <v>0</v>
      </c>
      <c r="D12" s="27">
        <v>0</v>
      </c>
      <c r="E12" s="27">
        <v>0</v>
      </c>
      <c r="F12" s="27">
        <v>0</v>
      </c>
      <c r="G12" s="27">
        <v>750</v>
      </c>
      <c r="H12" s="27">
        <v>0</v>
      </c>
      <c r="I12" s="27">
        <v>0</v>
      </c>
      <c r="J12" s="27">
        <v>0</v>
      </c>
      <c r="K12" s="27">
        <v>750</v>
      </c>
      <c r="L12" s="27">
        <v>0</v>
      </c>
      <c r="M12" s="27">
        <v>0</v>
      </c>
      <c r="N12" s="8">
        <v>0</v>
      </c>
      <c r="O12" s="5">
        <f t="shared" si="1"/>
        <v>750</v>
      </c>
      <c r="P12" s="33">
        <v>750</v>
      </c>
    </row>
    <row r="13" spans="1:18" x14ac:dyDescent="0.2">
      <c r="A13" s="54"/>
      <c r="B13" s="30" t="s">
        <v>3</v>
      </c>
      <c r="C13" s="31">
        <v>0</v>
      </c>
      <c r="D13" s="31">
        <v>1200</v>
      </c>
      <c r="E13" s="31">
        <v>0</v>
      </c>
      <c r="F13" s="31">
        <v>0</v>
      </c>
      <c r="G13" s="31">
        <v>1200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2">
        <v>1200</v>
      </c>
      <c r="O13" s="5">
        <f t="shared" si="1"/>
        <v>1200</v>
      </c>
      <c r="P13" s="34">
        <v>1200</v>
      </c>
      <c r="R13" s="27"/>
    </row>
    <row r="14" spans="1:18" x14ac:dyDescent="0.2">
      <c r="A14" s="56" t="s">
        <v>15</v>
      </c>
      <c r="B14" s="25" t="s">
        <v>1</v>
      </c>
      <c r="C14" s="27">
        <v>0</v>
      </c>
      <c r="D14" s="27">
        <v>0</v>
      </c>
      <c r="E14" s="27">
        <v>100</v>
      </c>
      <c r="F14" s="27">
        <v>100</v>
      </c>
      <c r="G14" s="27">
        <v>100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8">
        <v>0</v>
      </c>
      <c r="O14" s="5">
        <f t="shared" si="1"/>
        <v>100</v>
      </c>
      <c r="P14" s="33">
        <v>100</v>
      </c>
    </row>
    <row r="15" spans="1:18" x14ac:dyDescent="0.2">
      <c r="A15" s="57"/>
      <c r="B15" s="25" t="s">
        <v>2</v>
      </c>
      <c r="C15" s="27">
        <v>0</v>
      </c>
      <c r="D15" s="27">
        <v>0</v>
      </c>
      <c r="E15" s="27">
        <v>0</v>
      </c>
      <c r="F15" s="27">
        <v>100</v>
      </c>
      <c r="G15" s="27">
        <v>100</v>
      </c>
      <c r="H15" s="27">
        <v>100</v>
      </c>
      <c r="I15" s="27">
        <v>100</v>
      </c>
      <c r="J15" s="27">
        <v>0</v>
      </c>
      <c r="K15" s="27">
        <v>0</v>
      </c>
      <c r="L15" s="27">
        <v>0</v>
      </c>
      <c r="M15" s="27">
        <v>0</v>
      </c>
      <c r="N15" s="8">
        <v>0</v>
      </c>
      <c r="O15" s="5">
        <f t="shared" si="1"/>
        <v>200</v>
      </c>
      <c r="P15" s="33">
        <v>100</v>
      </c>
    </row>
    <row r="16" spans="1:18" x14ac:dyDescent="0.2">
      <c r="A16" s="58"/>
      <c r="B16" s="26" t="s">
        <v>3</v>
      </c>
      <c r="C16" s="22">
        <v>0</v>
      </c>
      <c r="D16" s="22">
        <v>0</v>
      </c>
      <c r="E16" s="22">
        <v>0</v>
      </c>
      <c r="F16" s="22">
        <v>50</v>
      </c>
      <c r="G16" s="22">
        <v>50</v>
      </c>
      <c r="H16" s="22">
        <v>50</v>
      </c>
      <c r="I16" s="22">
        <v>50</v>
      </c>
      <c r="J16" s="22">
        <v>50</v>
      </c>
      <c r="K16" s="22">
        <v>0</v>
      </c>
      <c r="L16" s="22">
        <v>0</v>
      </c>
      <c r="M16" s="22">
        <v>0</v>
      </c>
      <c r="N16" s="9">
        <v>50</v>
      </c>
      <c r="O16" s="5">
        <f t="shared" si="0"/>
        <v>100</v>
      </c>
      <c r="P16" s="33">
        <v>50</v>
      </c>
    </row>
    <row r="17" spans="2:18" x14ac:dyDescent="0.2">
      <c r="P17" s="27"/>
    </row>
    <row r="18" spans="2:18" x14ac:dyDescent="0.2">
      <c r="B18" s="3" t="s">
        <v>7</v>
      </c>
      <c r="C18" s="4">
        <v>1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P18" s="27"/>
    </row>
    <row r="19" spans="2:18" x14ac:dyDescent="0.2">
      <c r="B19" s="2"/>
      <c r="P19" s="27"/>
    </row>
    <row r="20" spans="2:18" x14ac:dyDescent="0.2">
      <c r="B20" s="2"/>
      <c r="P20" s="27"/>
    </row>
    <row r="21" spans="2:18" ht="49" customHeight="1" x14ac:dyDescent="0.2">
      <c r="D21" s="6"/>
      <c r="E21" s="10" t="s">
        <v>4</v>
      </c>
      <c r="F21" s="11" t="s">
        <v>6</v>
      </c>
    </row>
    <row r="22" spans="2:18" x14ac:dyDescent="0.2">
      <c r="C22" s="43" t="s">
        <v>5</v>
      </c>
      <c r="D22" s="18">
        <v>1</v>
      </c>
      <c r="E22" s="12">
        <f>C18+F18</f>
        <v>2</v>
      </c>
      <c r="F22" s="13">
        <v>1</v>
      </c>
    </row>
    <row r="23" spans="2:18" x14ac:dyDescent="0.2">
      <c r="C23" s="44"/>
      <c r="D23" s="19">
        <v>2</v>
      </c>
      <c r="E23" s="14">
        <f>D18+H18+M18</f>
        <v>1</v>
      </c>
      <c r="F23" s="15">
        <v>1</v>
      </c>
      <c r="Q23" s="27"/>
      <c r="R23" s="27"/>
    </row>
    <row r="24" spans="2:18" x14ac:dyDescent="0.2">
      <c r="C24" s="44"/>
      <c r="D24" s="19">
        <v>3</v>
      </c>
      <c r="E24" s="14">
        <f>E18+K18</f>
        <v>1</v>
      </c>
      <c r="F24" s="15">
        <v>1</v>
      </c>
    </row>
    <row r="25" spans="2:18" x14ac:dyDescent="0.2">
      <c r="C25" s="44"/>
      <c r="D25" s="19">
        <v>4</v>
      </c>
      <c r="E25" s="14">
        <f>G18</f>
        <v>0</v>
      </c>
      <c r="F25" s="15">
        <v>0</v>
      </c>
    </row>
    <row r="26" spans="2:18" x14ac:dyDescent="0.2">
      <c r="C26" s="44"/>
      <c r="D26" s="19">
        <v>5</v>
      </c>
      <c r="E26" s="14">
        <f>I18+N18</f>
        <v>1</v>
      </c>
      <c r="F26" s="15">
        <v>1</v>
      </c>
    </row>
    <row r="27" spans="2:18" x14ac:dyDescent="0.2">
      <c r="C27" s="44"/>
      <c r="D27" s="19">
        <v>6</v>
      </c>
      <c r="E27" s="14">
        <f>J18</f>
        <v>0</v>
      </c>
      <c r="F27" s="15">
        <v>0</v>
      </c>
    </row>
    <row r="28" spans="2:18" x14ac:dyDescent="0.2">
      <c r="C28" s="45"/>
      <c r="D28" s="20">
        <v>7</v>
      </c>
      <c r="E28" s="16">
        <f>L18</f>
        <v>0</v>
      </c>
      <c r="F28" s="17">
        <v>0</v>
      </c>
    </row>
    <row r="29" spans="2:18" x14ac:dyDescent="0.2">
      <c r="F29" s="5">
        <f>SUM(F22:F28)</f>
        <v>4</v>
      </c>
      <c r="G29" s="1">
        <v>5</v>
      </c>
      <c r="H29" s="1" t="s">
        <v>16</v>
      </c>
    </row>
  </sheetData>
  <mergeCells count="9">
    <mergeCell ref="A4:B4"/>
    <mergeCell ref="C22:C28"/>
    <mergeCell ref="A1:B1"/>
    <mergeCell ref="A2:B2"/>
    <mergeCell ref="A3:B3"/>
    <mergeCell ref="A5:A7"/>
    <mergeCell ref="A8:A10"/>
    <mergeCell ref="A11:A13"/>
    <mergeCell ref="A14:A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2017-10-25T12:52:18Z</dcterms:created>
  <dcterms:modified xsi:type="dcterms:W3CDTF">2018-03-02T11:12:36Z</dcterms:modified>
</cp:coreProperties>
</file>