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v.rajeev.gupta\Java\2 Week2 and Week3 (SIMULATION))\Activity Documents\Module 32\"/>
    </mc:Choice>
  </mc:AlternateContent>
  <bookViews>
    <workbookView xWindow="-15" yWindow="4410" windowWidth="15330" windowHeight="4965" tabRatio="529" activeTab="3"/>
  </bookViews>
  <sheets>
    <sheet name="Cover Sheet" sheetId="7" r:id="rId1"/>
    <sheet name="Instructions" sheetId="1" r:id="rId2"/>
    <sheet name="Admin" sheetId="5" state="hidden" r:id="rId3"/>
    <sheet name="Feedback Form" sheetId="4" r:id="rId4"/>
  </sheets>
  <definedNames>
    <definedName name="_xlnm._FilterDatabase" localSheetId="3" hidden="1">'Feedback Form'!$A$8:$R$26</definedName>
    <definedName name="ActTimeValuesEUR">'Feedback Form'!$HG$2:$HG$166</definedName>
    <definedName name="ActTimeValuesUS">'Feedback Form'!$HF$2:$HF$166</definedName>
    <definedName name="Admin_Status">Admin!$E$7</definedName>
    <definedName name="application">'Feedback Form'!$O$12</definedName>
    <definedName name="code_DelUD">Admin!$H$22</definedName>
    <definedName name="code_DelUnit">Admin!$E$22</definedName>
    <definedName name="Code_NonSysErr">'Feedback Form'!$J$37</definedName>
    <definedName name="Code_SysErr">'Feedback Form'!$J$36</definedName>
    <definedName name="Code_Type_Data_Definition">'Feedback Form'!$J$37</definedName>
    <definedName name="Code_Type_Interface">'Feedback Form'!$J$36</definedName>
    <definedName name="Comments">'Feedback Form'!$A$50</definedName>
    <definedName name="DateComp">'Feedback Form'!$R$21</definedName>
    <definedName name="DateCompleted1">'Feedback Form'!$F$21</definedName>
    <definedName name="DateCompleted2">'Feedback Form'!$H$21</definedName>
    <definedName name="DateCompleted3">'Feedback Form'!$J$21</definedName>
    <definedName name="DateCompleted4">'Feedback Form'!$L$21</definedName>
    <definedName name="DateCompleted5">'Feedback Form'!$N$21</definedName>
    <definedName name="DateCompletedLead">'Feedback Form'!$P$21</definedName>
    <definedName name="default_dir_admin">Admin!$C$13</definedName>
    <definedName name="DelComplexity">'Feedback Form'!$F$12</definedName>
    <definedName name="Deliverable_Unit_Definition">Admin!$J$20:$J$25</definedName>
    <definedName name="DelName">'Feedback Form'!$F$9</definedName>
    <definedName name="DelOwner">'Feedback Form'!$F$10</definedName>
    <definedName name="DelSize">'Feedback Form'!$O$10</definedName>
    <definedName name="DelType">'Feedback Form'!$F$11</definedName>
    <definedName name="DelUnit">'Feedback Form'!$O$9</definedName>
    <definedName name="des_DelUD">Admin!$H$21</definedName>
    <definedName name="des_DelUnit">Admin!$E$21</definedName>
    <definedName name="Des_NonSysErr">'Feedback Form'!$G$37</definedName>
    <definedName name="Des_SysErr">'Feedback Form'!$G$36</definedName>
    <definedName name="Des_Type_Data_Definition">'Feedback Form'!$G$37</definedName>
    <definedName name="Des_Type_Interface">'Feedback Form'!$G$36</definedName>
    <definedName name="Directory_Location">'Feedback Form'!$F$3</definedName>
    <definedName name="Maint_NonSysErr">'Feedback Form'!$P$37</definedName>
    <definedName name="Maint_SysErr">'Feedback Form'!$P$36</definedName>
    <definedName name="Num_Of_Pages">'Feedback Form'!$O$11</definedName>
    <definedName name="other_DelUD">Admin!$H$25</definedName>
    <definedName name="other_DelUnit">Admin!$E$25</definedName>
    <definedName name="Other_NonSysErr">'Feedback Form'!$R$37</definedName>
    <definedName name="Other_SysErr">'Feedback Form'!$R$36</definedName>
    <definedName name="password">Admin!$E$5</definedName>
    <definedName name="PD_Desc">'Feedback Form'!$C$54:$H$254</definedName>
    <definedName name="PD_id">'Feedback Form'!$A$54:$A$254</definedName>
    <definedName name="PD_ProblemType">'Feedback Form'!$J$54:$J$254</definedName>
    <definedName name="PD_Resolution">'Feedback Form'!$M$54:$N$254</definedName>
    <definedName name="PD_Review">'Feedback Form'!$B$54:$B$254</definedName>
    <definedName name="PD_StageInjected">'Feedback Form'!$L$54:$L$254</definedName>
    <definedName name="PD_Status">'Feedback Form'!$R$54:$R$254</definedName>
    <definedName name="PrepTime1">'Feedback Form'!$F$23</definedName>
    <definedName name="PrepTime2">'Feedback Form'!$H$23</definedName>
    <definedName name="PrepTime3">'Feedback Form'!$J$23</definedName>
    <definedName name="PrepTime4">'Feedback Form'!$L$23</definedName>
    <definedName name="PrepTime5">'Feedback Form'!$N$23</definedName>
    <definedName name="PrepTimeLead">'Feedback Form'!$P$23</definedName>
    <definedName name="PrepTimeTotal">'Feedback Form'!$R$23</definedName>
    <definedName name="PrepTimeValuesEUR">'Feedback Form'!$HC$2:$HC$166</definedName>
    <definedName name="PrepTimeValuesUS">'Feedback Form'!$HB$2:$HB$166</definedName>
    <definedName name="_xlnm.Print_Area" localSheetId="3">'Feedback Form'!$A$1:$S$54</definedName>
    <definedName name="_xlnm.Print_Area" localSheetId="1">Instructions!$A$1:$D$26</definedName>
    <definedName name="_xlnm.Print_Titles" localSheetId="3">'Feedback Form'!$53:$53</definedName>
    <definedName name="Problem_Details">'Feedback Form'!$A$54:$R$254</definedName>
    <definedName name="Problem_Type">'Feedback Form'!$J$54:$K$254</definedName>
    <definedName name="prodfix_DelUD">Admin!$H$24</definedName>
    <definedName name="prodfix_DelUnit">Admin!$E$24</definedName>
    <definedName name="PRTech1">'Feedback Form'!$F$19</definedName>
    <definedName name="PRTech2">'Feedback Form'!$H$19</definedName>
    <definedName name="PRTech3">'Feedback Form'!$J$19</definedName>
    <definedName name="PRTech4">'Feedback Form'!$L$19</definedName>
    <definedName name="PRTech5">'Feedback Form'!$N$19</definedName>
    <definedName name="PRTechLead">'Feedback Form'!$P$19</definedName>
    <definedName name="release">'Feedback Form'!$O$14</definedName>
    <definedName name="req_DelUD">Admin!$H$20</definedName>
    <definedName name="req_DelUnit">Admin!$E$20</definedName>
    <definedName name="Req_NonSysErr">'Feedback Form'!$D$37</definedName>
    <definedName name="Req_SysErr">'Feedback Form'!$D$36</definedName>
    <definedName name="Req_Type_Data_Definition">'Feedback Form'!$D$37</definedName>
    <definedName name="Req_Type_Interface">'Feedback Form'!$D$36</definedName>
    <definedName name="Review">'Feedback Form'!$B$54:$B$254</definedName>
    <definedName name="Review_Status">'Feedback Form'!$F$26</definedName>
    <definedName name="Reviewers1">'Feedback Form'!$F$20</definedName>
    <definedName name="Reviewers2">'Feedback Form'!$H$20</definedName>
    <definedName name="Reviewers3">'Feedback Form'!$J$20</definedName>
    <definedName name="Reviewers4">'Feedback Form'!$L$20</definedName>
    <definedName name="Reviewers5">'Feedback Form'!$N$20</definedName>
    <definedName name="ReviewersLead">'Feedback Form'!$P$20</definedName>
    <definedName name="ReviewTime1">'Feedback Form'!$F$24</definedName>
    <definedName name="ReviewTime2">'Feedback Form'!$H$24</definedName>
    <definedName name="ReviewTime3">'Feedback Form'!$J$24</definedName>
    <definedName name="ReviewTime4">'Feedback Form'!$L$24</definedName>
    <definedName name="ReviewTime5">'Feedback Form'!$N$24</definedName>
    <definedName name="ReviewTimeLead">'Feedback Form'!$P$24</definedName>
    <definedName name="ReviewTimeTotal">'Feedback Form'!$R$24</definedName>
    <definedName name="RevTimeValuesEUR">'Feedback Form'!$HE$2:$HE$165</definedName>
    <definedName name="RevTimeValuesUS">'Feedback Form'!$HD$2:$HD$165</definedName>
    <definedName name="Selected_Type">'Feedback Form'!$J$54:$J$254</definedName>
    <definedName name="Stage_Anal_NonSysErr">'Feedback Form'!$D$32</definedName>
    <definedName name="Stage_Anal_SysErr">'Feedback Form'!$D$31</definedName>
    <definedName name="Stage_Build_NonSysErr">'Feedback Form'!$J$32</definedName>
    <definedName name="Stage_Build_SysErr">'Feedback Form'!$J$31</definedName>
    <definedName name="Stage_Des_NonSysErr">'Feedback Form'!$G$32</definedName>
    <definedName name="Stage_Des_SysErr">'Feedback Form'!$G$31</definedName>
    <definedName name="Stage_Maint_NonSysErr">'Feedback Form'!$P$32</definedName>
    <definedName name="Stage_Maint_SysErr">'Feedback Form'!$P$31</definedName>
    <definedName name="Stage_Test_NonSysErr">'Feedback Form'!$M$32</definedName>
    <definedName name="Stage_Test_SysErr">'Feedback Form'!$M$31</definedName>
    <definedName name="subsystem">'Feedback Form'!$O$13</definedName>
    <definedName name="Summary_Details">'Feedback Form'!$A$28:$R$48</definedName>
    <definedName name="TeamName">'Feedback Form'!$O$15</definedName>
    <definedName name="Template_Name">Admin!$G$37</definedName>
    <definedName name="test_DelUD">Admin!$H$23</definedName>
    <definedName name="test_DelUnit">Admin!$E$23</definedName>
    <definedName name="Test_NonSysErr">'Feedback Form'!$M$37</definedName>
    <definedName name="Test_SysErr">'Feedback Form'!$M$36</definedName>
    <definedName name="Test_Type_Inad_Detail">'Feedback Form'!$M$36</definedName>
    <definedName name="Test_Type_Inc_Steps">'Feedback Form'!$M$37</definedName>
    <definedName name="TimeToFix1">'Feedback Form'!$F$25</definedName>
    <definedName name="TimeToFix2">'Feedback Form'!$H$25</definedName>
    <definedName name="TimeToFix3">'Feedback Form'!$J$25</definedName>
    <definedName name="TimeToFix4">'Feedback Form'!$L$25</definedName>
    <definedName name="TimeToFix5">'Feedback Form'!$N$25</definedName>
    <definedName name="TimeToFixLead">'Feedback Form'!$P$25</definedName>
    <definedName name="TimeToFixTotal">'Feedback Form'!$R$25</definedName>
    <definedName name="Total_Eff_Ratio">'Feedback Form'!$F$45</definedName>
    <definedName name="Total_Num_Prob">'Feedback Form'!$F$42</definedName>
    <definedName name="Total_Prob_Det">'Feedback Form'!$F$46</definedName>
    <definedName name="Total_Prob_Per_Page">'Feedback Form'!$F$47</definedName>
    <definedName name="Total_ROI">'Feedback Form'!$F$44</definedName>
    <definedName name="Total_Time_Fix">'Feedback Form'!$F$43</definedName>
  </definedNames>
  <calcPr calcId="152511"/>
</workbook>
</file>

<file path=xl/calcChain.xml><?xml version="1.0" encoding="utf-8"?>
<calcChain xmlns="http://schemas.openxmlformats.org/spreadsheetml/2006/main">
  <c r="C32" i="5" l="1"/>
  <c r="P32" i="4" a="1"/>
  <c r="P32" i="4" s="1"/>
  <c r="M32" i="4" a="1"/>
  <c r="M32" i="4" s="1"/>
  <c r="J32" i="4" a="1"/>
  <c r="J32" i="4" s="1"/>
  <c r="G32" i="4" a="1"/>
  <c r="G32" i="4" s="1"/>
  <c r="D32" i="4" a="1"/>
  <c r="D32" i="4" s="1"/>
  <c r="P31" i="4" a="1"/>
  <c r="P31" i="4" s="1"/>
  <c r="M31" i="4" a="1"/>
  <c r="M31" i="4" s="1"/>
  <c r="J31" i="4" a="1"/>
  <c r="J31" i="4"/>
  <c r="G31" i="4" a="1"/>
  <c r="G31" i="4" s="1"/>
  <c r="D31" i="4" a="1"/>
  <c r="D31" i="4" s="1"/>
  <c r="A57" i="4"/>
  <c r="A55" i="4"/>
  <c r="A254" i="4"/>
  <c r="A253" i="4"/>
  <c r="A252" i="4"/>
  <c r="A251" i="4"/>
  <c r="A250" i="4"/>
  <c r="A249" i="4"/>
  <c r="A248" i="4"/>
  <c r="A247" i="4"/>
  <c r="A246" i="4"/>
  <c r="A245" i="4"/>
  <c r="A244" i="4"/>
  <c r="A243" i="4"/>
  <c r="A242" i="4"/>
  <c r="A241" i="4"/>
  <c r="A240" i="4"/>
  <c r="A239" i="4"/>
  <c r="A238" i="4"/>
  <c r="A237" i="4"/>
  <c r="A236" i="4"/>
  <c r="A235" i="4"/>
  <c r="A234" i="4"/>
  <c r="A233" i="4"/>
  <c r="A232" i="4"/>
  <c r="A231" i="4"/>
  <c r="A230" i="4"/>
  <c r="A229" i="4"/>
  <c r="A228" i="4"/>
  <c r="A227" i="4"/>
  <c r="A226" i="4"/>
  <c r="A225" i="4"/>
  <c r="A224" i="4"/>
  <c r="A223" i="4"/>
  <c r="A222" i="4"/>
  <c r="A221" i="4"/>
  <c r="A220" i="4"/>
  <c r="A219" i="4"/>
  <c r="A218" i="4"/>
  <c r="A217" i="4"/>
  <c r="A216" i="4"/>
  <c r="A215" i="4"/>
  <c r="A214" i="4"/>
  <c r="A213" i="4"/>
  <c r="A212" i="4"/>
  <c r="A211" i="4"/>
  <c r="A210" i="4"/>
  <c r="A209" i="4"/>
  <c r="A208" i="4"/>
  <c r="A207" i="4"/>
  <c r="A206" i="4"/>
  <c r="A205" i="4"/>
  <c r="A204" i="4"/>
  <c r="A203" i="4"/>
  <c r="A202" i="4"/>
  <c r="A201" i="4"/>
  <c r="A200" i="4"/>
  <c r="A199" i="4"/>
  <c r="A198" i="4"/>
  <c r="A197" i="4"/>
  <c r="A196" i="4"/>
  <c r="A195" i="4"/>
  <c r="A194" i="4"/>
  <c r="A193" i="4"/>
  <c r="A192" i="4"/>
  <c r="A191" i="4"/>
  <c r="A190" i="4"/>
  <c r="A189" i="4"/>
  <c r="A188" i="4"/>
  <c r="A187" i="4"/>
  <c r="A186" i="4"/>
  <c r="A185" i="4"/>
  <c r="A184" i="4"/>
  <c r="A183" i="4"/>
  <c r="A182" i="4"/>
  <c r="A181" i="4"/>
  <c r="A180" i="4"/>
  <c r="A179" i="4"/>
  <c r="A178" i="4"/>
  <c r="A177" i="4"/>
  <c r="A176" i="4"/>
  <c r="A175" i="4"/>
  <c r="A174" i="4"/>
  <c r="A173" i="4"/>
  <c r="A172" i="4"/>
  <c r="A171" i="4"/>
  <c r="A170" i="4"/>
  <c r="A169" i="4"/>
  <c r="A168" i="4"/>
  <c r="A167" i="4"/>
  <c r="A166" i="4"/>
  <c r="A165" i="4"/>
  <c r="A164" i="4"/>
  <c r="A163" i="4"/>
  <c r="A162" i="4"/>
  <c r="A161" i="4"/>
  <c r="A160" i="4"/>
  <c r="A159" i="4"/>
  <c r="A158" i="4"/>
  <c r="A157" i="4"/>
  <c r="A156" i="4"/>
  <c r="A155" i="4"/>
  <c r="A154" i="4"/>
  <c r="A153" i="4"/>
  <c r="A152" i="4"/>
  <c r="A151" i="4"/>
  <c r="A150" i="4"/>
  <c r="A149" i="4"/>
  <c r="A148" i="4"/>
  <c r="A147" i="4"/>
  <c r="A146" i="4"/>
  <c r="A145" i="4"/>
  <c r="A144" i="4"/>
  <c r="A143" i="4"/>
  <c r="A142" i="4"/>
  <c r="A141" i="4"/>
  <c r="A140" i="4"/>
  <c r="A139" i="4"/>
  <c r="A138" i="4"/>
  <c r="A137" i="4"/>
  <c r="A136" i="4"/>
  <c r="A135" i="4"/>
  <c r="A134" i="4"/>
  <c r="A133" i="4"/>
  <c r="A132" i="4"/>
  <c r="A131" i="4"/>
  <c r="A130" i="4"/>
  <c r="A129" i="4"/>
  <c r="A128" i="4"/>
  <c r="A127" i="4"/>
  <c r="A126" i="4"/>
  <c r="A125" i="4"/>
  <c r="A124" i="4"/>
  <c r="A123" i="4"/>
  <c r="A122" i="4"/>
  <c r="A121" i="4"/>
  <c r="A120" i="4"/>
  <c r="A119" i="4"/>
  <c r="A118" i="4"/>
  <c r="A117" i="4"/>
  <c r="A116" i="4"/>
  <c r="A115" i="4"/>
  <c r="A114" i="4"/>
  <c r="A113" i="4"/>
  <c r="A112" i="4"/>
  <c r="A111" i="4"/>
  <c r="A110" i="4"/>
  <c r="A109" i="4"/>
  <c r="A108" i="4"/>
  <c r="A107" i="4"/>
  <c r="A106" i="4"/>
  <c r="A105" i="4"/>
  <c r="A104" i="4"/>
  <c r="A103" i="4"/>
  <c r="A102" i="4"/>
  <c r="A101" i="4"/>
  <c r="A100" i="4"/>
  <c r="A99" i="4"/>
  <c r="A98" i="4"/>
  <c r="A97" i="4"/>
  <c r="A96" i="4"/>
  <c r="A95" i="4"/>
  <c r="A94" i="4"/>
  <c r="A93" i="4"/>
  <c r="A92" i="4"/>
  <c r="A91" i="4"/>
  <c r="A90" i="4"/>
  <c r="A89" i="4"/>
  <c r="A88" i="4"/>
  <c r="A87" i="4"/>
  <c r="A86" i="4"/>
  <c r="A85" i="4"/>
  <c r="A84" i="4"/>
  <c r="A83" i="4"/>
  <c r="A82" i="4"/>
  <c r="A81" i="4"/>
  <c r="A80" i="4"/>
  <c r="A79" i="4"/>
  <c r="A78" i="4"/>
  <c r="A77" i="4"/>
  <c r="A76" i="4"/>
  <c r="A75" i="4"/>
  <c r="A74" i="4"/>
  <c r="A73" i="4"/>
  <c r="A72" i="4"/>
  <c r="A71" i="4"/>
  <c r="A70" i="4"/>
  <c r="A69" i="4"/>
  <c r="A68" i="4"/>
  <c r="A67" i="4"/>
  <c r="A66" i="4"/>
  <c r="A65" i="4"/>
  <c r="A64" i="4"/>
  <c r="A63" i="4"/>
  <c r="A62" i="4"/>
  <c r="A61" i="4"/>
  <c r="A60" i="4"/>
  <c r="A59" i="4"/>
  <c r="A58" i="4"/>
  <c r="A56" i="4"/>
  <c r="A54" i="4"/>
  <c r="R42" i="4" a="1"/>
  <c r="R42" i="4" s="1"/>
  <c r="P42" i="4" a="1"/>
  <c r="P42" i="4" s="1"/>
  <c r="N42" i="4" a="1"/>
  <c r="N42" i="4" s="1"/>
  <c r="L42" i="4" a="1"/>
  <c r="L42" i="4" s="1"/>
  <c r="J42" i="4" a="1"/>
  <c r="J42" i="4"/>
  <c r="H42" i="4" a="1"/>
  <c r="H42" i="4" s="1"/>
  <c r="H45" i="4" s="1"/>
  <c r="F42" i="4"/>
  <c r="P37" i="4" a="1"/>
  <c r="P37" i="4" s="1"/>
  <c r="P36" i="4" a="1"/>
  <c r="P36" i="4" s="1"/>
  <c r="R37" i="4" a="1"/>
  <c r="R37" i="4" s="1"/>
  <c r="R36" i="4" a="1"/>
  <c r="R36" i="4" s="1"/>
  <c r="M37" i="4" a="1"/>
  <c r="M37" i="4" s="1"/>
  <c r="M36" i="4" a="1"/>
  <c r="M36" i="4" s="1"/>
  <c r="J37" i="4" a="1"/>
  <c r="J37" i="4" s="1"/>
  <c r="J36" i="4" a="1"/>
  <c r="J36" i="4" s="1"/>
  <c r="G37" i="4" a="1"/>
  <c r="G37" i="4" s="1"/>
  <c r="G36" i="4" a="1"/>
  <c r="G36" i="4" s="1"/>
  <c r="D36" i="4" a="1"/>
  <c r="D36" i="4" s="1"/>
  <c r="D37" i="4" a="1"/>
  <c r="D37" i="4" s="1"/>
  <c r="R40" i="4"/>
  <c r="R25" i="4"/>
  <c r="R24" i="4"/>
  <c r="R23" i="4"/>
  <c r="L43" i="4"/>
  <c r="L44" i="4" s="1"/>
  <c r="L45" i="4"/>
  <c r="N45" i="4"/>
  <c r="N43" i="4"/>
  <c r="N44" i="4" s="1"/>
  <c r="P43" i="4"/>
  <c r="P44" i="4" s="1"/>
  <c r="P45" i="4"/>
  <c r="R45" i="4"/>
  <c r="R43" i="4"/>
  <c r="R44" i="4" s="1"/>
  <c r="P40" i="4"/>
  <c r="F43" i="4"/>
  <c r="J43" i="4"/>
  <c r="J44" i="4" s="1"/>
  <c r="H43" i="4"/>
  <c r="H44" i="4" s="1"/>
  <c r="R47" i="4"/>
  <c r="R46" i="4"/>
  <c r="P46" i="4"/>
  <c r="N46" i="4"/>
  <c r="L46" i="4"/>
  <c r="J46" i="4"/>
  <c r="H46" i="4"/>
  <c r="F46" i="4"/>
  <c r="R21" i="4"/>
  <c r="J45" i="4"/>
  <c r="P47" i="4"/>
  <c r="N47" i="4"/>
  <c r="L47" i="4"/>
  <c r="J47" i="4"/>
  <c r="H47" i="4"/>
  <c r="F47" i="4"/>
  <c r="F3" i="4"/>
  <c r="D40" i="4"/>
  <c r="F26" i="4" a="1"/>
  <c r="F26" i="4" s="1"/>
  <c r="M40" i="4"/>
  <c r="J40" i="4"/>
  <c r="G40" i="4"/>
  <c r="F45" i="4" l="1"/>
  <c r="G38" i="4"/>
  <c r="G39" i="4" s="1"/>
  <c r="F44" i="4"/>
  <c r="P38" i="4"/>
  <c r="P39" i="4" s="1"/>
  <c r="D38" i="4"/>
  <c r="D39" i="4" s="1"/>
  <c r="J38" i="4"/>
  <c r="J39" i="4" s="1"/>
  <c r="R38" i="4"/>
  <c r="R39" i="4" s="1"/>
  <c r="M38" i="4"/>
  <c r="M39" i="4" s="1"/>
</calcChain>
</file>

<file path=xl/comments1.xml><?xml version="1.0" encoding="utf-8"?>
<comments xmlns="http://schemas.openxmlformats.org/spreadsheetml/2006/main">
  <authors>
    <author>adam.j.mcelduff</author>
    <author>accenture</author>
    <author>Accenture</author>
  </authors>
  <commentList>
    <comment ref="A25" authorId="0" shapeId="0">
      <text>
        <r>
          <rPr>
            <b/>
            <sz val="10"/>
            <color indexed="81"/>
            <rFont val="Tahoma"/>
            <family val="2"/>
          </rPr>
          <t>If the project is tracking the Peer Review ROI metric, this field must be completed.</t>
        </r>
      </text>
    </comment>
    <comment ref="A42" authorId="1" shapeId="0">
      <text>
        <r>
          <rPr>
            <b/>
            <sz val="8"/>
            <color indexed="81"/>
            <rFont val="Tahoma"/>
            <family val="2"/>
          </rPr>
          <t>Number of Problems:
Number of problems entered in the Number column in Part IV except if the item has been rejected.</t>
        </r>
      </text>
    </comment>
    <comment ref="A43" authorId="1" shapeId="0">
      <text>
        <r>
          <rPr>
            <b/>
            <sz val="8"/>
            <color indexed="81"/>
            <rFont val="Tahoma"/>
            <family val="2"/>
          </rPr>
          <t>Time to Fix (Hours):
Count of Estimated Time to Fix in hours except if item has been rejected.</t>
        </r>
        <r>
          <rPr>
            <sz val="8"/>
            <color indexed="81"/>
            <rFont val="Tahoma"/>
            <family val="2"/>
          </rPr>
          <t xml:space="preserve">
</t>
        </r>
      </text>
    </comment>
    <comment ref="A44" authorId="1" shapeId="0">
      <text>
        <r>
          <rPr>
            <b/>
            <sz val="8"/>
            <color indexed="81"/>
            <rFont val="Tahoma"/>
            <family val="2"/>
          </rPr>
          <t>Estimated Return on Investment (ROI):
Estimated ROI displays the value of identifying problems early in the lifecycle.  On average, it cost 10 times as much to fix a problem in subsequent phases.</t>
        </r>
        <r>
          <rPr>
            <sz val="8"/>
            <color indexed="81"/>
            <rFont val="Tahoma"/>
            <family val="2"/>
          </rPr>
          <t xml:space="preserve">
</t>
        </r>
      </text>
    </comment>
    <comment ref="A45" authorId="1" shapeId="0">
      <text>
        <r>
          <rPr>
            <b/>
            <sz val="8"/>
            <color indexed="81"/>
            <rFont val="Tahoma"/>
            <family val="2"/>
          </rPr>
          <t>Peer Review Efficiency:
Peer Review Efficiency measures how many problems are uncovered per hour of peer review.</t>
        </r>
        <r>
          <rPr>
            <sz val="8"/>
            <color indexed="81"/>
            <rFont val="Tahoma"/>
            <family val="2"/>
          </rPr>
          <t xml:space="preserve">
</t>
        </r>
      </text>
    </comment>
    <comment ref="A46" authorId="1" shapeId="0">
      <text>
        <r>
          <rPr>
            <b/>
            <sz val="8"/>
            <color indexed="81"/>
            <rFont val="Tahoma"/>
            <family val="2"/>
          </rPr>
          <t>Problem Detection:
Determines the quality of the work product(s) being reviewed:
Total # of Problems/Size of Product</t>
        </r>
        <r>
          <rPr>
            <sz val="8"/>
            <color indexed="81"/>
            <rFont val="Tahoma"/>
            <family val="2"/>
          </rPr>
          <t xml:space="preserve">
</t>
        </r>
      </text>
    </comment>
    <comment ref="A47" authorId="2" shapeId="0">
      <text>
        <r>
          <rPr>
            <b/>
            <sz val="8"/>
            <color indexed="81"/>
            <rFont val="Tahoma"/>
            <family val="2"/>
          </rPr>
          <t>Problems per Page:</t>
        </r>
        <r>
          <rPr>
            <sz val="8"/>
            <color indexed="81"/>
            <rFont val="Tahoma"/>
            <family val="2"/>
          </rPr>
          <t xml:space="preserve">
</t>
        </r>
        <r>
          <rPr>
            <b/>
            <sz val="8"/>
            <color indexed="81"/>
            <rFont val="Tahoma"/>
            <family val="2"/>
          </rPr>
          <t>Total Number of Problems/Total Number of pages</t>
        </r>
      </text>
    </comment>
    <comment ref="B53" authorId="2" shapeId="0">
      <text>
        <r>
          <rPr>
            <b/>
            <sz val="10"/>
            <color indexed="81"/>
            <rFont val="Tahoma"/>
            <family val="2"/>
          </rPr>
          <t>Select the review in which the problem was detected.</t>
        </r>
      </text>
    </comment>
    <comment ref="C53" authorId="1" shapeId="0">
      <text>
        <r>
          <rPr>
            <b/>
            <sz val="10"/>
            <color indexed="81"/>
            <rFont val="Tahoma"/>
            <family val="2"/>
          </rPr>
          <t xml:space="preserve">Enter a description of the problem.  This column contains merged cells.  If copying and pasting the description from another source, paste the text into the formula bar or double-click the cell and paste the text.  </t>
        </r>
      </text>
    </comment>
    <comment ref="J53" authorId="1" shapeId="0">
      <text>
        <r>
          <rPr>
            <b/>
            <sz val="10"/>
            <color indexed="81"/>
            <rFont val="Tahoma"/>
            <family val="2"/>
          </rPr>
          <t>Select a Problem Type.  See the Instructions page for definitions of Problem Types.</t>
        </r>
      </text>
    </comment>
    <comment ref="L53" authorId="1" shapeId="0">
      <text>
        <r>
          <rPr>
            <b/>
            <sz val="10"/>
            <color indexed="81"/>
            <rFont val="Tahoma"/>
            <family val="2"/>
          </rPr>
          <t>Select a Stage Injected for the problem: Analyze, Design, Build, Test and Maintenance.  The values available are based on the Deliverable Type selected above.</t>
        </r>
      </text>
    </comment>
    <comment ref="M53" authorId="1" shapeId="0">
      <text>
        <r>
          <rPr>
            <b/>
            <sz val="10"/>
            <color indexed="81"/>
            <rFont val="Tahoma"/>
            <family val="2"/>
          </rPr>
          <t>Deliverable Owner:  Enter the resolution /solution for the problem found.  This column contains merged cells.  If copying and pasting the description from another source, paste the text into the formula bar or by double-click the cell and paste the text.</t>
        </r>
        <r>
          <rPr>
            <sz val="10"/>
            <color indexed="81"/>
            <rFont val="Tahoma"/>
            <family val="2"/>
          </rPr>
          <t xml:space="preserve">
</t>
        </r>
      </text>
    </comment>
    <comment ref="R53" authorId="1" shapeId="0">
      <text>
        <r>
          <rPr>
            <b/>
            <sz val="10"/>
            <color indexed="81"/>
            <rFont val="Tahoma"/>
            <family val="2"/>
          </rPr>
          <t>Select the current status of the problem.  If item is rejected or deleted, it will not be used in Measurement Workbook or AO Interim Measurement Tool calculations.  Use the delete status to delete a row, rather than deleting text manually.</t>
        </r>
      </text>
    </comment>
  </commentList>
</comments>
</file>

<file path=xl/sharedStrings.xml><?xml version="1.0" encoding="utf-8"?>
<sst xmlns="http://schemas.openxmlformats.org/spreadsheetml/2006/main" count="485" uniqueCount="224">
  <si>
    <t>Peer Review Efficiency</t>
  </si>
  <si>
    <t xml:space="preserve">
Don't forget to save the form, after all required fields are entered, using the Save button at the top of the form!
</t>
  </si>
  <si>
    <t>Color Data Entry Field Legend</t>
  </si>
  <si>
    <t xml:space="preserve">Type the desired name of the template in the following field:  </t>
  </si>
  <si>
    <t>Review Status:</t>
  </si>
  <si>
    <t>PEER REVIEW FEEDBACK FORM
MANAGEMENT ADMIN</t>
  </si>
  <si>
    <t xml:space="preserve">Actual Time to Fix Problems: </t>
  </si>
  <si>
    <t>Hours</t>
  </si>
  <si>
    <t>Total (Hours):</t>
  </si>
  <si>
    <t>Comments</t>
  </si>
  <si>
    <t>Other</t>
  </si>
  <si>
    <t>Team Lead:</t>
  </si>
  <si>
    <t>Problem Details</t>
  </si>
  <si>
    <r>
      <t xml:space="preserve">Status </t>
    </r>
    <r>
      <rPr>
        <b/>
        <sz val="10"/>
        <color indexed="10"/>
        <rFont val="Arial"/>
        <family val="2"/>
      </rPr>
      <t>*</t>
    </r>
  </si>
  <si>
    <t>Time to Fix (Hours)</t>
  </si>
  <si>
    <t>Number of Problems</t>
  </si>
  <si>
    <t>Problems per Page</t>
  </si>
  <si>
    <t>Review 1:</t>
  </si>
  <si>
    <t>Review 2:</t>
  </si>
  <si>
    <t>Review 3:</t>
  </si>
  <si>
    <t>Review 4:</t>
  </si>
  <si>
    <t>Review 5:</t>
  </si>
  <si>
    <t>Team Lead Review:</t>
  </si>
  <si>
    <t>Total =</t>
  </si>
  <si>
    <t>General Instructions</t>
  </si>
  <si>
    <t>General Information</t>
  </si>
  <si>
    <t>Description</t>
  </si>
  <si>
    <t>Resolution</t>
  </si>
  <si>
    <t>Requirements</t>
  </si>
  <si>
    <t>Design</t>
  </si>
  <si>
    <t>Test</t>
  </si>
  <si>
    <t># of Problems</t>
  </si>
  <si>
    <t>Peer Review Feedback Form</t>
  </si>
  <si>
    <r>
      <t xml:space="preserve">Peer Review Technique: </t>
    </r>
    <r>
      <rPr>
        <b/>
        <sz val="10"/>
        <color indexed="10"/>
        <rFont val="Arial"/>
        <family val="2"/>
      </rPr>
      <t>*</t>
    </r>
  </si>
  <si>
    <r>
      <t xml:space="preserve">Date Completed: </t>
    </r>
    <r>
      <rPr>
        <b/>
        <sz val="10"/>
        <color indexed="10"/>
        <rFont val="Arial"/>
        <family val="2"/>
      </rPr>
      <t>*</t>
    </r>
  </si>
  <si>
    <t>Problem Detection</t>
  </si>
  <si>
    <t>Problem Category %</t>
  </si>
  <si>
    <t>Pb. Category %</t>
  </si>
  <si>
    <t>Pb. Category Detection</t>
  </si>
  <si>
    <t>Pb. Cat. Detection</t>
  </si>
  <si>
    <t>2.  Select Default Directory Location</t>
  </si>
  <si>
    <t>Enter password to unprotect worksheet:</t>
  </si>
  <si>
    <t>1.  Unprotect Worksheet</t>
  </si>
  <si>
    <r>
      <t xml:space="preserve">default directory selection result: </t>
    </r>
    <r>
      <rPr>
        <b/>
        <sz val="8"/>
        <color indexed="10"/>
        <rFont val="Arial"/>
        <family val="2"/>
      </rPr>
      <t>*</t>
    </r>
  </si>
  <si>
    <t>Current worksheet status:</t>
  </si>
  <si>
    <t>NOTE: The admin section should only be completed once.</t>
  </si>
  <si>
    <t>.xlt</t>
  </si>
  <si>
    <r>
      <t>*</t>
    </r>
    <r>
      <rPr>
        <sz val="10"/>
        <rFont val="Arial"/>
      </rPr>
      <t xml:space="preserve"> Indicates a required field</t>
    </r>
  </si>
  <si>
    <t>Deliverable Information</t>
  </si>
  <si>
    <t>Optional</t>
  </si>
  <si>
    <t>Team Name:</t>
  </si>
  <si>
    <t>Release:</t>
  </si>
  <si>
    <t>Subsystem:</t>
  </si>
  <si>
    <t>Application:</t>
  </si>
  <si>
    <r>
      <t>Deliverable Name:</t>
    </r>
    <r>
      <rPr>
        <b/>
        <sz val="10"/>
        <color indexed="10"/>
        <rFont val="Arial"/>
        <family val="2"/>
      </rPr>
      <t xml:space="preserve"> *</t>
    </r>
  </si>
  <si>
    <r>
      <t xml:space="preserve">Deliverable Owner: </t>
    </r>
    <r>
      <rPr>
        <b/>
        <sz val="10"/>
        <color indexed="10"/>
        <rFont val="Arial"/>
        <family val="2"/>
      </rPr>
      <t>*</t>
    </r>
  </si>
  <si>
    <r>
      <t xml:space="preserve">Deliverable Type: </t>
    </r>
    <r>
      <rPr>
        <b/>
        <sz val="10"/>
        <color indexed="10"/>
        <rFont val="Arial"/>
        <family val="2"/>
      </rPr>
      <t>*</t>
    </r>
  </si>
  <si>
    <r>
      <t xml:space="preserve">Deliverable Complexity: </t>
    </r>
    <r>
      <rPr>
        <b/>
        <sz val="10"/>
        <color indexed="10"/>
        <rFont val="Arial"/>
        <family val="2"/>
      </rPr>
      <t>*</t>
    </r>
  </si>
  <si>
    <t>Review Information</t>
  </si>
  <si>
    <r>
      <t xml:space="preserve">Reviewer Name(s): </t>
    </r>
    <r>
      <rPr>
        <b/>
        <sz val="10"/>
        <color indexed="10"/>
        <rFont val="Arial"/>
        <family val="2"/>
      </rPr>
      <t>*</t>
    </r>
  </si>
  <si>
    <t>#</t>
  </si>
  <si>
    <r>
      <t xml:space="preserve">Problem Type </t>
    </r>
    <r>
      <rPr>
        <b/>
        <sz val="10"/>
        <color indexed="10"/>
        <rFont val="Arial"/>
        <family val="2"/>
      </rPr>
      <t>*</t>
    </r>
  </si>
  <si>
    <t xml:space="preserve">Default Directory: </t>
  </si>
  <si>
    <t xml:space="preserve">Default File Name: </t>
  </si>
  <si>
    <t>Deliverable Type</t>
  </si>
  <si>
    <r>
      <t>PR-Deliverable Name-DateCompleted(yyyymmdd).</t>
    </r>
    <r>
      <rPr>
        <sz val="10"/>
        <rFont val="Arial"/>
        <family val="2"/>
      </rPr>
      <t>xls</t>
    </r>
  </si>
  <si>
    <t>ROI</t>
  </si>
  <si>
    <r>
      <t xml:space="preserve">Preparation Time (for all Reviewers): </t>
    </r>
    <r>
      <rPr>
        <b/>
        <sz val="10"/>
        <color indexed="10"/>
        <rFont val="Arial"/>
        <family val="2"/>
      </rPr>
      <t>*</t>
    </r>
  </si>
  <si>
    <r>
      <t xml:space="preserve">Review Time (for all Reviewers): </t>
    </r>
    <r>
      <rPr>
        <b/>
        <sz val="10"/>
        <color indexed="10"/>
        <rFont val="Arial"/>
        <family val="2"/>
      </rPr>
      <t>*</t>
    </r>
  </si>
  <si>
    <t>Review Number</t>
  </si>
  <si>
    <t>Number of Pages:</t>
  </si>
  <si>
    <t>Problems By Deliverable Type</t>
  </si>
  <si>
    <t>Source Code</t>
  </si>
  <si>
    <t>Summary of Problems by Stage Injected and Deliverable Type</t>
  </si>
  <si>
    <t>Analyze</t>
  </si>
  <si>
    <t>Build</t>
  </si>
  <si>
    <t>Maintenance</t>
  </si>
  <si>
    <t>Problems by Stage Injected</t>
  </si>
  <si>
    <t>4.  Determine Whether to Require Stage Injected</t>
  </si>
  <si>
    <t>5.  Save File as Template and Protect Worksheet (Hide Admin Tab - Optional)</t>
  </si>
  <si>
    <t>INSTRUCTIONS:</t>
  </si>
  <si>
    <t>NOTE: Stage Injected is a field on the Feedback Form that records the project stage (Analyze, Design, etc.) in which the problem was introduced.</t>
  </si>
  <si>
    <t>Deliverable Unit:</t>
  </si>
  <si>
    <t xml:space="preserve">Deliverable Size: </t>
  </si>
  <si>
    <t>Maintenance Request</t>
  </si>
  <si>
    <t>Deliverable Unit</t>
  </si>
  <si>
    <t>Deliverable Unit Definition</t>
  </si>
  <si>
    <t>Stage Injected</t>
  </si>
  <si>
    <r>
      <t>WARNING</t>
    </r>
    <r>
      <rPr>
        <b/>
        <sz val="12"/>
        <rFont val="Arial"/>
        <family val="2"/>
      </rPr>
      <t xml:space="preserve">:
This document contains macros.  Subsequent revisions to this document outside of the information required by the instructions may render the macros ineffective; thereby, causing the worksheet to function incorrectly.  </t>
    </r>
  </si>
  <si>
    <t xml:space="preserve">3.  Select Deliverable Unit (Optional) </t>
  </si>
  <si>
    <t>System</t>
  </si>
  <si>
    <t>Non-System</t>
  </si>
  <si>
    <t>PrepTimeValuesEUR</t>
  </si>
  <si>
    <t>PrepTimeValuesUS</t>
  </si>
  <si>
    <t>0,25</t>
  </si>
  <si>
    <t>0,5</t>
  </si>
  <si>
    <t>0,75</t>
  </si>
  <si>
    <t>1,25</t>
  </si>
  <si>
    <t>1,5</t>
  </si>
  <si>
    <t>1,75</t>
  </si>
  <si>
    <t>2,5</t>
  </si>
  <si>
    <t>3,5</t>
  </si>
  <si>
    <t>4,5</t>
  </si>
  <si>
    <t>5,5</t>
  </si>
  <si>
    <t>6,5</t>
  </si>
  <si>
    <t>7,5</t>
  </si>
  <si>
    <t>8,5</t>
  </si>
  <si>
    <t>9,5</t>
  </si>
  <si>
    <t>10,5</t>
  </si>
  <si>
    <t>11,5</t>
  </si>
  <si>
    <t>12,5</t>
  </si>
  <si>
    <t>13,5</t>
  </si>
  <si>
    <t>14,5</t>
  </si>
  <si>
    <t>15,5</t>
  </si>
  <si>
    <t>16,5</t>
  </si>
  <si>
    <t>17,5</t>
  </si>
  <si>
    <t>18,5</t>
  </si>
  <si>
    <t>19,5</t>
  </si>
  <si>
    <t>20,5</t>
  </si>
  <si>
    <t>21,5</t>
  </si>
  <si>
    <t>22,5</t>
  </si>
  <si>
    <t>23,5</t>
  </si>
  <si>
    <t>24,5</t>
  </si>
  <si>
    <t>25,5</t>
  </si>
  <si>
    <t>26,5</t>
  </si>
  <si>
    <t>27,5</t>
  </si>
  <si>
    <t>28,5</t>
  </si>
  <si>
    <t>29,5</t>
  </si>
  <si>
    <t>30,5</t>
  </si>
  <si>
    <t>31,5</t>
  </si>
  <si>
    <t>32,5</t>
  </si>
  <si>
    <t>33,5</t>
  </si>
  <si>
    <t>34,5</t>
  </si>
  <si>
    <t>35,5</t>
  </si>
  <si>
    <t>36,5</t>
  </si>
  <si>
    <t>37,5</t>
  </si>
  <si>
    <t>38,5</t>
  </si>
  <si>
    <t>39,5</t>
  </si>
  <si>
    <t>40,5</t>
  </si>
  <si>
    <t>41,5</t>
  </si>
  <si>
    <t>42,5</t>
  </si>
  <si>
    <t>43,5</t>
  </si>
  <si>
    <t>44,5</t>
  </si>
  <si>
    <t>45,5</t>
  </si>
  <si>
    <t>46,5</t>
  </si>
  <si>
    <t>47,5</t>
  </si>
  <si>
    <t>48,5</t>
  </si>
  <si>
    <t>49,5</t>
  </si>
  <si>
    <t>50,5</t>
  </si>
  <si>
    <t>51,5</t>
  </si>
  <si>
    <t>52,5</t>
  </si>
  <si>
    <t>53,5</t>
  </si>
  <si>
    <t>54,5</t>
  </si>
  <si>
    <t>55,5</t>
  </si>
  <si>
    <t>56,5</t>
  </si>
  <si>
    <t>57,5</t>
  </si>
  <si>
    <t>58,5</t>
  </si>
  <si>
    <t>59,5</t>
  </si>
  <si>
    <t>60,5</t>
  </si>
  <si>
    <t>61,5</t>
  </si>
  <si>
    <t>62,5</t>
  </si>
  <si>
    <t>63,5</t>
  </si>
  <si>
    <t>64,5</t>
  </si>
  <si>
    <t>65,5</t>
  </si>
  <si>
    <t>66,5</t>
  </si>
  <si>
    <t>67,5</t>
  </si>
  <si>
    <t>68,5</t>
  </si>
  <si>
    <t>69,5</t>
  </si>
  <si>
    <t>70,5</t>
  </si>
  <si>
    <t>71,5</t>
  </si>
  <si>
    <t>72,5</t>
  </si>
  <si>
    <t>73,5</t>
  </si>
  <si>
    <t>74,5</t>
  </si>
  <si>
    <t>RevTimeValuesUS</t>
  </si>
  <si>
    <t>RevTimeValuesEUR</t>
  </si>
  <si>
    <t>ActTimeValuesUS</t>
  </si>
  <si>
    <t>ActTimeValuesEUR</t>
  </si>
  <si>
    <t>75,5</t>
  </si>
  <si>
    <t>76,5</t>
  </si>
  <si>
    <t>77,5</t>
  </si>
  <si>
    <t>78,5</t>
  </si>
  <si>
    <t>79,5</t>
  </si>
  <si>
    <t>Select a Value</t>
  </si>
  <si>
    <t>Calculated Field</t>
  </si>
  <si>
    <t>Heading</t>
  </si>
  <si>
    <t>Free Text Entry</t>
  </si>
  <si>
    <r>
      <t xml:space="preserve">          </t>
    </r>
    <r>
      <rPr>
        <u/>
        <sz val="11"/>
        <rFont val="Arial"/>
        <family val="2"/>
      </rPr>
      <t>Deliverable Type</t>
    </r>
    <r>
      <rPr>
        <sz val="11"/>
        <rFont val="Arial"/>
        <family val="2"/>
      </rPr>
      <t xml:space="preserve">                 </t>
    </r>
    <r>
      <rPr>
        <u/>
        <sz val="11"/>
        <rFont val="Arial"/>
        <family val="2"/>
      </rPr>
      <t>Deliverable Unit</t>
    </r>
    <r>
      <rPr>
        <sz val="11"/>
        <rFont val="Arial"/>
        <family val="2"/>
      </rPr>
      <t xml:space="preserve">                                     </t>
    </r>
    <r>
      <rPr>
        <u/>
        <sz val="11"/>
        <rFont val="Arial"/>
        <family val="2"/>
      </rPr>
      <t>Deliverable Unit Definition (Examples)</t>
    </r>
    <r>
      <rPr>
        <sz val="11"/>
        <rFont val="Arial"/>
        <family val="2"/>
      </rPr>
      <t xml:space="preserve">
          Requirements                    Number of Requirements                        High, Mixture, Detailed
          Design                              Number of Requirements                        High, Mixture, Detailed
                                                  Number of Modules                                Indicate what a module is
                                                  Number of Components                          Screen, Form, Report, Etc.
                                                  Lines of Code                                        If counted by LOC Counting software, indicate type
                                                  Number of Function Points                     Indicate what a function point is
          Source Code                     Number of Requirements                        High, Mixture, Detailed
                                                  Number of Modules                                Indicate what a module is
                                                  Number of Components                          Screen, Form, Report, Etc.
                                                  Lines of Code                                        If counted by LOC Counting software, indicate type
                                                  Number of Function Points                     Indicate what a function point is
          Test                                  Number of Requirements                        High, Mixture, Detailed
                                                  Number of Test Scripts                           Indicate scope of test scripts (programs, modules, function points) 
                                                  Number of Test Conditions                      Detailed, High Level
                                                  Lines of Code                                        If counted by LOC Counting software, indicate type
                                                  Number of Function Points                     Indicate what a function point is
          Maintenance Request        Number of Development Hours                Hours spent in development       
          Other                                Number of Pages                                   Number of pages in document
          </t>
    </r>
  </si>
  <si>
    <t>Latest 
Review Date:</t>
  </si>
  <si>
    <r>
      <t>Compatibility Note:</t>
    </r>
    <r>
      <rPr>
        <sz val="10"/>
        <rFont val="Arial"/>
        <family val="2"/>
      </rPr>
      <t xml:space="preserve"> This version (v2) of the Peer Review Feedback Form is designed to upload to Measurement Workbook version 6 and AO Interim Measurement Tool version 2.  It will not upload to previous versions of these tools.</t>
    </r>
  </si>
  <si>
    <r>
      <t>Use this tool to document a peer review.  The same Peer Review Feedback Form should be used for performing multiple peer reviews on the same deliverable.  This tool should be used in conjunction with the Peer Review Criteria worksheets, which can be modified or tailored to meet the needs of the specific project or type of review.  The purpose of the peer review is to identify problems as early in the development lifecycle as possible and to correct those problems.  (Problems is a generic term to describe errors and defects.)  
**</t>
    </r>
    <r>
      <rPr>
        <b/>
        <sz val="11"/>
        <rFont val="Arial"/>
        <family val="2"/>
      </rPr>
      <t>Note:</t>
    </r>
    <r>
      <rPr>
        <sz val="11"/>
        <rFont val="Arial"/>
        <family val="2"/>
      </rPr>
      <t xml:space="preserve"> The project's peer review administrator must use the Administrator Instructions below to create the template for the project before project members can begin using the tool.
After the administrator has created a template, project team members should use the project's Peer Review Feedback Form template to create each new Peer Review Feedback Form for a deliverable.</t>
    </r>
  </si>
  <si>
    <r>
      <t xml:space="preserve">
</t>
    </r>
    <r>
      <rPr>
        <b/>
        <sz val="11"/>
        <rFont val="Arial"/>
        <family val="2"/>
      </rPr>
      <t>File Information</t>
    </r>
    <r>
      <rPr>
        <sz val="11"/>
        <rFont val="Arial"/>
        <family val="2"/>
      </rPr>
      <t xml:space="preserve">
The default directory appears in the blue field; this is where all of the completed Feedback Forms will automatically be stored when using the Save button (forms must be stored in this folder for reporting purposes).  The file will be saved with a standard default name that includes the deliverable name and review date (based on Review Information section): “PR-Deliverable Name-DateCompleted(yyyymmdd)”.
There are three buttons at the top of the form:
- Save: This button must be used to save the form, once all required field are completed.  
- Change Paper Size: This button is used to change the printing settings for the paper size from Letter (default) to A4 (European paper size).
- Print: This button sends the form to the default printer. </t>
    </r>
  </si>
  <si>
    <r>
      <t xml:space="preserve">
Deliverable Information
</t>
    </r>
    <r>
      <rPr>
        <sz val="11"/>
        <rFont val="Arial"/>
        <family val="2"/>
      </rPr>
      <t xml:space="preserve">1.     Enter the Deliverable Name.  
2.     Enter the Deliverable Owner (the individual or sub-team) who is responsible for developing the deliverable.
3.     Select the Deliverable Type.  Training deliverables and plans are considered "Other."
4.     Select the Deliverable Complexity (low, medium, complex).  The project can define criteria for complexity.  For example, the complexity can be based on how
        complex the deliverable is in relationship to the overall system being developed.  The project should use the same guidelines used when estimating.  For additional
        information, refer to the Accenture Delivery Methods - Accenture Core Estimator.
Optional Deliverable Information
1.     Deliverable Unit is automatically calculated based on the Deliverable Unit selected for each Deliverable Type when the project's Peer Review Feedback Form 
        template was created.
2.     Enter the Deliverable Size.  The size should be the count of the number of units (indicated in the Deliverable Unit field) that are included in this deliverable and 
        therefore were reviewed in this Peer Review.  For example, if the Deliverable Unit is “Number of Design Modules” and this review is for one design module, enter 1 
        as the Deliverable Size.  If this review is for a packet of 3 design modules, enter 3.
3.     Enter Number of Pages if the field is enabled.  If Number of Pages is also the Deliverable Unit, this field is automatically calculated.
4.     Enter the name of the Application.  
5.     Enter the Subsystem impacted by the review. 
6.     Enter the name of the Release.
7.     Enter the name of the Team responsible for the deliverable.  </t>
    </r>
  </si>
  <si>
    <r>
      <t xml:space="preserve">
Review Information
</t>
    </r>
    <r>
      <rPr>
        <sz val="11"/>
        <rFont val="Arial"/>
        <family val="2"/>
      </rPr>
      <t>This section is divided into 5 reviews and one final team lead review.  The user is able to enter specific information for each of these reviews. If there is only one peer review of a deliverable, the review information is stored in the Review 1 column and the other columns are blank. If a second review is completed on the same deliverable, review information is stored in the Review 2 column, etc.  The Team Lead Review column should be completed only if the Team Lead completed a review of the deliverable.
1.     Select the Peer Review Technique.  
2.     Enter the name(s) of the Reviewer(s).
3.     Enter the date each review was completed.
4.     Select Preparation Time.  Total up the time spent by each reviewer and select the number of hours.  For a Facilitated Review - Preparation Time is the time spent 
        reading deliverable standards or criteria, reviewing the deliverable, and identifying problems.  For an Unfacilitated Review - Preparation Time is the time spent 
        reading deliverable standards or criteria.  This is usually 0 as it is assumed the reviewer has experience with this type of work.   
5.     Select Review Time.  Total up the time spent by each reviewer when conducting the review and select the number of hours.  If 5 people participated in the review, 
        and the review lasted 1 hour, then the total time would be 5 hours.  For a Facilitated Review - Review Time is the time spent in the meeting identifying problems and
        areas for improvement.  If the Deliverable Owner is in the meeting, then their time is included in the Review Time.  For an Unfacilitated Review - The Review Time
        is the time the reviewer spends reviewing the deliverable and identifying problems.  The Deliverable Owner should only include their time if they respond to the  
        review or ask for clarification.  
6.     Select Actual Time (in hours) to Fix Problems for each review.  This should be completed by the Deliverable Owner after the review.  This field is used to calculate  
        the ROI for the review.
7.     Review Status is automatically calculated based on the status of each of the problems identified.  If any of the problems have an open status then the overall Review
        Status is open.  If all are closed (rejected status not included) then the Review Status is closed.  If the status column is left blank, then the Review Status is blank.</t>
    </r>
  </si>
  <si>
    <r>
      <t xml:space="preserve">
Feedback Form Tab
</t>
    </r>
    <r>
      <rPr>
        <sz val="11"/>
        <rFont val="Arial"/>
        <family val="2"/>
      </rPr>
      <t xml:space="preserve">The feedback form is divided into the following sections:  
- File Information - Displays the Default Directory and File Name.
- Deliverable Information - Captures Deliverable Name, Owner, Type, and Complexity. 
- Optional - Captures additional information about the deliverable.
- Review Information - Captures information about each review.  
- Comments - Captures user comments. This is an optional free-form text field.  
- Problem Details - Captures information about each problem found during the peer review and tracks problem status and resolutions. 
</t>
    </r>
    <r>
      <rPr>
        <b/>
        <sz val="11"/>
        <rFont val="Arial"/>
        <family val="2"/>
      </rPr>
      <t>Note:</t>
    </r>
    <r>
      <rPr>
        <sz val="11"/>
        <rFont val="Arial"/>
        <family val="2"/>
      </rPr>
      <t xml:space="preserve"> There is a hidden section containing summary information to be used for the upload to the Measurement Workbook and AO Interim Measurement Tool.</t>
    </r>
  </si>
  <si>
    <t xml:space="preserve">     5.  Save the file as a template and protect the worksheet.  Enter the name of the template in the space provided or leave the field blank to use the default name.  
          To save the file, click the Save Template button.  The file will be saved as an Excel template (.xlt) in the default directory selected in Step 2.  
          The Save button on the Feedback Form worksheet saves the Peer Review Feedback Form as an Excel file format (.xls) with the file name as 
          PR-Deliverable Name-Date Completed (yyyymmdd).xls.  
          If desired, click the Hide Admin Tab button.  To unhide the Admin tab, go to 'Format' --&gt; 'Sheet' --&gt; 'Unhide' using the toolbar at the top of the page.  
          Select 'Admin' from the list, click OK, and the Admin tab will reappear.      
</t>
  </si>
  <si>
    <r>
      <t xml:space="preserve">
Administrator Instructions</t>
    </r>
    <r>
      <rPr>
        <sz val="11"/>
        <rFont val="Arial"/>
        <family val="2"/>
      </rPr>
      <t xml:space="preserve">  
If your project is using the Peer Review Feedback Form for the</t>
    </r>
    <r>
      <rPr>
        <b/>
        <sz val="11"/>
        <rFont val="Arial"/>
        <family val="2"/>
      </rPr>
      <t xml:space="preserve"> FIRST</t>
    </r>
    <r>
      <rPr>
        <sz val="11"/>
        <rFont val="Arial"/>
        <family val="2"/>
      </rPr>
      <t xml:space="preserve"> time, the Project Manager or designated person must complete the following steps on the Admin tab:
     1.  Unprotect the tab.  Contact the QPI Liaison for the password to unlock the Admin tab. 
          In addition, the current status of the tab will change from "Protected" to "Unprotected".
     2.  Select the Default Directory.  All feedback forms will be saved to the directory path selected in the Admin tab.  The selected value will be populated in the 
          Feedback Form - Default Directory field.  To reset the default directory path, reselect a valid path.  See the note on the Admin tab regarding SharePoint 
          directories.
     3.  (Optional) Refer to the Admin tab for instructions on when to complete this table.  The selected values will be populated in the Deliverable Unit 
          field in the Feedback Form tab.  Additionally, provide a definition of the Deliverable Unit in the Deliverable Unit Definition field.  For Deliverable Unit 
          Definition, some examples are listed below:   </t>
    </r>
  </si>
  <si>
    <t>Select the default directory path where all the peer review feedback forms will be saved.  If choosing a SharePoint directory, enter the URL directly in the blue field instead of using the Select Directory button.  Note that forms in SharePoint cannot be uploaded directly to the Measurement Workbook or the AO Interim Measurement Tool; they must be copied to another location such as a LAN and be uploaded from there.</t>
  </si>
  <si>
    <t>Select the answer from the purple drop-down menu to generate the instructions for this step.</t>
  </si>
  <si>
    <t xml:space="preserve">Do not use special characters such as [&gt;,&lt;,:,&amp;,?,[,*,|,].  </t>
  </si>
  <si>
    <r>
      <t xml:space="preserve">* </t>
    </r>
    <r>
      <rPr>
        <sz val="7"/>
        <rFont val="Arial"/>
        <family val="2"/>
      </rPr>
      <t>Indicates a required field</t>
    </r>
  </si>
  <si>
    <t xml:space="preserve">Note: The project should complete this table if using the following tabs in the Measurement Workbook: Problem Detection, Problems per Page, and Prep Time per Del.  Ensure that the values below match the associated values in the Measurement Workbook on the Project Info Data Input tab.  If not using these tabs, leave this section and the associated Measurement Workbook section blank.  </t>
  </si>
  <si>
    <t>Will the project use the Stage Injected field to create metrics around stage containment?</t>
  </si>
  <si>
    <r>
      <t xml:space="preserve">Click the </t>
    </r>
    <r>
      <rPr>
        <b/>
        <sz val="8"/>
        <rFont val="Arial"/>
        <family val="2"/>
      </rPr>
      <t>Save Template</t>
    </r>
    <r>
      <rPr>
        <sz val="8"/>
        <rFont val="Arial"/>
        <family val="2"/>
      </rPr>
      <t xml:space="preserve"> button to save the current file as an Excel template (.xlt) in the default directory path selected above.  Team members can then access the template file to complete Peer Review Feedback Forms.  Click the Hide Admin Tab button to hide the Admin tab before making the template available to the project.  Note:  To unhide the Admin tab, go to 'Format' --&gt; 'Sheet' --&gt; 'Unhide' using the toolbar at the top of the page.  Select 'Admin' from the list, click OK, and the Admin tab will reappear.      To unhide the Admin tab, select Format from the Menu Bar then Sheet then Unhide.</t>
    </r>
  </si>
  <si>
    <t>Please do not manually insert or delete any lines above this row.</t>
  </si>
  <si>
    <r>
      <t xml:space="preserve">Comments
</t>
    </r>
    <r>
      <rPr>
        <sz val="11"/>
        <rFont val="Arial"/>
        <family val="2"/>
      </rPr>
      <t xml:space="preserve">Comments is an free-text field to enter any comments associated with the review or deliverable.  This is an optional field.  </t>
    </r>
  </si>
  <si>
    <r>
      <t xml:space="preserve">Problem Details
</t>
    </r>
    <r>
      <rPr>
        <sz val="11"/>
        <rFont val="Arial"/>
        <family val="2"/>
      </rPr>
      <t xml:space="preserve">1.     An item number for the problem is generated once data is entered in the description field.
2.     Select the review in which the problem was detected.  If the review was performed by the Team Lead, choose "Team Lead Review".
3.     Enter a description for the problem.  Use findings from the Peer Review Criteria to quickly summarize the findings in the Feedback Form. 
4.     Select the type of problem from the drop down list.  (See the problem type definition section below.)  This is a required field for all problems.
5.     Select the stage in which the problem was injected.  The drop down list is based on the selected Deliverable Type.
        A requirements document will only have a requirements option.  A design document will only have requirements and design options, etc.  This is an optional field.
6.     Enter the resolution when it is completed or known.  This field is used by the Deliverable Owner to track resolution of problems identified.
7.     Enter status - Open if not resolved, closed if resolved, rejected if not applicable, or delete if mistake (it is best to use the delete status rather than deleting text 
        manually).  This is a required field for all problems and is used by the Deliverable Owner to track resolution of problems.
</t>
    </r>
    <r>
      <rPr>
        <b/>
        <sz val="11"/>
        <rFont val="Arial"/>
        <family val="2"/>
      </rPr>
      <t>Note:</t>
    </r>
    <r>
      <rPr>
        <sz val="11"/>
        <rFont val="Arial"/>
        <family val="2"/>
      </rPr>
      <t xml:space="preserve"> The Description and Resolution columns contain merged cells.  If copying and pasting from another source, paste the text into the formula bar or double-click in 
         the cell and paste the text.</t>
    </r>
  </si>
  <si>
    <r>
      <t>Problem Type Definitions</t>
    </r>
    <r>
      <rPr>
        <vertAlign val="superscript"/>
        <sz val="10"/>
        <rFont val="Arial"/>
        <family val="2"/>
      </rPr>
      <t xml:space="preserve">1 
</t>
    </r>
    <r>
      <rPr>
        <sz val="11"/>
        <rFont val="Arial"/>
        <family val="2"/>
      </rPr>
      <t>There are two Problem Types:</t>
    </r>
    <r>
      <rPr>
        <b/>
        <sz val="11"/>
        <rFont val="Arial"/>
        <family val="2"/>
      </rPr>
      <t xml:space="preserve">
</t>
    </r>
    <r>
      <rPr>
        <sz val="11"/>
        <rFont val="Arial"/>
        <family val="2"/>
      </rPr>
      <t xml:space="preserve">       I.  System - a problem that, if not corrected, will cause a fault in the delivered system.
      II.  Non-System - a problem that, if not corrected, will not cause a fault in the delivered system.
</t>
    </r>
    <r>
      <rPr>
        <sz val="8"/>
        <rFont val="Arial"/>
        <family val="2"/>
      </rPr>
      <t xml:space="preserve">
</t>
    </r>
    <r>
      <rPr>
        <vertAlign val="superscript"/>
        <sz val="8"/>
        <rFont val="Arial"/>
        <family val="2"/>
      </rPr>
      <t xml:space="preserve">1 </t>
    </r>
    <r>
      <rPr>
        <sz val="8"/>
        <rFont val="Arial"/>
        <family val="2"/>
      </rPr>
      <t xml:space="preserve">As defined by Robert Dunn and Richard Ullman in "Quality Assurance for Computer Software", and G. Gordon Schylmeyer and James I. McManus in "Total Quality Management for Software" pgs 178:181.
</t>
    </r>
    <r>
      <rPr>
        <sz val="11"/>
        <rFont val="Arial"/>
        <family val="2"/>
      </rPr>
      <t xml:space="preserve">Typographical problems that would lead to a fault in the deliverable, such as a typo in source code, should all be counted and documented. Typos found in the body of a document should be pointed out to the reviewer on a marked-up version of the deliverable or in the Comments section (such as a general comment to run spell check), but should not be counted individually. </t>
    </r>
  </si>
  <si>
    <t xml:space="preserve">
     4.  Determine whether to require Stage Injected.  Select Yes or No from the drop-down menu to generate instructions.  The default on the Feedback 
          Form is for Stage Injected to be an optional field; therefore if the project intends to use this field for metrics, instruct team members to complete it.
</t>
  </si>
  <si>
    <t>New Codington Festival Online Project</t>
  </si>
  <si>
    <t xml:space="preserve">                                                                                                                                                                                                                                       </t>
  </si>
  <si>
    <r>
      <t xml:space="preserve">Version: </t>
    </r>
    <r>
      <rPr>
        <sz val="12"/>
        <color indexed="12"/>
        <rFont val="Calibri"/>
        <family val="2"/>
      </rPr>
      <t>&lt;1</t>
    </r>
    <r>
      <rPr>
        <sz val="12"/>
        <color indexed="60"/>
        <rFont val="Calibri"/>
        <family val="2"/>
      </rPr>
      <t>.0</t>
    </r>
    <r>
      <rPr>
        <sz val="12"/>
        <color indexed="12"/>
        <rFont val="Calibri"/>
        <family val="2"/>
      </rPr>
      <t>&gt;</t>
    </r>
  </si>
  <si>
    <t xml:space="preserve">Peer review is an industry-accepted best practice for effective defect removal. A work product is any artifact produced by a process including files, documents, parts of the product, services, processes, specifications, etc. Conduct peer reviews to identify and correct problems with work products early in the life of that work product. 
The Peer Review Feedback Form is used to document what is found during the reviews. By documenting the reviews, trends in the results can be analyzed to provide insight into where problems are originating. 
Reviewers can be peers, team lead, design review board, subject matter experts, etc. Client sponsor and key stakeholder reviews are considered separate reviews, and are conducted after peer reviews have been completed.  
</t>
  </si>
  <si>
    <t>Pilot 2</t>
  </si>
  <si>
    <t>FERS</t>
  </si>
  <si>
    <t>Gang Of Codington</t>
  </si>
  <si>
    <t>Medium</t>
  </si>
  <si>
    <t>R1</t>
  </si>
  <si>
    <t>Test Cases (R1)</t>
  </si>
  <si>
    <t>Vidushi Nagdev</t>
  </si>
  <si>
    <t>Prerana Wankhade</t>
  </si>
  <si>
    <t>Facilitated Meeting</t>
  </si>
  <si>
    <t xml:space="preserve">Integrating TCCR documents </t>
  </si>
  <si>
    <t>Open</t>
  </si>
  <si>
    <t>Review 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</si>
</sst>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yy;@"/>
  </numFmts>
  <fonts count="58" x14ac:knownFonts="1">
    <font>
      <sz val="10"/>
      <name val="Arial"/>
    </font>
    <font>
      <sz val="11"/>
      <color theme="1"/>
      <name val="Calibri"/>
      <family val="2"/>
      <scheme val="minor"/>
    </font>
    <font>
      <sz val="10"/>
      <name val="Arial"/>
    </font>
    <font>
      <sz val="11"/>
      <name val="Book Antiqua"/>
    </font>
    <font>
      <b/>
      <sz val="12"/>
      <color indexed="9"/>
      <name val="Arial"/>
      <family val="2"/>
    </font>
    <font>
      <sz val="11"/>
      <name val="Arial"/>
      <family val="2"/>
    </font>
    <font>
      <b/>
      <sz val="11"/>
      <name val="Arial"/>
      <family val="2"/>
    </font>
    <font>
      <sz val="10"/>
      <color indexed="10"/>
      <name val="Arial"/>
      <family val="2"/>
    </font>
    <font>
      <sz val="10"/>
      <name val="Arial"/>
      <family val="2"/>
    </font>
    <font>
      <b/>
      <sz val="10"/>
      <name val="Arial"/>
      <family val="2"/>
    </font>
    <font>
      <b/>
      <sz val="10"/>
      <name val="Arial"/>
    </font>
    <font>
      <b/>
      <sz val="11"/>
      <name val="Book Antiqua"/>
      <family val="1"/>
    </font>
    <font>
      <b/>
      <sz val="12"/>
      <name val="Arial"/>
      <family val="2"/>
    </font>
    <font>
      <sz val="10"/>
      <color indexed="55"/>
      <name val="Arial"/>
      <family val="2"/>
    </font>
    <font>
      <sz val="10"/>
      <name val="Arial"/>
    </font>
    <font>
      <b/>
      <sz val="10"/>
      <color indexed="10"/>
      <name val="Arial"/>
      <family val="2"/>
    </font>
    <font>
      <b/>
      <sz val="16"/>
      <color indexed="9"/>
      <name val="Arial"/>
      <family val="2"/>
    </font>
    <font>
      <sz val="10"/>
      <color indexed="9"/>
      <name val="Arial"/>
      <family val="2"/>
    </font>
    <font>
      <b/>
      <sz val="11"/>
      <color indexed="9"/>
      <name val="Arial"/>
      <family val="2"/>
    </font>
    <font>
      <b/>
      <sz val="10"/>
      <color indexed="9"/>
      <name val="Arial"/>
      <family val="2"/>
    </font>
    <font>
      <b/>
      <sz val="8"/>
      <color indexed="10"/>
      <name val="Arial"/>
      <family val="2"/>
    </font>
    <font>
      <b/>
      <sz val="8"/>
      <name val="Arial"/>
      <family val="2"/>
    </font>
    <font>
      <sz val="8"/>
      <name val="Arial"/>
      <family val="2"/>
    </font>
    <font>
      <sz val="8"/>
      <color indexed="10"/>
      <name val="Arial"/>
      <family val="2"/>
    </font>
    <font>
      <sz val="7"/>
      <name val="Arial"/>
      <family val="2"/>
    </font>
    <font>
      <b/>
      <sz val="10"/>
      <color indexed="81"/>
      <name val="Tahoma"/>
      <family val="2"/>
    </font>
    <font>
      <b/>
      <sz val="8"/>
      <color indexed="81"/>
      <name val="Tahoma"/>
      <family val="2"/>
    </font>
    <font>
      <sz val="8"/>
      <name val="Arial"/>
    </font>
    <font>
      <sz val="10"/>
      <color indexed="81"/>
      <name val="Tahoma"/>
      <family val="2"/>
    </font>
    <font>
      <i/>
      <sz val="10"/>
      <name val="Arial"/>
      <family val="2"/>
    </font>
    <font>
      <sz val="9"/>
      <name val="Arial"/>
      <family val="2"/>
    </font>
    <font>
      <sz val="9"/>
      <color indexed="10"/>
      <name val="Arial"/>
      <family val="2"/>
    </font>
    <font>
      <sz val="9"/>
      <color indexed="55"/>
      <name val="Arial"/>
      <family val="2"/>
    </font>
    <font>
      <b/>
      <sz val="9"/>
      <name val="Arial"/>
      <family val="2"/>
    </font>
    <font>
      <b/>
      <u/>
      <sz val="12"/>
      <name val="Arial"/>
      <family val="2"/>
    </font>
    <font>
      <sz val="10"/>
      <name val="Arial"/>
    </font>
    <font>
      <u/>
      <sz val="12"/>
      <name val="Arial"/>
      <family val="2"/>
    </font>
    <font>
      <b/>
      <sz val="14"/>
      <name val="Arial"/>
      <family val="2"/>
    </font>
    <font>
      <sz val="10"/>
      <name val="Arial"/>
    </font>
    <font>
      <u/>
      <sz val="11"/>
      <name val="Arial"/>
      <family val="2"/>
    </font>
    <font>
      <b/>
      <u/>
      <sz val="11"/>
      <name val="Arial"/>
      <family val="2"/>
    </font>
    <font>
      <b/>
      <sz val="8"/>
      <name val="Arial"/>
    </font>
    <font>
      <b/>
      <u/>
      <sz val="10"/>
      <name val="Arial"/>
      <family val="2"/>
    </font>
    <font>
      <vertAlign val="superscript"/>
      <sz val="10"/>
      <name val="Arial"/>
      <family val="2"/>
    </font>
    <font>
      <vertAlign val="superscript"/>
      <sz val="8"/>
      <name val="Arial"/>
      <family val="2"/>
    </font>
    <font>
      <sz val="8"/>
      <color indexed="81"/>
      <name val="Tahoma"/>
      <family val="2"/>
    </font>
    <font>
      <sz val="11"/>
      <name val="Calibri"/>
      <family val="2"/>
    </font>
    <font>
      <i/>
      <sz val="11"/>
      <color indexed="60"/>
      <name val="Calibri"/>
      <family val="2"/>
    </font>
    <font>
      <sz val="12"/>
      <name val="Calibri"/>
      <family val="2"/>
    </font>
    <font>
      <sz val="12"/>
      <color indexed="12"/>
      <name val="Calibri"/>
      <family val="2"/>
    </font>
    <font>
      <sz val="12"/>
      <color indexed="60"/>
      <name val="Calibri"/>
      <family val="2"/>
    </font>
    <font>
      <u/>
      <sz val="11"/>
      <name val="Calibri"/>
      <family val="2"/>
    </font>
    <font>
      <b/>
      <sz val="14"/>
      <color indexed="62"/>
      <name val="Calibri"/>
      <family val="2"/>
    </font>
    <font>
      <sz val="10"/>
      <color indexed="12"/>
      <name val="Calibri"/>
      <family val="2"/>
    </font>
    <font>
      <sz val="10"/>
      <name val="Calibri"/>
      <family val="2"/>
    </font>
    <font>
      <b/>
      <sz val="14"/>
      <name val="Calibri"/>
      <family val="2"/>
    </font>
    <font>
      <b/>
      <sz val="16"/>
      <name val="Calibri"/>
      <family val="2"/>
    </font>
    <font>
      <sz val="10"/>
      <color theme="0"/>
      <name val="Calibri"/>
      <family val="2"/>
    </font>
  </fonts>
  <fills count="11">
    <fill>
      <patternFill patternType="none"/>
    </fill>
    <fill>
      <patternFill patternType="gray125"/>
    </fill>
    <fill>
      <patternFill patternType="solid">
        <fgColor indexed="43"/>
        <bgColor indexed="64"/>
      </patternFill>
    </fill>
    <fill>
      <patternFill patternType="solid">
        <fgColor indexed="47"/>
        <bgColor indexed="64"/>
      </patternFill>
    </fill>
    <fill>
      <patternFill patternType="solid">
        <fgColor indexed="9"/>
        <bgColor indexed="64"/>
      </patternFill>
    </fill>
    <fill>
      <patternFill patternType="solid">
        <fgColor indexed="48"/>
        <bgColor indexed="64"/>
      </patternFill>
    </fill>
    <fill>
      <patternFill patternType="solid">
        <fgColor indexed="44"/>
        <bgColor indexed="64"/>
      </patternFill>
    </fill>
    <fill>
      <patternFill patternType="solid">
        <fgColor indexed="40"/>
        <bgColor indexed="64"/>
      </patternFill>
    </fill>
    <fill>
      <patternFill patternType="solid">
        <fgColor indexed="46"/>
        <bgColor indexed="64"/>
      </patternFill>
    </fill>
    <fill>
      <patternFill patternType="solid">
        <fgColor indexed="41"/>
        <bgColor indexed="64"/>
      </patternFill>
    </fill>
    <fill>
      <patternFill patternType="solid">
        <fgColor indexed="31"/>
        <bgColor indexed="64"/>
      </patternFill>
    </fill>
  </fills>
  <borders count="75">
    <border>
      <left/>
      <right/>
      <top/>
      <bottom/>
      <diagonal/>
    </border>
    <border>
      <left style="thin">
        <color indexed="64"/>
      </left>
      <right/>
      <top/>
      <bottom/>
      <diagonal/>
    </border>
    <border>
      <left/>
      <right/>
      <top/>
      <bottom style="thin">
        <color indexed="64"/>
      </bottom>
      <diagonal/>
    </border>
    <border>
      <left style="thin">
        <color indexed="64"/>
      </left>
      <right style="thin">
        <color indexed="64"/>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diagonal/>
    </border>
    <border>
      <left/>
      <right/>
      <top style="thin">
        <color indexed="64"/>
      </top>
      <bottom/>
      <diagonal/>
    </border>
    <border>
      <left/>
      <right style="medium">
        <color indexed="64"/>
      </right>
      <top/>
      <bottom/>
      <diagonal/>
    </border>
    <border>
      <left/>
      <right style="thin">
        <color indexed="64"/>
      </right>
      <top style="medium">
        <color indexed="64"/>
      </top>
      <bottom/>
      <diagonal/>
    </border>
    <border>
      <left/>
      <right/>
      <top/>
      <bottom style="medium">
        <color indexed="64"/>
      </bottom>
      <diagonal/>
    </border>
    <border>
      <left style="thin">
        <color indexed="64"/>
      </left>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style="thin">
        <color indexed="64"/>
      </left>
      <right/>
      <top style="thin">
        <color indexed="64"/>
      </top>
      <bottom/>
      <diagonal/>
    </border>
    <border>
      <left/>
      <right/>
      <top style="thin">
        <color indexed="9"/>
      </top>
      <bottom style="thin">
        <color indexed="9"/>
      </bottom>
      <diagonal/>
    </border>
    <border>
      <left style="thin">
        <color indexed="9"/>
      </left>
      <right/>
      <top style="thin">
        <color indexed="9"/>
      </top>
      <bottom style="thin">
        <color indexed="9"/>
      </bottom>
      <diagonal/>
    </border>
    <border>
      <left style="thin">
        <color indexed="9"/>
      </left>
      <right style="thin">
        <color indexed="9"/>
      </right>
      <top style="thin">
        <color indexed="64"/>
      </top>
      <bottom style="thin">
        <color indexed="64"/>
      </bottom>
      <diagonal/>
    </border>
    <border>
      <left style="thin">
        <color indexed="9"/>
      </left>
      <right style="medium">
        <color indexed="9"/>
      </right>
      <top style="thin">
        <color indexed="9"/>
      </top>
      <bottom style="medium">
        <color indexed="64"/>
      </bottom>
      <diagonal/>
    </border>
    <border>
      <left/>
      <right/>
      <top style="thin">
        <color indexed="64"/>
      </top>
      <bottom style="thin">
        <color indexed="9"/>
      </bottom>
      <diagonal/>
    </border>
    <border>
      <left style="thin">
        <color indexed="9"/>
      </left>
      <right style="thin">
        <color indexed="9"/>
      </right>
      <top style="thin">
        <color indexed="9"/>
      </top>
      <bottom style="medium">
        <color indexed="64"/>
      </bottom>
      <diagonal/>
    </border>
    <border>
      <left style="medium">
        <color indexed="9"/>
      </left>
      <right style="thin">
        <color indexed="9"/>
      </right>
      <top style="thin">
        <color indexed="9"/>
      </top>
      <bottom style="medium">
        <color indexed="64"/>
      </bottom>
      <diagonal/>
    </border>
    <border>
      <left style="thin">
        <color indexed="9"/>
      </left>
      <right style="thin">
        <color indexed="9"/>
      </right>
      <top style="thin">
        <color indexed="64"/>
      </top>
      <bottom/>
      <diagonal/>
    </border>
    <border>
      <left style="thin">
        <color indexed="9"/>
      </left>
      <right style="thin">
        <color indexed="9"/>
      </right>
      <top style="thin">
        <color indexed="9"/>
      </top>
      <bottom/>
      <diagonal/>
    </border>
    <border>
      <left style="thin">
        <color indexed="9"/>
      </left>
      <right style="medium">
        <color indexed="9"/>
      </right>
      <top style="thin">
        <color indexed="9"/>
      </top>
      <bottom/>
      <diagonal/>
    </border>
    <border>
      <left style="thin">
        <color indexed="64"/>
      </left>
      <right/>
      <top/>
      <bottom style="thin">
        <color indexed="9"/>
      </bottom>
      <diagonal/>
    </border>
    <border>
      <left/>
      <right/>
      <top style="thin">
        <color indexed="9"/>
      </top>
      <bottom/>
      <diagonal/>
    </border>
    <border>
      <left style="thin">
        <color indexed="9"/>
      </left>
      <right style="thin">
        <color indexed="9"/>
      </right>
      <top/>
      <bottom style="thin">
        <color indexed="64"/>
      </bottom>
      <diagonal/>
    </border>
    <border>
      <left style="thin">
        <color indexed="9"/>
      </left>
      <right style="medium">
        <color indexed="9"/>
      </right>
      <top/>
      <bottom style="medium">
        <color indexed="64"/>
      </bottom>
      <diagonal/>
    </border>
    <border>
      <left style="medium">
        <color indexed="9"/>
      </left>
      <right style="thin">
        <color indexed="9"/>
      </right>
      <top/>
      <bottom style="medium">
        <color indexed="64"/>
      </bottom>
      <diagonal/>
    </border>
    <border>
      <left style="thin">
        <color indexed="9"/>
      </left>
      <right style="thin">
        <color indexed="9"/>
      </right>
      <top style="thin">
        <color indexed="9"/>
      </top>
      <bottom style="thin">
        <color indexed="9"/>
      </bottom>
      <diagonal/>
    </border>
    <border>
      <left style="thin">
        <color indexed="9"/>
      </left>
      <right style="thin">
        <color indexed="9"/>
      </right>
      <top/>
      <bottom style="thin">
        <color indexed="9"/>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9"/>
      </right>
      <top/>
      <bottom style="thin">
        <color indexed="9"/>
      </bottom>
      <diagonal/>
    </border>
    <border>
      <left style="thin">
        <color indexed="9"/>
      </left>
      <right/>
      <top/>
      <bottom style="thin">
        <color indexed="9"/>
      </bottom>
      <diagonal/>
    </border>
    <border>
      <left/>
      <right style="thin">
        <color indexed="9"/>
      </right>
      <top style="thin">
        <color indexed="9"/>
      </top>
      <bottom style="thin">
        <color indexed="9"/>
      </bottom>
      <diagonal/>
    </border>
    <border>
      <left/>
      <right style="thin">
        <color indexed="9"/>
      </right>
      <top style="thin">
        <color indexed="9"/>
      </top>
      <bottom/>
      <diagonal/>
    </border>
    <border>
      <left/>
      <right style="thin">
        <color indexed="9"/>
      </right>
      <top style="thin">
        <color indexed="64"/>
      </top>
      <bottom style="thin">
        <color indexed="9"/>
      </bottom>
      <diagonal/>
    </border>
    <border>
      <left style="thin">
        <color indexed="9"/>
      </left>
      <right style="thin">
        <color indexed="9"/>
      </right>
      <top style="thin">
        <color indexed="64"/>
      </top>
      <bottom style="thin">
        <color indexed="9"/>
      </bottom>
      <diagonal/>
    </border>
    <border>
      <left style="thin">
        <color indexed="9"/>
      </left>
      <right/>
      <top style="thin">
        <color indexed="64"/>
      </top>
      <bottom style="thin">
        <color indexed="9"/>
      </bottom>
      <diagonal/>
    </border>
    <border>
      <left style="thin">
        <color indexed="9"/>
      </left>
      <right/>
      <top style="thin">
        <color indexed="9"/>
      </top>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style="thin">
        <color indexed="64"/>
      </top>
      <bottom style="medium">
        <color indexed="64"/>
      </bottom>
      <diagonal/>
    </border>
    <border>
      <left style="thin">
        <color indexed="9"/>
      </left>
      <right/>
      <top/>
      <bottom/>
      <diagonal/>
    </border>
    <border>
      <left style="medium">
        <color indexed="64"/>
      </left>
      <right style="medium">
        <color indexed="64"/>
      </right>
      <top style="medium">
        <color indexed="64"/>
      </top>
      <bottom style="medium">
        <color indexed="64"/>
      </bottom>
      <diagonal/>
    </border>
    <border>
      <left style="thin">
        <color indexed="9"/>
      </left>
      <right style="thin">
        <color indexed="9"/>
      </right>
      <top/>
      <bottom style="medium">
        <color indexed="64"/>
      </bottom>
      <diagonal/>
    </border>
    <border>
      <left/>
      <right style="medium">
        <color indexed="64"/>
      </right>
      <top style="medium">
        <color indexed="64"/>
      </top>
      <bottom/>
      <diagonal/>
    </border>
    <border>
      <left style="medium">
        <color indexed="64"/>
      </left>
      <right/>
      <top/>
      <bottom/>
      <diagonal/>
    </border>
    <border>
      <left style="medium">
        <color indexed="64"/>
      </left>
      <right/>
      <top/>
      <bottom style="medium">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9"/>
      </left>
      <right/>
      <top style="thin">
        <color indexed="64"/>
      </top>
      <bottom style="thin">
        <color indexed="64"/>
      </bottom>
      <diagonal/>
    </border>
    <border>
      <left/>
      <right style="thin">
        <color indexed="9"/>
      </right>
      <top style="thin">
        <color indexed="64"/>
      </top>
      <bottom style="thin">
        <color indexed="64"/>
      </bottom>
      <diagonal/>
    </border>
    <border>
      <left style="medium">
        <color indexed="64"/>
      </left>
      <right style="thin">
        <color indexed="64"/>
      </right>
      <top style="medium">
        <color indexed="64"/>
      </top>
      <bottom style="thin">
        <color indexed="64"/>
      </bottom>
      <diagonal/>
    </border>
  </borders>
  <cellStyleXfs count="7">
    <xf numFmtId="0" fontId="0" fillId="0" borderId="0"/>
    <xf numFmtId="0" fontId="10" fillId="0" borderId="0" applyNumberFormat="0" applyFill="0" applyBorder="0" applyAlignment="0" applyProtection="0"/>
    <xf numFmtId="0" fontId="3" fillId="0" borderId="0"/>
    <xf numFmtId="9" fontId="2" fillId="0" borderId="0" applyFont="0" applyFill="0" applyBorder="0" applyAlignment="0" applyProtection="0"/>
    <xf numFmtId="0" fontId="1" fillId="0" borderId="0"/>
    <xf numFmtId="0" fontId="8" fillId="0" borderId="0"/>
    <xf numFmtId="0" fontId="8" fillId="0" borderId="0"/>
  </cellStyleXfs>
  <cellXfs count="484">
    <xf numFmtId="0" fontId="0" fillId="0" borderId="0" xfId="0"/>
    <xf numFmtId="0" fontId="47" fillId="10" borderId="18" xfId="5" applyFont="1" applyFill="1" applyBorder="1" applyAlignment="1">
      <alignment horizontal="left" vertical="center" wrapText="1"/>
    </xf>
    <xf numFmtId="0" fontId="0" fillId="0" borderId="0" xfId="0" applyAlignment="1" applyProtection="1">
      <protection hidden="1"/>
    </xf>
    <xf numFmtId="0" fontId="9" fillId="2" borderId="1" xfId="0" applyFont="1" applyFill="1" applyBorder="1" applyAlignment="1" applyProtection="1">
      <protection hidden="1"/>
    </xf>
    <xf numFmtId="0" fontId="0" fillId="2" borderId="0" xfId="0" applyFill="1" applyBorder="1" applyAlignment="1" applyProtection="1">
      <protection hidden="1"/>
    </xf>
    <xf numFmtId="0" fontId="9" fillId="2" borderId="0" xfId="0" applyFont="1" applyFill="1" applyBorder="1" applyAlignment="1" applyProtection="1">
      <protection hidden="1"/>
    </xf>
    <xf numFmtId="0" fontId="0" fillId="2" borderId="1" xfId="0" applyFill="1" applyBorder="1" applyAlignment="1" applyProtection="1">
      <protection hidden="1"/>
    </xf>
    <xf numFmtId="0" fontId="8" fillId="2" borderId="0" xfId="0" applyFont="1" applyFill="1" applyBorder="1" applyAlignment="1" applyProtection="1">
      <protection hidden="1"/>
    </xf>
    <xf numFmtId="0" fontId="0" fillId="2" borderId="0" xfId="0" applyFill="1" applyAlignment="1" applyProtection="1">
      <protection hidden="1"/>
    </xf>
    <xf numFmtId="0" fontId="12" fillId="0" borderId="0" xfId="0" applyFont="1" applyFill="1" applyBorder="1" applyAlignment="1" applyProtection="1">
      <alignment horizontal="center" wrapText="1"/>
      <protection hidden="1"/>
    </xf>
    <xf numFmtId="0" fontId="4" fillId="0" borderId="0" xfId="0" applyFont="1" applyFill="1" applyBorder="1" applyAlignment="1" applyProtection="1">
      <alignment horizontal="center" wrapText="1"/>
      <protection hidden="1"/>
    </xf>
    <xf numFmtId="0" fontId="0" fillId="3" borderId="0" xfId="0" applyFill="1" applyAlignment="1" applyProtection="1">
      <protection hidden="1"/>
    </xf>
    <xf numFmtId="0" fontId="9" fillId="0" borderId="0" xfId="0" applyFont="1" applyFill="1" applyBorder="1" applyAlignment="1" applyProtection="1">
      <protection hidden="1"/>
    </xf>
    <xf numFmtId="0" fontId="13" fillId="0" borderId="0" xfId="0" applyFont="1" applyFill="1" applyBorder="1" applyAlignment="1" applyProtection="1">
      <alignment wrapText="1"/>
      <protection hidden="1"/>
    </xf>
    <xf numFmtId="0" fontId="9" fillId="0" borderId="0" xfId="0" applyFont="1" applyFill="1" applyBorder="1" applyAlignment="1" applyProtection="1">
      <alignment wrapText="1"/>
      <protection hidden="1"/>
    </xf>
    <xf numFmtId="0" fontId="9" fillId="0" borderId="0" xfId="0" applyFont="1" applyBorder="1" applyAlignment="1" applyProtection="1">
      <alignment wrapText="1"/>
      <protection hidden="1"/>
    </xf>
    <xf numFmtId="0" fontId="9" fillId="0" borderId="0" xfId="0" applyFont="1" applyBorder="1" applyAlignment="1" applyProtection="1">
      <protection hidden="1"/>
    </xf>
    <xf numFmtId="0" fontId="13" fillId="0" borderId="0" xfId="0" applyFont="1" applyBorder="1" applyAlignment="1" applyProtection="1">
      <alignment wrapText="1"/>
      <protection hidden="1"/>
    </xf>
    <xf numFmtId="0" fontId="0" fillId="0" borderId="0" xfId="0" applyFill="1" applyBorder="1" applyAlignment="1" applyProtection="1">
      <alignment wrapText="1"/>
      <protection hidden="1"/>
    </xf>
    <xf numFmtId="0" fontId="0" fillId="0" borderId="0" xfId="0" applyBorder="1" applyAlignment="1" applyProtection="1">
      <alignment wrapText="1"/>
      <protection hidden="1"/>
    </xf>
    <xf numFmtId="0" fontId="0" fillId="0" borderId="0" xfId="0" applyFill="1" applyBorder="1" applyAlignment="1" applyProtection="1">
      <protection hidden="1"/>
    </xf>
    <xf numFmtId="0" fontId="0" fillId="0" borderId="0" xfId="0" applyBorder="1" applyAlignment="1" applyProtection="1">
      <protection hidden="1"/>
    </xf>
    <xf numFmtId="0" fontId="0" fillId="0" borderId="0" xfId="0" applyFill="1" applyAlignment="1" applyProtection="1">
      <protection hidden="1"/>
    </xf>
    <xf numFmtId="0" fontId="9" fillId="0" borderId="0" xfId="0" applyFont="1" applyFill="1" applyBorder="1" applyAlignment="1" applyProtection="1">
      <alignment horizontal="left"/>
      <protection hidden="1"/>
    </xf>
    <xf numFmtId="0" fontId="13" fillId="0" borderId="0" xfId="0" applyFont="1" applyFill="1" applyBorder="1" applyAlignment="1" applyProtection="1">
      <alignment horizontal="left" wrapText="1"/>
      <protection hidden="1"/>
    </xf>
    <xf numFmtId="0" fontId="0" fillId="0" borderId="0" xfId="0" applyBorder="1" applyAlignment="1" applyProtection="1">
      <alignment horizontal="left"/>
      <protection hidden="1"/>
    </xf>
    <xf numFmtId="0" fontId="8" fillId="0" borderId="0" xfId="0" applyFont="1" applyAlignment="1" applyProtection="1">
      <protection hidden="1"/>
    </xf>
    <xf numFmtId="0" fontId="9" fillId="0" borderId="0" xfId="0" applyFont="1" applyAlignment="1" applyProtection="1">
      <protection hidden="1"/>
    </xf>
    <xf numFmtId="0" fontId="9" fillId="0" borderId="2" xfId="0" applyFont="1" applyBorder="1" applyAlignment="1" applyProtection="1">
      <protection hidden="1"/>
    </xf>
    <xf numFmtId="0" fontId="9" fillId="0" borderId="0" xfId="1" applyFont="1" applyAlignment="1" applyProtection="1">
      <protection hidden="1"/>
    </xf>
    <xf numFmtId="0" fontId="14" fillId="0" borderId="0" xfId="0" applyFont="1" applyAlignment="1" applyProtection="1">
      <protection hidden="1"/>
    </xf>
    <xf numFmtId="0" fontId="3" fillId="0" borderId="0" xfId="2" quotePrefix="1" applyNumberFormat="1" applyFont="1" applyAlignment="1" applyProtection="1">
      <protection hidden="1"/>
    </xf>
    <xf numFmtId="0" fontId="9" fillId="2" borderId="3" xfId="0" applyFont="1" applyFill="1" applyBorder="1" applyAlignment="1" applyProtection="1">
      <alignment horizontal="center" wrapText="1"/>
      <protection hidden="1"/>
    </xf>
    <xf numFmtId="0" fontId="0" fillId="0" borderId="0" xfId="0" applyBorder="1" applyProtection="1"/>
    <xf numFmtId="0" fontId="0" fillId="0" borderId="0" xfId="0" applyProtection="1"/>
    <xf numFmtId="0" fontId="5" fillId="0" borderId="0" xfId="0" applyFont="1" applyProtection="1"/>
    <xf numFmtId="0" fontId="0" fillId="4" borderId="0" xfId="0" applyFill="1"/>
    <xf numFmtId="0" fontId="0" fillId="2" borderId="0" xfId="0" applyFill="1" applyBorder="1"/>
    <xf numFmtId="0" fontId="22" fillId="2" borderId="1" xfId="0" applyFont="1" applyFill="1" applyBorder="1"/>
    <xf numFmtId="0" fontId="0" fillId="2" borderId="4" xfId="0" applyFill="1" applyBorder="1"/>
    <xf numFmtId="0" fontId="0" fillId="2" borderId="1" xfId="0" applyFill="1" applyBorder="1"/>
    <xf numFmtId="0" fontId="0" fillId="2" borderId="2" xfId="0" applyFill="1" applyBorder="1"/>
    <xf numFmtId="0" fontId="0" fillId="2" borderId="5" xfId="0" applyFill="1" applyBorder="1"/>
    <xf numFmtId="0" fontId="21" fillId="2" borderId="0" xfId="0" applyFont="1" applyFill="1" applyBorder="1"/>
    <xf numFmtId="0" fontId="0" fillId="4" borderId="0" xfId="0" applyFill="1" applyAlignment="1" applyProtection="1">
      <protection hidden="1"/>
    </xf>
    <xf numFmtId="0" fontId="12" fillId="4" borderId="0" xfId="0" applyFont="1" applyFill="1" applyBorder="1" applyAlignment="1" applyProtection="1">
      <alignment horizontal="center" wrapText="1"/>
      <protection hidden="1"/>
    </xf>
    <xf numFmtId="0" fontId="4" fillId="4" borderId="0" xfId="0" applyFont="1" applyFill="1" applyBorder="1" applyAlignment="1" applyProtection="1">
      <alignment horizontal="center" wrapText="1"/>
      <protection hidden="1"/>
    </xf>
    <xf numFmtId="0" fontId="9" fillId="4" borderId="0" xfId="0" applyFont="1" applyFill="1" applyBorder="1" applyAlignment="1" applyProtection="1">
      <protection hidden="1"/>
    </xf>
    <xf numFmtId="0" fontId="13" fillId="4" borderId="0" xfId="0" applyFont="1" applyFill="1" applyBorder="1" applyAlignment="1" applyProtection="1">
      <alignment wrapText="1"/>
      <protection hidden="1"/>
    </xf>
    <xf numFmtId="0" fontId="9" fillId="4" borderId="0" xfId="0" applyFont="1" applyFill="1" applyBorder="1" applyAlignment="1" applyProtection="1">
      <alignment wrapText="1"/>
      <protection hidden="1"/>
    </xf>
    <xf numFmtId="0" fontId="0" fillId="4" borderId="0" xfId="0" applyFill="1" applyBorder="1" applyAlignment="1" applyProtection="1">
      <alignment wrapText="1"/>
      <protection hidden="1"/>
    </xf>
    <xf numFmtId="0" fontId="7" fillId="4" borderId="0" xfId="0" applyFont="1" applyFill="1" applyBorder="1" applyAlignment="1" applyProtection="1">
      <protection hidden="1"/>
    </xf>
    <xf numFmtId="0" fontId="0" fillId="4" borderId="0" xfId="0" applyFill="1" applyBorder="1" applyAlignment="1" applyProtection="1">
      <protection hidden="1"/>
    </xf>
    <xf numFmtId="0" fontId="9" fillId="4" borderId="0" xfId="0" applyFont="1" applyFill="1" applyBorder="1" applyAlignment="1" applyProtection="1">
      <alignment horizontal="left"/>
      <protection hidden="1"/>
    </xf>
    <xf numFmtId="0" fontId="13" fillId="4" borderId="0" xfId="0" applyFont="1" applyFill="1" applyBorder="1" applyAlignment="1" applyProtection="1">
      <alignment horizontal="left" wrapText="1"/>
      <protection hidden="1"/>
    </xf>
    <xf numFmtId="0" fontId="8" fillId="4" borderId="0" xfId="0" applyFont="1" applyFill="1" applyAlignment="1" applyProtection="1">
      <protection hidden="1"/>
    </xf>
    <xf numFmtId="0" fontId="9" fillId="4" borderId="0" xfId="0" applyFont="1" applyFill="1" applyAlignment="1" applyProtection="1">
      <protection hidden="1"/>
    </xf>
    <xf numFmtId="0" fontId="9" fillId="4" borderId="0" xfId="1" applyFont="1" applyFill="1" applyAlignment="1" applyProtection="1">
      <protection hidden="1"/>
    </xf>
    <xf numFmtId="0" fontId="14" fillId="4" borderId="0" xfId="0" applyFont="1" applyFill="1" applyAlignment="1" applyProtection="1">
      <protection hidden="1"/>
    </xf>
    <xf numFmtId="0" fontId="0" fillId="2" borderId="0" xfId="0" applyFill="1" applyBorder="1" applyAlignment="1">
      <alignment vertical="center"/>
    </xf>
    <xf numFmtId="0" fontId="17" fillId="2" borderId="0" xfId="0" applyFont="1" applyFill="1" applyBorder="1" applyAlignment="1">
      <alignment vertical="center"/>
    </xf>
    <xf numFmtId="0" fontId="0" fillId="4" borderId="0" xfId="0" applyFill="1" applyBorder="1" applyAlignment="1">
      <alignment vertical="center"/>
    </xf>
    <xf numFmtId="0" fontId="22" fillId="2" borderId="1" xfId="0" applyFont="1" applyFill="1" applyBorder="1" applyAlignment="1">
      <alignment vertical="center"/>
    </xf>
    <xf numFmtId="0" fontId="0" fillId="2" borderId="2" xfId="0" applyFill="1" applyBorder="1" applyAlignment="1">
      <alignment vertical="center"/>
    </xf>
    <xf numFmtId="0" fontId="22" fillId="2" borderId="1" xfId="0" applyFont="1" applyFill="1" applyBorder="1" applyAlignment="1">
      <alignment vertical="top"/>
    </xf>
    <xf numFmtId="0" fontId="7" fillId="4" borderId="6" xfId="0" applyFont="1" applyFill="1" applyBorder="1"/>
    <xf numFmtId="0" fontId="23" fillId="2" borderId="6" xfId="0" applyFont="1" applyFill="1" applyBorder="1"/>
    <xf numFmtId="0" fontId="0" fillId="5" borderId="7" xfId="0" applyFill="1" applyBorder="1" applyAlignment="1">
      <alignment vertical="center"/>
    </xf>
    <xf numFmtId="0" fontId="19" fillId="5" borderId="7" xfId="0" applyFont="1" applyFill="1" applyBorder="1" applyAlignment="1">
      <alignment vertical="center"/>
    </xf>
    <xf numFmtId="0" fontId="0" fillId="5" borderId="8" xfId="0" applyFill="1" applyBorder="1" applyAlignment="1">
      <alignment vertical="center"/>
    </xf>
    <xf numFmtId="0" fontId="22" fillId="2" borderId="0" xfId="0" applyFont="1" applyFill="1" applyBorder="1" applyAlignment="1">
      <alignment vertical="center"/>
    </xf>
    <xf numFmtId="0" fontId="22" fillId="2" borderId="0" xfId="0" applyFont="1" applyFill="1" applyBorder="1" applyAlignment="1" applyProtection="1">
      <alignment vertical="center"/>
      <protection locked="0"/>
    </xf>
    <xf numFmtId="0" fontId="22" fillId="2" borderId="0" xfId="0" applyFont="1" applyFill="1" applyBorder="1"/>
    <xf numFmtId="0" fontId="19" fillId="5" borderId="9" xfId="0" applyFont="1" applyFill="1" applyBorder="1" applyAlignment="1"/>
    <xf numFmtId="0" fontId="19" fillId="5" borderId="7" xfId="0" applyFont="1" applyFill="1" applyBorder="1" applyAlignment="1"/>
    <xf numFmtId="0" fontId="0" fillId="5" borderId="8" xfId="0" applyFill="1" applyBorder="1"/>
    <xf numFmtId="0" fontId="0" fillId="5" borderId="10" xfId="0" applyFill="1" applyBorder="1" applyAlignment="1"/>
    <xf numFmtId="0" fontId="19" fillId="5" borderId="10" xfId="0" applyFont="1" applyFill="1" applyBorder="1" applyAlignment="1"/>
    <xf numFmtId="0" fontId="0" fillId="2" borderId="11" xfId="0" applyFill="1" applyBorder="1"/>
    <xf numFmtId="0" fontId="0" fillId="5" borderId="12" xfId="0" applyFill="1" applyBorder="1"/>
    <xf numFmtId="0" fontId="0" fillId="0" borderId="0" xfId="0" applyFill="1" applyBorder="1"/>
    <xf numFmtId="0" fontId="0" fillId="4" borderId="0" xfId="0" applyFill="1" applyBorder="1"/>
    <xf numFmtId="0" fontId="0" fillId="2" borderId="13" xfId="0" applyFill="1" applyBorder="1"/>
    <xf numFmtId="0" fontId="22" fillId="2" borderId="2" xfId="0" applyFont="1" applyFill="1" applyBorder="1" applyAlignment="1" applyProtection="1">
      <alignment vertical="center"/>
    </xf>
    <xf numFmtId="0" fontId="0" fillId="2" borderId="2" xfId="0" applyFill="1" applyBorder="1" applyAlignment="1" applyProtection="1">
      <alignment vertical="center"/>
    </xf>
    <xf numFmtId="0" fontId="0" fillId="0" borderId="14" xfId="0" applyFill="1" applyBorder="1" applyAlignment="1">
      <alignment vertical="center"/>
    </xf>
    <xf numFmtId="0" fontId="0" fillId="2" borderId="15" xfId="0" applyFill="1" applyBorder="1" applyAlignment="1">
      <alignment vertical="center"/>
    </xf>
    <xf numFmtId="0" fontId="0" fillId="2" borderId="10" xfId="0" applyFill="1" applyBorder="1" applyAlignment="1">
      <alignment vertical="center"/>
    </xf>
    <xf numFmtId="0" fontId="22" fillId="2" borderId="2" xfId="0" applyFont="1" applyFill="1" applyBorder="1" applyAlignment="1">
      <alignment vertical="center"/>
    </xf>
    <xf numFmtId="0" fontId="17" fillId="2" borderId="2" xfId="0" applyFont="1" applyFill="1" applyBorder="1" applyAlignment="1">
      <alignment vertical="center"/>
    </xf>
    <xf numFmtId="0" fontId="21" fillId="2" borderId="16" xfId="0" applyFont="1" applyFill="1" applyBorder="1" applyAlignment="1">
      <alignment horizontal="left"/>
    </xf>
    <xf numFmtId="0" fontId="0" fillId="2" borderId="4" xfId="0" applyFill="1" applyBorder="1" applyProtection="1"/>
    <xf numFmtId="0" fontId="27" fillId="2" borderId="1" xfId="0" applyFont="1" applyFill="1" applyBorder="1" applyAlignment="1">
      <alignment horizontal="right"/>
    </xf>
    <xf numFmtId="0" fontId="0" fillId="2" borderId="0" xfId="0" applyFill="1"/>
    <xf numFmtId="0" fontId="27" fillId="2" borderId="0" xfId="0" applyFont="1" applyFill="1" applyBorder="1" applyAlignment="1">
      <alignment horizontal="right" vertical="top"/>
    </xf>
    <xf numFmtId="0" fontId="19" fillId="5" borderId="17" xfId="0" applyFont="1" applyFill="1" applyBorder="1" applyAlignment="1" applyProtection="1"/>
    <xf numFmtId="0" fontId="0" fillId="4" borderId="11" xfId="0" applyFill="1" applyBorder="1" applyAlignment="1" applyProtection="1">
      <protection hidden="1"/>
    </xf>
    <xf numFmtId="0" fontId="7" fillId="4" borderId="18" xfId="0" applyFont="1" applyFill="1" applyBorder="1" applyAlignment="1" applyProtection="1">
      <protection hidden="1"/>
    </xf>
    <xf numFmtId="0" fontId="9" fillId="4" borderId="11" xfId="0" applyFont="1" applyFill="1" applyBorder="1" applyAlignment="1" applyProtection="1">
      <protection hidden="1"/>
    </xf>
    <xf numFmtId="0" fontId="8" fillId="0" borderId="19" xfId="0" applyFont="1" applyBorder="1" applyAlignment="1" applyProtection="1">
      <alignment wrapText="1"/>
      <protection locked="0"/>
    </xf>
    <xf numFmtId="0" fontId="8" fillId="0" borderId="20" xfId="0" applyFont="1" applyBorder="1" applyAlignment="1" applyProtection="1">
      <alignment wrapText="1"/>
      <protection locked="0"/>
    </xf>
    <xf numFmtId="0" fontId="9" fillId="0" borderId="21" xfId="0" applyFont="1" applyFill="1" applyBorder="1" applyAlignment="1" applyProtection="1">
      <alignment wrapText="1"/>
      <protection hidden="1"/>
    </xf>
    <xf numFmtId="0" fontId="0" fillId="0" borderId="21" xfId="0" applyFill="1" applyBorder="1"/>
    <xf numFmtId="0" fontId="0" fillId="0" borderId="22" xfId="0" applyFill="1" applyBorder="1"/>
    <xf numFmtId="0" fontId="13" fillId="4" borderId="23" xfId="0" applyFont="1" applyFill="1" applyBorder="1" applyAlignment="1" applyProtection="1">
      <alignment wrapText="1"/>
      <protection hidden="1"/>
    </xf>
    <xf numFmtId="0" fontId="0" fillId="0" borderId="24" xfId="0" applyFill="1" applyBorder="1"/>
    <xf numFmtId="0" fontId="0" fillId="0" borderId="25" xfId="0" applyFill="1" applyBorder="1"/>
    <xf numFmtId="0" fontId="9" fillId="2" borderId="3" xfId="2" applyNumberFormat="1" applyFont="1" applyFill="1" applyBorder="1" applyAlignment="1" applyProtection="1">
      <alignment horizontal="center" wrapText="1"/>
      <protection hidden="1"/>
    </xf>
    <xf numFmtId="0" fontId="9" fillId="2" borderId="3" xfId="0" applyFont="1" applyFill="1" applyBorder="1" applyAlignment="1" applyProtection="1">
      <alignment horizontal="center"/>
      <protection hidden="1"/>
    </xf>
    <xf numFmtId="0" fontId="0" fillId="2" borderId="13" xfId="0" applyFill="1" applyBorder="1" applyAlignment="1" applyProtection="1">
      <protection hidden="1"/>
    </xf>
    <xf numFmtId="0" fontId="0" fillId="2" borderId="4" xfId="0" applyFill="1" applyBorder="1" applyAlignment="1" applyProtection="1">
      <protection hidden="1"/>
    </xf>
    <xf numFmtId="0" fontId="0" fillId="2" borderId="5" xfId="0" applyFill="1" applyBorder="1" applyAlignment="1" applyProtection="1">
      <protection hidden="1"/>
    </xf>
    <xf numFmtId="0" fontId="9" fillId="0" borderId="26" xfId="0" applyFont="1" applyFill="1" applyBorder="1" applyAlignment="1" applyProtection="1">
      <alignment wrapText="1"/>
      <protection hidden="1"/>
    </xf>
    <xf numFmtId="0" fontId="0" fillId="0" borderId="26" xfId="0" applyFill="1" applyBorder="1"/>
    <xf numFmtId="0" fontId="0" fillId="0" borderId="27" xfId="0" applyFill="1" applyBorder="1"/>
    <xf numFmtId="0" fontId="0" fillId="0" borderId="28" xfId="0" applyFill="1" applyBorder="1"/>
    <xf numFmtId="2" fontId="8" fillId="6" borderId="16" xfId="0" applyNumberFormat="1" applyFont="1" applyFill="1" applyBorder="1" applyAlignment="1" applyProtection="1">
      <alignment horizontal="center" wrapText="1"/>
      <protection hidden="1"/>
    </xf>
    <xf numFmtId="0" fontId="8" fillId="0" borderId="29" xfId="0" applyFont="1" applyBorder="1" applyAlignment="1" applyProtection="1">
      <alignment horizontal="left"/>
      <protection locked="0"/>
    </xf>
    <xf numFmtId="0" fontId="8" fillId="0" borderId="30" xfId="0" applyFont="1" applyBorder="1" applyAlignment="1" applyProtection="1">
      <alignment wrapText="1"/>
      <protection locked="0"/>
    </xf>
    <xf numFmtId="0" fontId="9" fillId="0" borderId="31" xfId="0" applyFont="1" applyFill="1" applyBorder="1" applyAlignment="1" applyProtection="1">
      <alignment wrapText="1"/>
      <protection hidden="1"/>
    </xf>
    <xf numFmtId="0" fontId="0" fillId="0" borderId="31" xfId="0" applyFill="1" applyBorder="1"/>
    <xf numFmtId="0" fontId="0" fillId="0" borderId="32" xfId="0" applyFill="1" applyBorder="1"/>
    <xf numFmtId="0" fontId="0" fillId="0" borderId="33" xfId="0" applyFill="1" applyBorder="1"/>
    <xf numFmtId="0" fontId="8" fillId="0" borderId="34" xfId="0" applyFont="1" applyBorder="1" applyAlignment="1" applyProtection="1">
      <alignment wrapText="1"/>
      <protection locked="0"/>
    </xf>
    <xf numFmtId="0" fontId="0" fillId="0" borderId="35" xfId="0" applyBorder="1" applyAlignment="1" applyProtection="1">
      <protection hidden="1"/>
    </xf>
    <xf numFmtId="0" fontId="8" fillId="0" borderId="35" xfId="0" applyFont="1" applyBorder="1" applyAlignment="1">
      <alignment horizontal="left"/>
    </xf>
    <xf numFmtId="1" fontId="8" fillId="0" borderId="35" xfId="0" applyNumberFormat="1" applyFont="1" applyBorder="1" applyAlignment="1" applyProtection="1">
      <alignment horizontal="left" wrapText="1"/>
      <protection locked="0"/>
    </xf>
    <xf numFmtId="164" fontId="8" fillId="6" borderId="16" xfId="0" applyNumberFormat="1" applyFont="1" applyFill="1" applyBorder="1" applyAlignment="1" applyProtection="1">
      <alignment horizontal="center" wrapText="1"/>
    </xf>
    <xf numFmtId="0" fontId="18" fillId="5" borderId="9" xfId="0" applyFont="1" applyFill="1" applyBorder="1" applyAlignment="1" applyProtection="1">
      <alignment horizontal="left"/>
      <protection hidden="1"/>
    </xf>
    <xf numFmtId="0" fontId="9" fillId="2" borderId="5" xfId="0" applyFont="1" applyFill="1" applyBorder="1" applyAlignment="1" applyProtection="1">
      <alignment horizontal="center" wrapText="1"/>
      <protection hidden="1"/>
    </xf>
    <xf numFmtId="0" fontId="17" fillId="5" borderId="7" xfId="0" applyFont="1" applyFill="1" applyBorder="1" applyAlignment="1" applyProtection="1">
      <alignment horizontal="left"/>
      <protection hidden="1"/>
    </xf>
    <xf numFmtId="0" fontId="17" fillId="5" borderId="8" xfId="0" applyFont="1" applyFill="1" applyBorder="1" applyAlignment="1" applyProtection="1">
      <alignment horizontal="left"/>
      <protection hidden="1"/>
    </xf>
    <xf numFmtId="0" fontId="30" fillId="6" borderId="16" xfId="0" applyNumberFormat="1" applyFont="1" applyFill="1" applyBorder="1" applyAlignment="1" applyProtection="1">
      <alignment horizontal="center"/>
      <protection hidden="1"/>
    </xf>
    <xf numFmtId="0" fontId="30" fillId="2" borderId="36" xfId="0" applyFont="1" applyFill="1" applyBorder="1" applyAlignment="1" applyProtection="1">
      <alignment horizontal="left"/>
      <protection hidden="1"/>
    </xf>
    <xf numFmtId="0" fontId="30" fillId="2" borderId="37" xfId="0" applyFont="1" applyFill="1" applyBorder="1" applyAlignment="1" applyProtection="1">
      <alignment horizontal="left"/>
      <protection hidden="1"/>
    </xf>
    <xf numFmtId="0" fontId="30" fillId="2" borderId="38" xfId="0" applyFont="1" applyFill="1" applyBorder="1" applyAlignment="1" applyProtection="1">
      <alignment horizontal="left"/>
      <protection hidden="1"/>
    </xf>
    <xf numFmtId="0" fontId="31" fillId="4" borderId="0" xfId="0" applyFont="1" applyFill="1" applyBorder="1" applyAlignment="1" applyProtection="1">
      <protection hidden="1"/>
    </xf>
    <xf numFmtId="0" fontId="32" fillId="4" borderId="0" xfId="0" applyFont="1" applyFill="1" applyBorder="1" applyAlignment="1" applyProtection="1">
      <alignment wrapText="1"/>
      <protection hidden="1"/>
    </xf>
    <xf numFmtId="0" fontId="30" fillId="4" borderId="0" xfId="0" applyFont="1" applyFill="1" applyBorder="1" applyAlignment="1" applyProtection="1">
      <protection hidden="1"/>
    </xf>
    <xf numFmtId="0" fontId="30" fillId="0" borderId="0" xfId="0" applyFont="1" applyFill="1" applyBorder="1" applyAlignment="1" applyProtection="1">
      <protection hidden="1"/>
    </xf>
    <xf numFmtId="0" fontId="32" fillId="0" borderId="0" xfId="0" applyFont="1" applyFill="1" applyBorder="1" applyAlignment="1" applyProtection="1">
      <alignment wrapText="1"/>
      <protection hidden="1"/>
    </xf>
    <xf numFmtId="0" fontId="30" fillId="0" borderId="0" xfId="0" applyFont="1" applyBorder="1" applyAlignment="1" applyProtection="1">
      <protection hidden="1"/>
    </xf>
    <xf numFmtId="0" fontId="30" fillId="2" borderId="39" xfId="0" applyFont="1" applyFill="1" applyBorder="1" applyAlignment="1" applyProtection="1">
      <alignment horizontal="left"/>
      <protection hidden="1"/>
    </xf>
    <xf numFmtId="0" fontId="30" fillId="2" borderId="40" xfId="0" applyFont="1" applyFill="1" applyBorder="1" applyAlignment="1" applyProtection="1">
      <alignment horizontal="left"/>
      <protection hidden="1"/>
    </xf>
    <xf numFmtId="0" fontId="30" fillId="2" borderId="41" xfId="0" applyFont="1" applyFill="1" applyBorder="1" applyAlignment="1" applyProtection="1">
      <alignment horizontal="left"/>
      <protection hidden="1"/>
    </xf>
    <xf numFmtId="0" fontId="33" fillId="2" borderId="36" xfId="0" applyFont="1" applyFill="1" applyBorder="1" applyAlignment="1" applyProtection="1">
      <alignment horizontal="left"/>
      <protection hidden="1"/>
    </xf>
    <xf numFmtId="0" fontId="33" fillId="2" borderId="38" xfId="0" applyFont="1" applyFill="1" applyBorder="1" applyAlignment="1" applyProtection="1">
      <alignment horizontal="left"/>
      <protection hidden="1"/>
    </xf>
    <xf numFmtId="0" fontId="33" fillId="2" borderId="37" xfId="0" applyFont="1" applyFill="1" applyBorder="1" applyAlignment="1" applyProtection="1">
      <alignment horizontal="left"/>
      <protection hidden="1"/>
    </xf>
    <xf numFmtId="0" fontId="30" fillId="6" borderId="42" xfId="0" applyNumberFormat="1" applyFont="1" applyFill="1" applyBorder="1" applyAlignment="1" applyProtection="1">
      <alignment horizontal="center"/>
      <protection hidden="1"/>
    </xf>
    <xf numFmtId="0" fontId="30" fillId="2" borderId="18" xfId="0" applyFont="1" applyFill="1" applyBorder="1" applyAlignment="1" applyProtection="1">
      <alignment horizontal="left"/>
      <protection hidden="1"/>
    </xf>
    <xf numFmtId="0" fontId="30" fillId="2" borderId="43" xfId="0" applyFont="1" applyFill="1" applyBorder="1" applyAlignment="1" applyProtection="1">
      <alignment horizontal="left"/>
      <protection hidden="1"/>
    </xf>
    <xf numFmtId="0" fontId="30" fillId="2" borderId="11" xfId="0" applyFont="1" applyFill="1" applyBorder="1" applyAlignment="1" applyProtection="1">
      <alignment horizontal="left"/>
      <protection hidden="1"/>
    </xf>
    <xf numFmtId="0" fontId="33" fillId="6" borderId="44" xfId="0" applyFont="1" applyFill="1" applyBorder="1" applyAlignment="1" applyProtection="1">
      <alignment horizontal="center"/>
      <protection hidden="1"/>
    </xf>
    <xf numFmtId="0" fontId="33" fillId="6" borderId="36" xfId="0" applyFont="1" applyFill="1" applyBorder="1" applyAlignment="1" applyProtection="1">
      <alignment horizontal="center"/>
      <protection hidden="1"/>
    </xf>
    <xf numFmtId="0" fontId="33" fillId="6" borderId="45" xfId="0" applyFont="1" applyFill="1" applyBorder="1" applyAlignment="1" applyProtection="1">
      <alignment horizontal="center"/>
      <protection hidden="1"/>
    </xf>
    <xf numFmtId="2" fontId="8" fillId="6" borderId="16" xfId="0" applyNumberFormat="1" applyFont="1" applyFill="1" applyBorder="1" applyAlignment="1" applyProtection="1">
      <alignment horizontal="center" wrapText="1"/>
    </xf>
    <xf numFmtId="9" fontId="8" fillId="7" borderId="39" xfId="3" applyNumberFormat="1" applyFont="1" applyFill="1" applyBorder="1" applyAlignment="1" applyProtection="1">
      <alignment horizontal="center"/>
      <protection hidden="1"/>
    </xf>
    <xf numFmtId="2" fontId="8" fillId="7" borderId="39" xfId="3" applyNumberFormat="1" applyFont="1" applyFill="1" applyBorder="1" applyAlignment="1" applyProtection="1">
      <alignment horizontal="center"/>
      <protection hidden="1"/>
    </xf>
    <xf numFmtId="0" fontId="0" fillId="0" borderId="21" xfId="0" applyFill="1" applyBorder="1" applyAlignment="1">
      <alignment horizontal="center"/>
    </xf>
    <xf numFmtId="0" fontId="8" fillId="6" borderId="16" xfId="0" applyFont="1" applyFill="1" applyBorder="1" applyAlignment="1">
      <alignment horizontal="center"/>
    </xf>
    <xf numFmtId="9" fontId="8" fillId="7" borderId="16" xfId="3" applyNumberFormat="1" applyFont="1" applyFill="1" applyBorder="1" applyAlignment="1" applyProtection="1">
      <alignment horizontal="center"/>
      <protection hidden="1"/>
    </xf>
    <xf numFmtId="2" fontId="8" fillId="7" borderId="16" xfId="3" applyNumberFormat="1" applyFont="1" applyFill="1" applyBorder="1" applyAlignment="1" applyProtection="1">
      <alignment horizontal="center"/>
      <protection hidden="1"/>
    </xf>
    <xf numFmtId="0" fontId="30" fillId="2" borderId="0" xfId="0" applyFont="1" applyFill="1" applyBorder="1" applyAlignment="1" applyProtection="1">
      <alignment horizontal="left"/>
      <protection hidden="1"/>
    </xf>
    <xf numFmtId="0" fontId="7" fillId="4" borderId="0" xfId="0" applyFont="1" applyFill="1" applyBorder="1"/>
    <xf numFmtId="0" fontId="7" fillId="2" borderId="4" xfId="0" applyFont="1" applyFill="1" applyBorder="1"/>
    <xf numFmtId="0" fontId="0" fillId="2" borderId="15" xfId="0" applyFill="1" applyBorder="1"/>
    <xf numFmtId="0" fontId="21" fillId="2" borderId="1" xfId="0" applyFont="1" applyFill="1" applyBorder="1"/>
    <xf numFmtId="0" fontId="0" fillId="8" borderId="16" xfId="0" applyFill="1" applyBorder="1"/>
    <xf numFmtId="0" fontId="21" fillId="2" borderId="2" xfId="0" applyFont="1" applyFill="1" applyBorder="1" applyAlignment="1">
      <alignment vertical="top"/>
    </xf>
    <xf numFmtId="0" fontId="14" fillId="0" borderId="0" xfId="0" applyFont="1" applyProtection="1"/>
    <xf numFmtId="0" fontId="0" fillId="0" borderId="46" xfId="0" applyBorder="1" applyProtection="1"/>
    <xf numFmtId="0" fontId="0" fillId="0" borderId="35" xfId="0" applyBorder="1" applyProtection="1"/>
    <xf numFmtId="0" fontId="0" fillId="0" borderId="47" xfId="0" applyBorder="1" applyProtection="1"/>
    <xf numFmtId="0" fontId="5" fillId="0" borderId="48" xfId="0" applyFont="1" applyBorder="1" applyProtection="1"/>
    <xf numFmtId="0" fontId="5" fillId="0" borderId="34" xfId="0" applyFont="1" applyBorder="1" applyProtection="1"/>
    <xf numFmtId="0" fontId="5" fillId="0" borderId="20" xfId="0" applyFont="1" applyBorder="1" applyProtection="1"/>
    <xf numFmtId="0" fontId="0" fillId="0" borderId="48" xfId="0" applyBorder="1" applyProtection="1"/>
    <xf numFmtId="0" fontId="0" fillId="0" borderId="34" xfId="0" applyBorder="1" applyProtection="1"/>
    <xf numFmtId="0" fontId="0" fillId="0" borderId="20" xfId="0" applyBorder="1" applyProtection="1"/>
    <xf numFmtId="0" fontId="14" fillId="0" borderId="46" xfId="0" applyFont="1" applyBorder="1" applyProtection="1"/>
    <xf numFmtId="0" fontId="14" fillId="0" borderId="35" xfId="0" applyFont="1" applyBorder="1" applyProtection="1"/>
    <xf numFmtId="0" fontId="14" fillId="0" borderId="48" xfId="0" applyFont="1" applyBorder="1" applyProtection="1"/>
    <xf numFmtId="0" fontId="14" fillId="0" borderId="34" xfId="0" applyFont="1" applyBorder="1" applyProtection="1"/>
    <xf numFmtId="0" fontId="14" fillId="0" borderId="49" xfId="0" applyFont="1" applyBorder="1" applyProtection="1"/>
    <xf numFmtId="0" fontId="14" fillId="0" borderId="27" xfId="0" applyFont="1" applyBorder="1" applyProtection="1"/>
    <xf numFmtId="0" fontId="0" fillId="0" borderId="27" xfId="0" applyBorder="1" applyProtection="1"/>
    <xf numFmtId="0" fontId="36" fillId="4" borderId="4" xfId="0" applyFont="1" applyFill="1" applyBorder="1" applyAlignment="1" applyProtection="1">
      <alignment vertical="top"/>
    </xf>
    <xf numFmtId="0" fontId="6" fillId="0" borderId="50" xfId="2" applyNumberFormat="1" applyFont="1" applyBorder="1" applyAlignment="1" applyProtection="1">
      <protection hidden="1"/>
    </xf>
    <xf numFmtId="0" fontId="11" fillId="0" borderId="51" xfId="2" applyFont="1" applyBorder="1" applyAlignment="1" applyProtection="1">
      <alignment horizontal="left" wrapText="1"/>
      <protection hidden="1"/>
    </xf>
    <xf numFmtId="0" fontId="6" fillId="0" borderId="51" xfId="2" applyFont="1" applyBorder="1" applyAlignment="1" applyProtection="1">
      <alignment horizontal="left" wrapText="1"/>
      <protection hidden="1"/>
    </xf>
    <xf numFmtId="0" fontId="6" fillId="0" borderId="51" xfId="0" applyFont="1" applyBorder="1" applyAlignment="1" applyProtection="1">
      <alignment horizontal="left" wrapText="1"/>
      <protection hidden="1"/>
    </xf>
    <xf numFmtId="0" fontId="3" fillId="0" borderId="51" xfId="2" applyFont="1" applyBorder="1" applyAlignment="1" applyProtection="1">
      <alignment wrapText="1"/>
      <protection hidden="1"/>
    </xf>
    <xf numFmtId="0" fontId="3" fillId="0" borderId="51" xfId="2" applyFont="1" applyBorder="1" applyAlignment="1" applyProtection="1">
      <alignment horizontal="center" wrapText="1"/>
      <protection hidden="1"/>
    </xf>
    <xf numFmtId="0" fontId="14" fillId="0" borderId="51" xfId="0" applyFont="1" applyBorder="1" applyAlignment="1" applyProtection="1">
      <alignment wrapText="1"/>
      <protection hidden="1"/>
    </xf>
    <xf numFmtId="0" fontId="0" fillId="0" borderId="51" xfId="0" applyBorder="1" applyAlignment="1" applyProtection="1">
      <protection hidden="1"/>
    </xf>
    <xf numFmtId="0" fontId="0" fillId="0" borderId="52" xfId="0" applyBorder="1" applyAlignment="1" applyProtection="1">
      <protection hidden="1"/>
    </xf>
    <xf numFmtId="0" fontId="7" fillId="0" borderId="48" xfId="0" applyFont="1" applyFill="1" applyBorder="1" applyAlignment="1" applyProtection="1">
      <alignment wrapText="1"/>
      <protection hidden="1"/>
    </xf>
    <xf numFmtId="0" fontId="7" fillId="0" borderId="34" xfId="0" applyFont="1" applyFill="1" applyBorder="1" applyAlignment="1" applyProtection="1">
      <alignment wrapText="1"/>
      <protection hidden="1"/>
    </xf>
    <xf numFmtId="0" fontId="0" fillId="0" borderId="34" xfId="0" applyFill="1" applyBorder="1" applyAlignment="1" applyProtection="1">
      <alignment wrapText="1"/>
      <protection hidden="1"/>
    </xf>
    <xf numFmtId="0" fontId="0" fillId="0" borderId="34" xfId="0" applyBorder="1" applyAlignment="1" applyProtection="1">
      <protection hidden="1"/>
    </xf>
    <xf numFmtId="0" fontId="0" fillId="0" borderId="20" xfId="0" applyBorder="1" applyAlignment="1" applyProtection="1">
      <protection hidden="1"/>
    </xf>
    <xf numFmtId="0" fontId="3" fillId="0" borderId="48" xfId="2" quotePrefix="1" applyNumberFormat="1" applyFont="1" applyBorder="1" applyAlignment="1" applyProtection="1">
      <protection hidden="1"/>
    </xf>
    <xf numFmtId="0" fontId="3" fillId="0" borderId="49" xfId="2" quotePrefix="1" applyNumberFormat="1" applyFont="1" applyBorder="1" applyAlignment="1" applyProtection="1">
      <protection hidden="1"/>
    </xf>
    <xf numFmtId="0" fontId="0" fillId="0" borderId="27" xfId="0" applyBorder="1" applyAlignment="1" applyProtection="1">
      <protection hidden="1"/>
    </xf>
    <xf numFmtId="0" fontId="0" fillId="0" borderId="53" xfId="0" applyBorder="1" applyAlignment="1" applyProtection="1">
      <protection hidden="1"/>
    </xf>
    <xf numFmtId="0" fontId="29" fillId="0" borderId="20" xfId="0" applyFont="1" applyBorder="1" applyAlignment="1" applyProtection="1">
      <alignment wrapText="1"/>
    </xf>
    <xf numFmtId="9" fontId="33" fillId="7" borderId="16" xfId="0" applyNumberFormat="1" applyFont="1" applyFill="1" applyBorder="1" applyAlignment="1" applyProtection="1">
      <alignment horizontal="center"/>
      <protection hidden="1"/>
    </xf>
    <xf numFmtId="9" fontId="33" fillId="2" borderId="39" xfId="0" applyNumberFormat="1" applyFont="1" applyFill="1" applyBorder="1" applyAlignment="1" applyProtection="1">
      <alignment horizontal="left"/>
      <protection hidden="1"/>
    </xf>
    <xf numFmtId="9" fontId="33" fillId="2" borderId="40" xfId="0" applyNumberFormat="1" applyFont="1" applyFill="1" applyBorder="1" applyAlignment="1" applyProtection="1">
      <alignment horizontal="left"/>
      <protection hidden="1"/>
    </xf>
    <xf numFmtId="9" fontId="33" fillId="7" borderId="41" xfId="0" applyNumberFormat="1" applyFont="1" applyFill="1" applyBorder="1" applyAlignment="1" applyProtection="1">
      <alignment horizontal="center"/>
      <protection hidden="1"/>
    </xf>
    <xf numFmtId="9" fontId="33" fillId="7" borderId="54" xfId="0" applyNumberFormat="1" applyFont="1" applyFill="1" applyBorder="1" applyAlignment="1" applyProtection="1">
      <alignment horizontal="center"/>
      <protection hidden="1"/>
    </xf>
    <xf numFmtId="9" fontId="33" fillId="7" borderId="55" xfId="0" applyNumberFormat="1" applyFont="1" applyFill="1" applyBorder="1" applyAlignment="1" applyProtection="1">
      <alignment horizontal="center"/>
      <protection hidden="1"/>
    </xf>
    <xf numFmtId="9" fontId="33" fillId="2" borderId="56" xfId="0" applyNumberFormat="1" applyFont="1" applyFill="1" applyBorder="1" applyAlignment="1" applyProtection="1">
      <alignment horizontal="left"/>
      <protection hidden="1"/>
    </xf>
    <xf numFmtId="9" fontId="33" fillId="2" borderId="57" xfId="0" applyNumberFormat="1" applyFont="1" applyFill="1" applyBorder="1" applyAlignment="1" applyProtection="1">
      <alignment horizontal="left"/>
      <protection hidden="1"/>
    </xf>
    <xf numFmtId="9" fontId="33" fillId="7" borderId="58" xfId="0" applyNumberFormat="1" applyFont="1" applyFill="1" applyBorder="1" applyAlignment="1" applyProtection="1">
      <alignment horizontal="center"/>
      <protection hidden="1"/>
    </xf>
    <xf numFmtId="9" fontId="33" fillId="7" borderId="59" xfId="0" applyNumberFormat="1" applyFont="1" applyFill="1" applyBorder="1" applyAlignment="1" applyProtection="1">
      <alignment horizontal="center"/>
      <protection hidden="1"/>
    </xf>
    <xf numFmtId="9" fontId="33" fillId="7" borderId="60" xfId="0" applyNumberFormat="1" applyFont="1" applyFill="1" applyBorder="1" applyAlignment="1" applyProtection="1">
      <alignment horizontal="center"/>
      <protection hidden="1"/>
    </xf>
    <xf numFmtId="1" fontId="8" fillId="6" borderId="16" xfId="0" applyNumberFormat="1" applyFont="1" applyFill="1" applyBorder="1" applyAlignment="1" applyProtection="1">
      <alignment horizontal="center" wrapText="1"/>
    </xf>
    <xf numFmtId="0" fontId="8" fillId="6" borderId="16" xfId="2" quotePrefix="1" applyNumberFormat="1" applyFont="1" applyFill="1" applyBorder="1" applyAlignment="1" applyProtection="1">
      <alignment horizontal="center" wrapText="1"/>
      <protection hidden="1"/>
    </xf>
    <xf numFmtId="0" fontId="27" fillId="0" borderId="0" xfId="0" applyFont="1" applyAlignment="1" applyProtection="1">
      <alignment horizontal="center"/>
      <protection hidden="1"/>
    </xf>
    <xf numFmtId="2" fontId="27" fillId="0" borderId="0" xfId="0" applyNumberFormat="1" applyFont="1" applyAlignment="1" applyProtection="1">
      <alignment horizontal="center"/>
      <protection hidden="1"/>
    </xf>
    <xf numFmtId="0" fontId="27" fillId="0" borderId="0" xfId="0" applyFont="1" applyFill="1" applyBorder="1" applyAlignment="1" applyProtection="1">
      <alignment horizontal="center" wrapText="1"/>
      <protection hidden="1"/>
    </xf>
    <xf numFmtId="2" fontId="27" fillId="0" borderId="0" xfId="0" applyNumberFormat="1" applyFont="1" applyFill="1" applyBorder="1" applyAlignment="1" applyProtection="1">
      <alignment horizontal="center" wrapText="1"/>
      <protection hidden="1"/>
    </xf>
    <xf numFmtId="0" fontId="41" fillId="0" borderId="0" xfId="0" applyFont="1" applyAlignment="1" applyProtection="1">
      <alignment horizontal="center"/>
      <protection hidden="1"/>
    </xf>
    <xf numFmtId="0" fontId="22" fillId="0" borderId="0" xfId="0" applyFont="1" applyAlignment="1" applyProtection="1">
      <alignment horizontal="center"/>
      <protection hidden="1"/>
    </xf>
    <xf numFmtId="0" fontId="40" fillId="0" borderId="0" xfId="0" applyFont="1" applyFill="1" applyBorder="1" applyAlignment="1" applyProtection="1">
      <alignment horizontal="center" vertical="top" wrapText="1"/>
    </xf>
    <xf numFmtId="0" fontId="8" fillId="8" borderId="16" xfId="0" applyFont="1" applyFill="1" applyBorder="1" applyAlignment="1" applyProtection="1">
      <alignment horizontal="center"/>
      <protection locked="0"/>
    </xf>
    <xf numFmtId="0" fontId="34" fillId="4" borderId="61" xfId="0" applyFont="1" applyFill="1" applyBorder="1" applyAlignment="1" applyProtection="1">
      <alignment horizontal="center" vertical="top"/>
    </xf>
    <xf numFmtId="0" fontId="5" fillId="0" borderId="0" xfId="0" applyFont="1" applyFill="1" applyBorder="1" applyAlignment="1" applyProtection="1">
      <alignment horizontal="left" vertical="top" wrapText="1"/>
    </xf>
    <xf numFmtId="0" fontId="34" fillId="0" borderId="0" xfId="0" applyFont="1" applyFill="1" applyBorder="1" applyAlignment="1" applyProtection="1">
      <alignment horizontal="center" vertical="top"/>
    </xf>
    <xf numFmtId="0" fontId="36" fillId="0" borderId="0" xfId="0" applyFont="1" applyFill="1" applyBorder="1" applyAlignment="1" applyProtection="1">
      <alignment horizontal="center" vertical="top"/>
    </xf>
    <xf numFmtId="0" fontId="36" fillId="0" borderId="0" xfId="0" applyFont="1" applyFill="1" applyBorder="1" applyAlignment="1" applyProtection="1">
      <alignment horizontal="center" vertical="top" wrapText="1"/>
    </xf>
    <xf numFmtId="0" fontId="5" fillId="8" borderId="62" xfId="0" applyFont="1" applyFill="1" applyBorder="1" applyAlignment="1" applyProtection="1">
      <alignment horizontal="center" vertical="top" wrapText="1"/>
    </xf>
    <xf numFmtId="0" fontId="5" fillId="6" borderId="62" xfId="0" applyFont="1" applyFill="1" applyBorder="1" applyAlignment="1" applyProtection="1">
      <alignment horizontal="center" vertical="top" wrapText="1"/>
    </xf>
    <xf numFmtId="0" fontId="5" fillId="5" borderId="62" xfId="0" applyFont="1" applyFill="1" applyBorder="1" applyAlignment="1" applyProtection="1">
      <alignment horizontal="center" vertical="top" wrapText="1"/>
    </xf>
    <xf numFmtId="0" fontId="5" fillId="0" borderId="61" xfId="0" applyFont="1" applyFill="1" applyBorder="1" applyAlignment="1" applyProtection="1">
      <alignment horizontal="center" vertical="top" wrapText="1"/>
    </xf>
    <xf numFmtId="0" fontId="5" fillId="0" borderId="62" xfId="0" applyFont="1" applyFill="1" applyBorder="1" applyAlignment="1" applyProtection="1">
      <alignment horizontal="center" vertical="top" wrapText="1"/>
    </xf>
    <xf numFmtId="0" fontId="40" fillId="0" borderId="1" xfId="0" applyFont="1" applyFill="1" applyBorder="1" applyAlignment="1" applyProtection="1">
      <alignment horizontal="left" vertical="top"/>
    </xf>
    <xf numFmtId="0" fontId="9" fillId="2" borderId="16" xfId="0" applyFont="1" applyFill="1" applyBorder="1" applyAlignment="1" applyProtection="1">
      <alignment horizontal="left" wrapText="1"/>
      <protection hidden="1"/>
    </xf>
    <xf numFmtId="0" fontId="0" fillId="0" borderId="63" xfId="0" applyFill="1" applyBorder="1"/>
    <xf numFmtId="0" fontId="47" fillId="0" borderId="0" xfId="5" applyFont="1" applyFill="1" applyBorder="1" applyAlignment="1">
      <alignment horizontal="left" vertical="center" wrapText="1"/>
    </xf>
    <xf numFmtId="0" fontId="54" fillId="4" borderId="0" xfId="6" applyFont="1" applyFill="1" applyBorder="1"/>
    <xf numFmtId="0" fontId="56" fillId="4" borderId="0" xfId="6" applyFont="1" applyFill="1" applyBorder="1" applyAlignment="1">
      <alignment horizontal="right"/>
    </xf>
    <xf numFmtId="0" fontId="56" fillId="4" borderId="0" xfId="5" applyFont="1" applyFill="1" applyBorder="1" applyAlignment="1">
      <alignment horizontal="right"/>
    </xf>
    <xf numFmtId="0" fontId="1" fillId="0" borderId="0" xfId="4" applyBorder="1"/>
    <xf numFmtId="0" fontId="0" fillId="0" borderId="0" xfId="0" applyBorder="1"/>
    <xf numFmtId="0" fontId="46" fillId="4" borderId="0" xfId="5" applyFont="1" applyFill="1" applyBorder="1" applyAlignment="1">
      <alignment horizontal="right"/>
    </xf>
    <xf numFmtId="0" fontId="54" fillId="4" borderId="0" xfId="6" applyFont="1" applyFill="1" applyBorder="1" applyAlignment="1">
      <alignment horizontal="right"/>
    </xf>
    <xf numFmtId="0" fontId="55" fillId="4" borderId="0" xfId="5" applyFont="1" applyFill="1" applyBorder="1" applyAlignment="1">
      <alignment horizontal="right"/>
    </xf>
    <xf numFmtId="0" fontId="55" fillId="4" borderId="0" xfId="6" applyFont="1" applyFill="1" applyBorder="1" applyAlignment="1">
      <alignment horizontal="right"/>
    </xf>
    <xf numFmtId="0" fontId="53" fillId="4" borderId="0" xfId="6" applyFont="1" applyFill="1" applyBorder="1"/>
    <xf numFmtId="0" fontId="52" fillId="4" borderId="0" xfId="5" applyFont="1" applyFill="1" applyBorder="1"/>
    <xf numFmtId="0" fontId="51" fillId="4" borderId="0" xfId="5" applyFont="1" applyFill="1" applyBorder="1"/>
    <xf numFmtId="0" fontId="48" fillId="4" borderId="0" xfId="5" applyFont="1" applyFill="1" applyBorder="1"/>
    <xf numFmtId="0" fontId="57" fillId="4" borderId="0" xfId="6" applyFont="1" applyFill="1" applyBorder="1"/>
    <xf numFmtId="0" fontId="47" fillId="10" borderId="11" xfId="5" applyFont="1" applyFill="1" applyBorder="1" applyAlignment="1">
      <alignment horizontal="left" vertical="center" wrapText="1"/>
    </xf>
    <xf numFmtId="0" fontId="47" fillId="10" borderId="43" xfId="5" applyFont="1" applyFill="1" applyBorder="1" applyAlignment="1">
      <alignment horizontal="left" vertical="center" wrapText="1"/>
    </xf>
    <xf numFmtId="0" fontId="47" fillId="10" borderId="1" xfId="5" applyFont="1" applyFill="1" applyBorder="1" applyAlignment="1">
      <alignment horizontal="left" vertical="center" wrapText="1"/>
    </xf>
    <xf numFmtId="0" fontId="47" fillId="10" borderId="0" xfId="5" applyFont="1" applyFill="1" applyBorder="1" applyAlignment="1">
      <alignment horizontal="left" vertical="center" wrapText="1"/>
    </xf>
    <xf numFmtId="0" fontId="47" fillId="10" borderId="4" xfId="5" applyFont="1" applyFill="1" applyBorder="1" applyAlignment="1">
      <alignment horizontal="left" vertical="center" wrapText="1"/>
    </xf>
    <xf numFmtId="0" fontId="47" fillId="10" borderId="6" xfId="5" applyFont="1" applyFill="1" applyBorder="1" applyAlignment="1">
      <alignment horizontal="left" vertical="center" wrapText="1"/>
    </xf>
    <xf numFmtId="0" fontId="47" fillId="10" borderId="2" xfId="5" applyFont="1" applyFill="1" applyBorder="1" applyAlignment="1">
      <alignment horizontal="left" vertical="center" wrapText="1"/>
    </xf>
    <xf numFmtId="0" fontId="47" fillId="10" borderId="5" xfId="5" applyFont="1" applyFill="1" applyBorder="1" applyAlignment="1">
      <alignment horizontal="left" vertical="center" wrapText="1"/>
    </xf>
    <xf numFmtId="0" fontId="34" fillId="4" borderId="0" xfId="0" applyFont="1" applyFill="1" applyBorder="1" applyAlignment="1" applyProtection="1">
      <alignment horizontal="center" wrapText="1"/>
    </xf>
    <xf numFmtId="0" fontId="35" fillId="4" borderId="0" xfId="0" applyFont="1" applyFill="1" applyBorder="1" applyProtection="1"/>
    <xf numFmtId="0" fontId="34" fillId="4" borderId="16" xfId="0" applyFont="1" applyFill="1" applyBorder="1" applyAlignment="1" applyProtection="1">
      <alignment horizontal="center" vertical="top" wrapText="1"/>
    </xf>
    <xf numFmtId="0" fontId="5" fillId="4" borderId="18" xfId="0" applyFont="1" applyFill="1" applyBorder="1" applyAlignment="1" applyProtection="1">
      <alignment horizontal="left" vertical="top" wrapText="1"/>
    </xf>
    <xf numFmtId="0" fontId="5" fillId="4" borderId="11" xfId="0" applyFont="1" applyFill="1" applyBorder="1" applyAlignment="1" applyProtection="1">
      <alignment horizontal="left" vertical="top" wrapText="1"/>
    </xf>
    <xf numFmtId="0" fontId="5" fillId="4" borderId="43" xfId="0" applyFont="1" applyFill="1" applyBorder="1" applyAlignment="1" applyProtection="1">
      <alignment horizontal="left" vertical="top" wrapText="1"/>
    </xf>
    <xf numFmtId="0" fontId="34" fillId="4" borderId="3" xfId="0" applyFont="1" applyFill="1" applyBorder="1" applyAlignment="1" applyProtection="1">
      <alignment horizontal="center" vertical="top" wrapText="1"/>
    </xf>
    <xf numFmtId="0" fontId="36" fillId="4" borderId="3" xfId="0" applyFont="1" applyFill="1" applyBorder="1" applyAlignment="1" applyProtection="1">
      <alignment horizontal="center" vertical="top" wrapText="1"/>
    </xf>
    <xf numFmtId="0" fontId="9" fillId="4" borderId="39" xfId="0" applyFont="1" applyFill="1" applyBorder="1" applyAlignment="1" applyProtection="1">
      <alignment horizontal="left" vertical="center" wrapText="1"/>
    </xf>
    <xf numFmtId="0" fontId="42" fillId="4" borderId="41" xfId="0" applyFont="1" applyFill="1" applyBorder="1" applyAlignment="1" applyProtection="1">
      <alignment horizontal="left" vertical="center" wrapText="1"/>
    </xf>
    <xf numFmtId="0" fontId="42" fillId="4" borderId="40" xfId="0" applyFont="1" applyFill="1" applyBorder="1" applyAlignment="1" applyProtection="1">
      <alignment horizontal="left" vertical="center" wrapText="1"/>
    </xf>
    <xf numFmtId="0" fontId="5" fillId="4" borderId="16" xfId="0" applyFont="1" applyFill="1" applyBorder="1" applyAlignment="1" applyProtection="1">
      <alignment horizontal="left" wrapText="1"/>
    </xf>
    <xf numFmtId="0" fontId="37" fillId="4" borderId="16" xfId="0" applyFont="1" applyFill="1" applyBorder="1" applyAlignment="1" applyProtection="1">
      <alignment horizontal="left" wrapText="1"/>
    </xf>
    <xf numFmtId="0" fontId="38" fillId="4" borderId="16" xfId="0" applyFont="1" applyFill="1" applyBorder="1" applyAlignment="1" applyProtection="1">
      <alignment horizontal="left"/>
    </xf>
    <xf numFmtId="0" fontId="6" fillId="4" borderId="16" xfId="0" applyFont="1" applyFill="1" applyBorder="1" applyAlignment="1" applyProtection="1">
      <alignment horizontal="justify" wrapText="1"/>
    </xf>
    <xf numFmtId="0" fontId="5" fillId="4" borderId="16" xfId="0" applyFont="1" applyFill="1" applyBorder="1" applyAlignment="1" applyProtection="1">
      <alignment horizontal="left" vertical="top" wrapText="1"/>
    </xf>
    <xf numFmtId="0" fontId="6" fillId="4" borderId="39" xfId="0" applyFont="1" applyFill="1" applyBorder="1" applyAlignment="1" applyProtection="1">
      <alignment horizontal="left" wrapText="1"/>
    </xf>
    <xf numFmtId="0" fontId="6" fillId="4" borderId="41" xfId="0" applyFont="1" applyFill="1" applyBorder="1" applyAlignment="1" applyProtection="1">
      <alignment horizontal="left" wrapText="1"/>
    </xf>
    <xf numFmtId="0" fontId="6" fillId="4" borderId="40" xfId="0" applyFont="1" applyFill="1" applyBorder="1" applyAlignment="1" applyProtection="1">
      <alignment horizontal="left" wrapText="1"/>
    </xf>
    <xf numFmtId="0" fontId="6" fillId="4" borderId="16" xfId="0" applyFont="1" applyFill="1" applyBorder="1" applyAlignment="1" applyProtection="1">
      <alignment horizontal="left" wrapText="1"/>
    </xf>
    <xf numFmtId="0" fontId="5" fillId="4" borderId="16" xfId="0" applyFont="1" applyFill="1" applyBorder="1" applyAlignment="1" applyProtection="1">
      <alignment horizontal="left"/>
    </xf>
    <xf numFmtId="0" fontId="5" fillId="4" borderId="16" xfId="0" applyFont="1" applyFill="1" applyBorder="1" applyAlignment="1" applyProtection="1">
      <alignment horizontal="justify" wrapText="1"/>
    </xf>
    <xf numFmtId="0" fontId="22" fillId="4" borderId="16" xfId="0" applyFont="1" applyFill="1" applyBorder="1" applyAlignment="1" applyProtection="1">
      <alignment horizontal="left"/>
    </xf>
    <xf numFmtId="0" fontId="19" fillId="5" borderId="17" xfId="0" applyFont="1" applyFill="1" applyBorder="1" applyAlignment="1">
      <alignment horizontal="center" vertical="center" wrapText="1"/>
    </xf>
    <xf numFmtId="0" fontId="0" fillId="0" borderId="10" xfId="0" applyBorder="1" applyAlignment="1"/>
    <xf numFmtId="0" fontId="0" fillId="0" borderId="64" xfId="0" applyBorder="1" applyAlignment="1"/>
    <xf numFmtId="0" fontId="0" fillId="0" borderId="65" xfId="0" applyBorder="1" applyAlignment="1"/>
    <xf numFmtId="0" fontId="0" fillId="0" borderId="0" xfId="0" applyBorder="1" applyAlignment="1"/>
    <xf numFmtId="0" fontId="0" fillId="0" borderId="12" xfId="0" applyBorder="1" applyAlignment="1"/>
    <xf numFmtId="0" fontId="19" fillId="5" borderId="9" xfId="0" applyFont="1" applyFill="1" applyBorder="1" applyAlignment="1">
      <alignment vertical="center"/>
    </xf>
    <xf numFmtId="0" fontId="0" fillId="5" borderId="7" xfId="0" applyFill="1" applyBorder="1" applyAlignment="1">
      <alignment vertical="center"/>
    </xf>
    <xf numFmtId="0" fontId="22" fillId="6" borderId="39" xfId="0" applyFont="1" applyFill="1" applyBorder="1" applyAlignment="1" applyProtection="1"/>
    <xf numFmtId="0" fontId="22" fillId="6" borderId="41" xfId="0" applyFont="1" applyFill="1" applyBorder="1" applyAlignment="1" applyProtection="1"/>
    <xf numFmtId="0" fontId="8" fillId="6" borderId="40" xfId="0" applyFont="1" applyFill="1" applyBorder="1" applyAlignment="1" applyProtection="1"/>
    <xf numFmtId="0" fontId="21" fillId="2" borderId="66" xfId="0" applyFont="1" applyFill="1" applyBorder="1" applyAlignment="1" applyProtection="1"/>
    <xf numFmtId="0" fontId="21" fillId="2" borderId="14" xfId="0" applyFont="1" applyFill="1" applyBorder="1" applyAlignment="1" applyProtection="1"/>
    <xf numFmtId="0" fontId="22" fillId="6" borderId="39" xfId="0" applyFont="1" applyFill="1" applyBorder="1" applyAlignment="1" applyProtection="1">
      <alignment vertical="center"/>
    </xf>
    <xf numFmtId="0" fontId="0" fillId="0" borderId="41" xfId="0" applyBorder="1" applyAlignment="1" applyProtection="1">
      <alignment vertical="center"/>
    </xf>
    <xf numFmtId="0" fontId="0" fillId="0" borderId="40" xfId="0" applyBorder="1" applyAlignment="1" applyProtection="1">
      <alignment vertical="center"/>
    </xf>
    <xf numFmtId="0" fontId="22" fillId="2" borderId="7" xfId="0" applyFont="1" applyFill="1" applyBorder="1" applyAlignment="1" applyProtection="1">
      <alignment vertical="center" wrapText="1"/>
    </xf>
    <xf numFmtId="0" fontId="22" fillId="0" borderId="7" xfId="0" applyFont="1" applyBorder="1" applyAlignment="1">
      <alignment vertical="center" wrapText="1"/>
    </xf>
    <xf numFmtId="0" fontId="22" fillId="0" borderId="8" xfId="0" applyFont="1" applyBorder="1" applyAlignment="1">
      <alignment vertical="center" wrapText="1"/>
    </xf>
    <xf numFmtId="0" fontId="22" fillId="2" borderId="1" xfId="0" applyFont="1" applyFill="1" applyBorder="1" applyAlignment="1">
      <alignment vertical="center" wrapText="1"/>
    </xf>
    <xf numFmtId="0" fontId="0" fillId="0" borderId="0" xfId="0" applyAlignment="1">
      <alignment vertical="center" wrapText="1"/>
    </xf>
    <xf numFmtId="0" fontId="0" fillId="0" borderId="4" xfId="0" applyBorder="1" applyAlignment="1">
      <alignment vertical="center" wrapText="1"/>
    </xf>
    <xf numFmtId="0" fontId="22" fillId="0" borderId="39" xfId="0" applyFont="1" applyBorder="1" applyAlignment="1" applyProtection="1">
      <alignment vertical="center"/>
      <protection locked="0"/>
    </xf>
    <xf numFmtId="0" fontId="22" fillId="0" borderId="41" xfId="0" applyFont="1" applyBorder="1" applyAlignment="1" applyProtection="1">
      <alignment vertical="center"/>
      <protection locked="0"/>
    </xf>
    <xf numFmtId="0" fontId="22" fillId="0" borderId="40" xfId="0" applyFont="1" applyBorder="1" applyAlignment="1" applyProtection="1">
      <alignment vertical="center"/>
      <protection locked="0"/>
    </xf>
    <xf numFmtId="0" fontId="0" fillId="2" borderId="10" xfId="0" applyFill="1" applyBorder="1" applyAlignment="1">
      <alignment horizontal="center" vertical="center"/>
    </xf>
    <xf numFmtId="0" fontId="0" fillId="2" borderId="13" xfId="0" applyFill="1" applyBorder="1" applyAlignment="1">
      <alignment horizontal="center" vertical="center"/>
    </xf>
    <xf numFmtId="0" fontId="0" fillId="2" borderId="0" xfId="0" applyFill="1" applyBorder="1" applyAlignment="1">
      <alignment horizontal="center" vertical="center"/>
    </xf>
    <xf numFmtId="0" fontId="0" fillId="2" borderId="4" xfId="0" applyFill="1" applyBorder="1" applyAlignment="1">
      <alignment horizontal="center" vertical="center"/>
    </xf>
    <xf numFmtId="0" fontId="0" fillId="2" borderId="2" xfId="0" applyFill="1" applyBorder="1" applyAlignment="1">
      <alignment horizontal="center" vertical="center"/>
    </xf>
    <xf numFmtId="0" fontId="0" fillId="2" borderId="5" xfId="0" applyFill="1" applyBorder="1" applyAlignment="1">
      <alignment horizontal="center" vertical="center"/>
    </xf>
    <xf numFmtId="0" fontId="19" fillId="5" borderId="9" xfId="0" applyFont="1" applyFill="1" applyBorder="1" applyAlignment="1" applyProtection="1"/>
    <xf numFmtId="0" fontId="19" fillId="5" borderId="7" xfId="0" applyFont="1" applyFill="1" applyBorder="1" applyAlignment="1" applyProtection="1"/>
    <xf numFmtId="0" fontId="0" fillId="0" borderId="7" xfId="0" applyBorder="1" applyAlignment="1" applyProtection="1"/>
    <xf numFmtId="0" fontId="0" fillId="0" borderId="8" xfId="0" applyBorder="1" applyAlignment="1"/>
    <xf numFmtId="0" fontId="21" fillId="2" borderId="9" xfId="0" applyFont="1" applyFill="1" applyBorder="1" applyAlignment="1">
      <alignment horizontal="left"/>
    </xf>
    <xf numFmtId="0" fontId="21" fillId="2" borderId="7" xfId="0" applyFont="1" applyFill="1" applyBorder="1" applyAlignment="1">
      <alignment horizontal="left"/>
    </xf>
    <xf numFmtId="0" fontId="21" fillId="2" borderId="8" xfId="0" applyFont="1" applyFill="1" applyBorder="1" applyAlignment="1">
      <alignment horizontal="left"/>
    </xf>
    <xf numFmtId="0" fontId="21" fillId="2" borderId="9" xfId="0" applyFont="1" applyFill="1" applyBorder="1" applyAlignment="1" applyProtection="1">
      <alignment horizontal="left"/>
    </xf>
    <xf numFmtId="0" fontId="21" fillId="2" borderId="7" xfId="0" applyFont="1" applyFill="1" applyBorder="1" applyAlignment="1" applyProtection="1">
      <alignment horizontal="left"/>
    </xf>
    <xf numFmtId="0" fontId="21" fillId="2" borderId="8" xfId="0" applyFont="1" applyFill="1" applyBorder="1" applyAlignment="1" applyProtection="1">
      <alignment horizontal="left"/>
    </xf>
    <xf numFmtId="0" fontId="22" fillId="8" borderId="6" xfId="0" applyFont="1" applyFill="1" applyBorder="1" applyAlignment="1" applyProtection="1">
      <alignment horizontal="left"/>
    </xf>
    <xf numFmtId="0" fontId="22" fillId="8" borderId="2" xfId="0" applyFont="1" applyFill="1" applyBorder="1" applyAlignment="1" applyProtection="1">
      <alignment horizontal="left"/>
    </xf>
    <xf numFmtId="0" fontId="22" fillId="8" borderId="5" xfId="0" applyFont="1" applyFill="1" applyBorder="1" applyAlignment="1" applyProtection="1">
      <alignment horizontal="left"/>
    </xf>
    <xf numFmtId="0" fontId="22" fillId="8" borderId="39" xfId="0" applyFont="1" applyFill="1" applyBorder="1" applyAlignment="1" applyProtection="1">
      <alignment horizontal="left"/>
    </xf>
    <xf numFmtId="0" fontId="22" fillId="8" borderId="41" xfId="0" applyFont="1" applyFill="1" applyBorder="1" applyAlignment="1" applyProtection="1">
      <alignment horizontal="left"/>
    </xf>
    <xf numFmtId="0" fontId="22" fillId="8" borderId="40" xfId="0" applyFont="1" applyFill="1" applyBorder="1" applyAlignment="1" applyProtection="1">
      <alignment horizontal="left"/>
    </xf>
    <xf numFmtId="0" fontId="21" fillId="2" borderId="36" xfId="0" applyFont="1" applyFill="1" applyBorder="1" applyAlignment="1" applyProtection="1"/>
    <xf numFmtId="0" fontId="21" fillId="2" borderId="38" xfId="0" applyFont="1" applyFill="1" applyBorder="1" applyAlignment="1" applyProtection="1"/>
    <xf numFmtId="0" fontId="22" fillId="4" borderId="3" xfId="0" applyFont="1" applyFill="1" applyBorder="1" applyAlignment="1" applyProtection="1">
      <alignment horizontal="left"/>
    </xf>
    <xf numFmtId="0" fontId="21" fillId="2" borderId="39" xfId="0" applyFont="1" applyFill="1" applyBorder="1" applyAlignment="1" applyProtection="1"/>
    <xf numFmtId="0" fontId="21" fillId="2" borderId="41" xfId="0" applyFont="1" applyFill="1" applyBorder="1" applyAlignment="1" applyProtection="1"/>
    <xf numFmtId="0" fontId="19" fillId="2" borderId="0" xfId="0" applyFont="1" applyFill="1" applyBorder="1" applyAlignment="1"/>
    <xf numFmtId="0" fontId="0" fillId="2" borderId="0" xfId="0" applyFill="1" applyBorder="1" applyAlignment="1"/>
    <xf numFmtId="0" fontId="27" fillId="2" borderId="2" xfId="0" applyFont="1" applyFill="1" applyBorder="1" applyAlignment="1">
      <alignment vertical="center" wrapText="1"/>
    </xf>
    <xf numFmtId="0" fontId="0" fillId="0" borderId="2" xfId="0" applyBorder="1" applyAlignment="1"/>
    <xf numFmtId="0" fontId="0" fillId="0" borderId="5" xfId="0" applyBorder="1" applyAlignment="1"/>
    <xf numFmtId="0" fontId="22" fillId="2" borderId="15" xfId="0" applyFont="1" applyFill="1" applyBorder="1" applyAlignment="1">
      <alignment wrapText="1"/>
    </xf>
    <xf numFmtId="0" fontId="22" fillId="2" borderId="10" xfId="0" applyFont="1" applyFill="1" applyBorder="1" applyAlignment="1">
      <alignment wrapText="1"/>
    </xf>
    <xf numFmtId="0" fontId="22" fillId="2" borderId="13" xfId="0" applyFont="1" applyFill="1" applyBorder="1" applyAlignment="1">
      <alignment wrapText="1"/>
    </xf>
    <xf numFmtId="0" fontId="22" fillId="4" borderId="39" xfId="0" applyFont="1" applyFill="1" applyBorder="1" applyAlignment="1"/>
    <xf numFmtId="0" fontId="0" fillId="4" borderId="41" xfId="0" applyFill="1" applyBorder="1" applyAlignment="1"/>
    <xf numFmtId="0" fontId="0" fillId="4" borderId="40" xfId="0" applyFill="1" applyBorder="1" applyAlignment="1"/>
    <xf numFmtId="0" fontId="0" fillId="5" borderId="7" xfId="0" applyFill="1" applyBorder="1" applyAlignment="1">
      <alignment horizontal="center"/>
    </xf>
    <xf numFmtId="0" fontId="0" fillId="5" borderId="8" xfId="0" applyFill="1" applyBorder="1" applyAlignment="1">
      <alignment horizontal="center"/>
    </xf>
    <xf numFmtId="0" fontId="8" fillId="0" borderId="6" xfId="0" applyFont="1" applyBorder="1" applyAlignment="1" applyProtection="1">
      <alignment horizontal="left" wrapText="1"/>
      <protection locked="0"/>
    </xf>
    <xf numFmtId="0" fontId="8" fillId="0" borderId="2" xfId="0" applyFont="1" applyBorder="1" applyAlignment="1" applyProtection="1">
      <alignment horizontal="left" wrapText="1"/>
      <protection locked="0"/>
    </xf>
    <xf numFmtId="0" fontId="8" fillId="0" borderId="5" xfId="0" applyFont="1" applyBorder="1" applyAlignment="1" applyProtection="1">
      <alignment horizontal="left" wrapText="1"/>
      <protection locked="0"/>
    </xf>
    <xf numFmtId="0" fontId="8" fillId="0" borderId="16" xfId="2" applyFont="1" applyBorder="1" applyAlignment="1" applyProtection="1">
      <alignment horizontal="left" wrapText="1"/>
      <protection locked="0"/>
    </xf>
    <xf numFmtId="0" fontId="18" fillId="5" borderId="9" xfId="0" applyFont="1" applyFill="1" applyBorder="1" applyAlignment="1" applyProtection="1">
      <alignment horizontal="left"/>
      <protection hidden="1"/>
    </xf>
    <xf numFmtId="0" fontId="18" fillId="5" borderId="7" xfId="0" applyFont="1" applyFill="1" applyBorder="1" applyAlignment="1" applyProtection="1">
      <alignment horizontal="left"/>
      <protection hidden="1"/>
    </xf>
    <xf numFmtId="0" fontId="18" fillId="5" borderId="8" xfId="0" applyFont="1" applyFill="1" applyBorder="1" applyAlignment="1" applyProtection="1">
      <alignment horizontal="left"/>
      <protection hidden="1"/>
    </xf>
    <xf numFmtId="0" fontId="9" fillId="2" borderId="1" xfId="2" applyFont="1" applyFill="1" applyBorder="1" applyAlignment="1" applyProtection="1">
      <alignment horizontal="center" wrapText="1"/>
      <protection hidden="1"/>
    </xf>
    <xf numFmtId="0" fontId="9" fillId="2" borderId="0" xfId="2" applyFont="1" applyFill="1" applyBorder="1" applyAlignment="1" applyProtection="1">
      <alignment horizontal="center" wrapText="1"/>
      <protection hidden="1"/>
    </xf>
    <xf numFmtId="0" fontId="9" fillId="2" borderId="4" xfId="2" applyFont="1" applyFill="1" applyBorder="1" applyAlignment="1" applyProtection="1">
      <alignment horizontal="center" wrapText="1"/>
      <protection hidden="1"/>
    </xf>
    <xf numFmtId="0" fontId="8" fillId="0" borderId="39" xfId="2" applyFont="1" applyBorder="1" applyAlignment="1" applyProtection="1">
      <alignment horizontal="left" wrapText="1"/>
      <protection locked="0"/>
    </xf>
    <xf numFmtId="0" fontId="8" fillId="0" borderId="41" xfId="2" applyFont="1" applyBorder="1" applyAlignment="1" applyProtection="1">
      <alignment horizontal="left" wrapText="1"/>
      <protection locked="0"/>
    </xf>
    <xf numFmtId="0" fontId="8" fillId="0" borderId="40" xfId="2" applyFont="1" applyBorder="1" applyAlignment="1" applyProtection="1">
      <alignment horizontal="left" wrapText="1"/>
      <protection locked="0"/>
    </xf>
    <xf numFmtId="0" fontId="8" fillId="0" borderId="16" xfId="0" applyFont="1" applyBorder="1" applyAlignment="1" applyProtection="1">
      <alignment horizontal="left" wrapText="1"/>
      <protection locked="0"/>
    </xf>
    <xf numFmtId="0" fontId="8" fillId="8" borderId="39" xfId="0" applyFont="1" applyFill="1" applyBorder="1" applyAlignment="1" applyProtection="1">
      <alignment horizontal="center"/>
      <protection locked="0"/>
    </xf>
    <xf numFmtId="0" fontId="8" fillId="8" borderId="40" xfId="0" applyFont="1" applyFill="1" applyBorder="1" applyAlignment="1" applyProtection="1">
      <alignment horizontal="center"/>
      <protection locked="0"/>
    </xf>
    <xf numFmtId="0" fontId="30" fillId="2" borderId="16" xfId="0" applyFont="1" applyFill="1" applyBorder="1" applyAlignment="1" applyProtection="1">
      <alignment horizontal="left"/>
      <protection hidden="1"/>
    </xf>
    <xf numFmtId="0" fontId="30" fillId="2" borderId="16" xfId="0" applyFont="1" applyFill="1" applyBorder="1" applyAlignment="1" applyProtection="1">
      <protection hidden="1"/>
    </xf>
    <xf numFmtId="0" fontId="9" fillId="2" borderId="6" xfId="2" applyFont="1" applyFill="1" applyBorder="1" applyAlignment="1" applyProtection="1">
      <alignment horizontal="center" wrapText="1"/>
      <protection hidden="1"/>
    </xf>
    <xf numFmtId="0" fontId="0" fillId="0" borderId="5" xfId="0" applyBorder="1" applyAlignment="1" applyProtection="1">
      <alignment horizontal="center"/>
    </xf>
    <xf numFmtId="0" fontId="30" fillId="2" borderId="42" xfId="0" applyFont="1" applyFill="1" applyBorder="1" applyAlignment="1" applyProtection="1">
      <alignment horizontal="left"/>
      <protection hidden="1"/>
    </xf>
    <xf numFmtId="0" fontId="30" fillId="2" borderId="42" xfId="0" applyFont="1" applyFill="1" applyBorder="1" applyAlignment="1" applyProtection="1">
      <protection hidden="1"/>
    </xf>
    <xf numFmtId="0" fontId="33" fillId="2" borderId="36" xfId="0" applyFont="1" applyFill="1" applyBorder="1" applyAlignment="1" applyProtection="1">
      <alignment horizontal="left"/>
      <protection hidden="1"/>
    </xf>
    <xf numFmtId="0" fontId="33" fillId="2" borderId="37" xfId="0" applyFont="1" applyFill="1" applyBorder="1" applyAlignment="1" applyProtection="1">
      <alignment horizontal="left"/>
      <protection hidden="1"/>
    </xf>
    <xf numFmtId="0" fontId="33" fillId="2" borderId="67" xfId="0" applyFont="1" applyFill="1" applyBorder="1" applyAlignment="1" applyProtection="1">
      <alignment horizontal="left"/>
      <protection hidden="1"/>
    </xf>
    <xf numFmtId="0" fontId="33" fillId="2" borderId="55" xfId="0" applyFont="1" applyFill="1" applyBorder="1" applyAlignment="1" applyProtection="1">
      <protection hidden="1"/>
    </xf>
    <xf numFmtId="0" fontId="33" fillId="2" borderId="68" xfId="0" applyFont="1" applyFill="1" applyBorder="1" applyAlignment="1" applyProtection="1">
      <alignment horizontal="left"/>
      <protection hidden="1"/>
    </xf>
    <xf numFmtId="0" fontId="33" fillId="2" borderId="16" xfId="0" applyFont="1" applyFill="1" applyBorder="1" applyAlignment="1" applyProtection="1">
      <protection hidden="1"/>
    </xf>
    <xf numFmtId="0" fontId="9" fillId="2" borderId="16" xfId="0" applyFont="1" applyFill="1" applyBorder="1" applyAlignment="1" applyProtection="1">
      <alignment horizontal="left"/>
      <protection hidden="1"/>
    </xf>
    <xf numFmtId="0" fontId="8" fillId="2" borderId="16" xfId="0" applyFont="1" applyFill="1" applyBorder="1" applyAlignment="1" applyProtection="1">
      <alignment horizontal="left"/>
      <protection hidden="1"/>
    </xf>
    <xf numFmtId="0" fontId="9" fillId="2" borderId="39" xfId="0" applyFont="1" applyFill="1" applyBorder="1" applyAlignment="1" applyProtection="1">
      <alignment horizontal="left"/>
      <protection hidden="1"/>
    </xf>
    <xf numFmtId="0" fontId="0" fillId="2" borderId="41" xfId="0" applyFill="1" applyBorder="1" applyAlignment="1" applyProtection="1">
      <alignment horizontal="left"/>
      <protection hidden="1"/>
    </xf>
    <xf numFmtId="0" fontId="0" fillId="2" borderId="40" xfId="0" applyFill="1" applyBorder="1" applyAlignment="1" applyProtection="1">
      <alignment horizontal="left"/>
      <protection hidden="1"/>
    </xf>
    <xf numFmtId="0" fontId="30" fillId="2" borderId="39" xfId="0" applyFont="1" applyFill="1" applyBorder="1" applyAlignment="1" applyProtection="1">
      <protection hidden="1"/>
    </xf>
    <xf numFmtId="0" fontId="30" fillId="2" borderId="40" xfId="0" applyFont="1" applyFill="1" applyBorder="1" applyAlignment="1" applyProtection="1">
      <protection hidden="1"/>
    </xf>
    <xf numFmtId="0" fontId="18" fillId="5" borderId="69" xfId="0" applyFont="1" applyFill="1" applyBorder="1" applyAlignment="1" applyProtection="1">
      <alignment horizontal="left"/>
      <protection hidden="1"/>
    </xf>
    <xf numFmtId="0" fontId="17" fillId="5" borderId="70" xfId="0" applyFont="1" applyFill="1" applyBorder="1" applyAlignment="1" applyProtection="1">
      <alignment horizontal="left"/>
      <protection hidden="1"/>
    </xf>
    <xf numFmtId="0" fontId="17" fillId="5" borderId="71" xfId="0" applyFont="1" applyFill="1" applyBorder="1" applyAlignment="1" applyProtection="1">
      <protection hidden="1"/>
    </xf>
    <xf numFmtId="0" fontId="17" fillId="5" borderId="7" xfId="0" applyFont="1" applyFill="1" applyBorder="1" applyAlignment="1" applyProtection="1">
      <protection hidden="1"/>
    </xf>
    <xf numFmtId="0" fontId="17" fillId="5" borderId="8" xfId="0" applyFont="1" applyFill="1" applyBorder="1" applyAlignment="1" applyProtection="1">
      <protection hidden="1"/>
    </xf>
    <xf numFmtId="0" fontId="33" fillId="2" borderId="74" xfId="0" applyFont="1" applyFill="1" applyBorder="1" applyAlignment="1" applyProtection="1">
      <alignment horizontal="left"/>
      <protection hidden="1"/>
    </xf>
    <xf numFmtId="0" fontId="33" fillId="2" borderId="44" xfId="0" applyFont="1" applyFill="1" applyBorder="1" applyAlignment="1" applyProtection="1">
      <protection hidden="1"/>
    </xf>
    <xf numFmtId="0" fontId="9" fillId="2" borderId="41" xfId="0" applyFont="1" applyFill="1" applyBorder="1" applyAlignment="1" applyProtection="1">
      <alignment horizontal="left"/>
      <protection hidden="1"/>
    </xf>
    <xf numFmtId="0" fontId="0" fillId="0" borderId="41" xfId="0" applyBorder="1" applyAlignment="1">
      <alignment horizontal="left"/>
    </xf>
    <xf numFmtId="9" fontId="33" fillId="2" borderId="39" xfId="0" applyNumberFormat="1" applyFont="1" applyFill="1" applyBorder="1" applyAlignment="1" applyProtection="1">
      <alignment horizontal="left"/>
      <protection hidden="1"/>
    </xf>
    <xf numFmtId="9" fontId="33" fillId="2" borderId="40" xfId="0" applyNumberFormat="1" applyFont="1" applyFill="1" applyBorder="1" applyAlignment="1" applyProtection="1">
      <alignment horizontal="left"/>
      <protection hidden="1"/>
    </xf>
    <xf numFmtId="10" fontId="9" fillId="2" borderId="39" xfId="0" applyNumberFormat="1" applyFont="1" applyFill="1" applyBorder="1" applyAlignment="1" applyProtection="1">
      <alignment horizontal="right"/>
      <protection hidden="1"/>
    </xf>
    <xf numFmtId="10" fontId="9" fillId="2" borderId="40" xfId="0" applyNumberFormat="1" applyFont="1" applyFill="1" applyBorder="1" applyAlignment="1" applyProtection="1">
      <alignment horizontal="right"/>
      <protection hidden="1"/>
    </xf>
    <xf numFmtId="0" fontId="9" fillId="2" borderId="6" xfId="0" applyFont="1" applyFill="1" applyBorder="1" applyAlignment="1" applyProtection="1">
      <alignment horizontal="left"/>
      <protection hidden="1"/>
    </xf>
    <xf numFmtId="0" fontId="8" fillId="0" borderId="2" xfId="0" applyFont="1" applyBorder="1" applyAlignment="1" applyProtection="1">
      <protection hidden="1"/>
    </xf>
    <xf numFmtId="9" fontId="33" fillId="2" borderId="56" xfId="0" applyNumberFormat="1" applyFont="1" applyFill="1" applyBorder="1" applyAlignment="1" applyProtection="1">
      <alignment horizontal="left"/>
      <protection hidden="1"/>
    </xf>
    <xf numFmtId="9" fontId="33" fillId="2" borderId="57" xfId="0" applyNumberFormat="1" applyFont="1" applyFill="1" applyBorder="1" applyAlignment="1" applyProtection="1">
      <alignment horizontal="left"/>
      <protection hidden="1"/>
    </xf>
    <xf numFmtId="0" fontId="8" fillId="2" borderId="41" xfId="0" applyFont="1" applyFill="1" applyBorder="1" applyAlignment="1" applyProtection="1">
      <alignment horizontal="left"/>
      <protection hidden="1"/>
    </xf>
    <xf numFmtId="0" fontId="8" fillId="2" borderId="40" xfId="0" applyFont="1" applyFill="1" applyBorder="1" applyAlignment="1" applyProtection="1">
      <alignment horizontal="left"/>
      <protection hidden="1"/>
    </xf>
    <xf numFmtId="0" fontId="9" fillId="2" borderId="39" xfId="0" applyFont="1" applyFill="1" applyBorder="1" applyAlignment="1" applyProtection="1">
      <alignment horizontal="right"/>
      <protection hidden="1"/>
    </xf>
    <xf numFmtId="0" fontId="9" fillId="2" borderId="40" xfId="0" applyFont="1" applyFill="1" applyBorder="1" applyAlignment="1" applyProtection="1">
      <alignment horizontal="right"/>
      <protection hidden="1"/>
    </xf>
    <xf numFmtId="0" fontId="9" fillId="2" borderId="40" xfId="0" applyFont="1" applyFill="1" applyBorder="1" applyAlignment="1">
      <alignment horizontal="right"/>
    </xf>
    <xf numFmtId="0" fontId="8" fillId="0" borderId="39" xfId="0" applyFont="1" applyFill="1" applyBorder="1" applyAlignment="1" applyProtection="1">
      <alignment horizontal="left" wrapText="1"/>
      <protection locked="0"/>
    </xf>
    <xf numFmtId="0" fontId="8" fillId="0" borderId="41" xfId="0" applyFont="1" applyFill="1" applyBorder="1" applyAlignment="1" applyProtection="1">
      <alignment horizontal="left" wrapText="1"/>
      <protection locked="0"/>
    </xf>
    <xf numFmtId="0" fontId="8" fillId="0" borderId="40" xfId="0" applyFont="1" applyFill="1" applyBorder="1" applyAlignment="1" applyProtection="1">
      <alignment horizontal="left" wrapText="1"/>
      <protection locked="0"/>
    </xf>
    <xf numFmtId="0" fontId="8" fillId="0" borderId="39" xfId="0" applyFont="1" applyBorder="1" applyAlignment="1" applyProtection="1">
      <alignment horizontal="left" wrapText="1"/>
      <protection locked="0"/>
    </xf>
    <xf numFmtId="0" fontId="8" fillId="0" borderId="40" xfId="0" applyFont="1" applyBorder="1" applyAlignment="1" applyProtection="1">
      <alignment horizontal="left" wrapText="1"/>
      <protection locked="0"/>
    </xf>
    <xf numFmtId="0" fontId="9" fillId="2" borderId="16" xfId="0" applyFont="1" applyFill="1" applyBorder="1" applyAlignment="1" applyProtection="1">
      <alignment horizontal="left"/>
    </xf>
    <xf numFmtId="0" fontId="8" fillId="8" borderId="39" xfId="0" applyFont="1" applyFill="1" applyBorder="1" applyAlignment="1" applyProtection="1">
      <alignment horizontal="left"/>
      <protection locked="0"/>
    </xf>
    <xf numFmtId="0" fontId="8" fillId="8" borderId="40" xfId="0" applyFont="1" applyFill="1" applyBorder="1" applyAlignment="1" applyProtection="1">
      <alignment horizontal="left"/>
      <protection locked="0"/>
    </xf>
    <xf numFmtId="0" fontId="9" fillId="9" borderId="9" xfId="0" applyFont="1" applyFill="1" applyBorder="1" applyAlignment="1" applyProtection="1">
      <alignment horizontal="left"/>
      <protection hidden="1"/>
    </xf>
    <xf numFmtId="0" fontId="9" fillId="9" borderId="7" xfId="0" applyFont="1" applyFill="1" applyBorder="1" applyAlignment="1" applyProtection="1">
      <alignment horizontal="left"/>
      <protection hidden="1"/>
    </xf>
    <xf numFmtId="164" fontId="8" fillId="0" borderId="39" xfId="0" applyNumberFormat="1" applyFont="1" applyBorder="1" applyAlignment="1" applyProtection="1">
      <alignment horizontal="left" wrapText="1"/>
      <protection locked="0"/>
    </xf>
    <xf numFmtId="164" fontId="8" fillId="0" borderId="40" xfId="0" applyNumberFormat="1" applyFont="1" applyBorder="1" applyAlignment="1" applyProtection="1">
      <alignment horizontal="left" wrapText="1"/>
      <protection locked="0"/>
    </xf>
    <xf numFmtId="0" fontId="9" fillId="2" borderId="39" xfId="0" applyFont="1" applyFill="1" applyBorder="1" applyAlignment="1" applyProtection="1">
      <alignment horizontal="left"/>
    </xf>
    <xf numFmtId="0" fontId="9" fillId="2" borderId="40" xfId="0" applyFont="1" applyFill="1" applyBorder="1" applyAlignment="1" applyProtection="1">
      <alignment horizontal="left"/>
    </xf>
    <xf numFmtId="0" fontId="9" fillId="2" borderId="15" xfId="0" applyFont="1" applyFill="1" applyBorder="1" applyAlignment="1" applyProtection="1">
      <alignment horizontal="center" wrapText="1"/>
      <protection hidden="1"/>
    </xf>
    <xf numFmtId="0" fontId="9" fillId="2" borderId="10" xfId="0" applyFont="1" applyFill="1" applyBorder="1" applyAlignment="1" applyProtection="1">
      <alignment horizontal="center" wrapText="1"/>
      <protection hidden="1"/>
    </xf>
    <xf numFmtId="0" fontId="9" fillId="2" borderId="13" xfId="0" applyFont="1" applyFill="1" applyBorder="1" applyAlignment="1" applyProtection="1">
      <alignment horizontal="center" wrapText="1"/>
      <protection hidden="1"/>
    </xf>
    <xf numFmtId="0" fontId="0" fillId="0" borderId="40" xfId="0" applyBorder="1" applyAlignment="1">
      <alignment horizontal="left"/>
    </xf>
    <xf numFmtId="0" fontId="9" fillId="9" borderId="8" xfId="0" applyFont="1" applyFill="1" applyBorder="1" applyAlignment="1" applyProtection="1">
      <alignment horizontal="left"/>
      <protection hidden="1"/>
    </xf>
    <xf numFmtId="0" fontId="29" fillId="0" borderId="72" xfId="0" applyFont="1" applyBorder="1" applyAlignment="1" applyProtection="1">
      <alignment horizontal="center" wrapText="1"/>
    </xf>
    <xf numFmtId="0" fontId="29" fillId="0" borderId="73" xfId="0" applyFont="1" applyBorder="1" applyAlignment="1" applyProtection="1">
      <alignment horizontal="center" wrapText="1"/>
    </xf>
    <xf numFmtId="0" fontId="18" fillId="5" borderId="17" xfId="0" applyFont="1" applyFill="1" applyBorder="1" applyAlignment="1" applyProtection="1">
      <alignment horizontal="left" wrapText="1"/>
      <protection hidden="1"/>
    </xf>
    <xf numFmtId="0" fontId="18" fillId="5" borderId="10" xfId="0" applyFont="1" applyFill="1" applyBorder="1" applyAlignment="1" applyProtection="1">
      <alignment horizontal="left" wrapText="1"/>
      <protection hidden="1"/>
    </xf>
    <xf numFmtId="0" fontId="18" fillId="5" borderId="64" xfId="0" applyFont="1" applyFill="1" applyBorder="1" applyAlignment="1" applyProtection="1">
      <alignment horizontal="left" wrapText="1"/>
      <protection hidden="1"/>
    </xf>
    <xf numFmtId="0" fontId="8" fillId="8" borderId="39" xfId="0" applyFont="1" applyFill="1" applyBorder="1" applyAlignment="1" applyProtection="1">
      <alignment horizontal="left"/>
      <protection locked="0" hidden="1"/>
    </xf>
    <xf numFmtId="0" fontId="8" fillId="8" borderId="40" xfId="0" applyFont="1" applyFill="1" applyBorder="1" applyAlignment="1" applyProtection="1">
      <alignment horizontal="left"/>
      <protection locked="0" hidden="1"/>
    </xf>
    <xf numFmtId="0" fontId="30" fillId="2" borderId="18" xfId="0" applyFont="1" applyFill="1" applyBorder="1" applyAlignment="1" applyProtection="1">
      <alignment horizontal="left"/>
      <protection hidden="1"/>
    </xf>
    <xf numFmtId="0" fontId="30" fillId="2" borderId="43" xfId="0" applyFont="1" applyFill="1" applyBorder="1" applyAlignment="1" applyProtection="1">
      <alignment horizontal="left"/>
      <protection hidden="1"/>
    </xf>
    <xf numFmtId="0" fontId="9" fillId="2" borderId="6" xfId="0" applyFont="1" applyFill="1" applyBorder="1" applyAlignment="1" applyProtection="1">
      <alignment wrapText="1"/>
      <protection hidden="1"/>
    </xf>
    <xf numFmtId="0" fontId="8" fillId="0" borderId="2" xfId="0" applyFont="1" applyBorder="1" applyProtection="1"/>
    <xf numFmtId="0" fontId="8" fillId="0" borderId="5" xfId="0" applyFont="1" applyBorder="1" applyProtection="1"/>
    <xf numFmtId="0" fontId="9" fillId="2" borderId="39" xfId="0" applyFont="1" applyFill="1" applyBorder="1" applyAlignment="1" applyProtection="1">
      <alignment horizontal="left" wrapText="1"/>
      <protection hidden="1"/>
    </xf>
    <xf numFmtId="0" fontId="9" fillId="2" borderId="41" xfId="0" applyFont="1" applyFill="1" applyBorder="1" applyAlignment="1" applyProtection="1">
      <alignment horizontal="left" wrapText="1"/>
      <protection hidden="1"/>
    </xf>
    <xf numFmtId="0" fontId="9" fillId="2" borderId="40" xfId="0" applyFont="1" applyFill="1" applyBorder="1" applyAlignment="1" applyProtection="1">
      <alignment horizontal="left" wrapText="1"/>
      <protection hidden="1"/>
    </xf>
    <xf numFmtId="0" fontId="9" fillId="2" borderId="40" xfId="0" applyFont="1" applyFill="1" applyBorder="1" applyAlignment="1" applyProtection="1">
      <alignment horizontal="left"/>
      <protection hidden="1"/>
    </xf>
    <xf numFmtId="0" fontId="18" fillId="5" borderId="9" xfId="0" applyFont="1" applyFill="1" applyBorder="1" applyAlignment="1" applyProtection="1">
      <alignment horizontal="left" wrapText="1"/>
      <protection hidden="1"/>
    </xf>
    <xf numFmtId="0" fontId="18" fillId="5" borderId="7" xfId="0" applyFont="1" applyFill="1" applyBorder="1" applyAlignment="1" applyProtection="1">
      <alignment horizontal="left" wrapText="1"/>
      <protection hidden="1"/>
    </xf>
    <xf numFmtId="0" fontId="18" fillId="5" borderId="8" xfId="0" applyFont="1" applyFill="1" applyBorder="1" applyAlignment="1" applyProtection="1">
      <alignment horizontal="left" wrapText="1"/>
      <protection hidden="1"/>
    </xf>
    <xf numFmtId="0" fontId="8" fillId="0" borderId="41" xfId="0" applyFont="1" applyBorder="1" applyAlignment="1" applyProtection="1">
      <alignment horizontal="left" wrapText="1"/>
      <protection locked="0"/>
    </xf>
    <xf numFmtId="49" fontId="8" fillId="0" borderId="39" xfId="0" applyNumberFormat="1" applyFont="1" applyBorder="1" applyAlignment="1" applyProtection="1">
      <alignment horizontal="left" wrapText="1"/>
      <protection locked="0"/>
    </xf>
    <xf numFmtId="49" fontId="8" fillId="0" borderId="41" xfId="0" applyNumberFormat="1" applyFont="1" applyBorder="1" applyAlignment="1" applyProtection="1">
      <alignment horizontal="left" wrapText="1"/>
      <protection locked="0"/>
    </xf>
    <xf numFmtId="49" fontId="8" fillId="0" borderId="40" xfId="0" applyNumberFormat="1" applyFont="1" applyBorder="1" applyAlignment="1" applyProtection="1">
      <alignment horizontal="left" wrapText="1"/>
      <protection locked="0"/>
    </xf>
    <xf numFmtId="1" fontId="8" fillId="4" borderId="16" xfId="0" applyNumberFormat="1" applyFont="1" applyFill="1" applyBorder="1" applyAlignment="1" applyProtection="1">
      <alignment horizontal="left" wrapText="1"/>
      <protection locked="0"/>
    </xf>
    <xf numFmtId="1" fontId="8" fillId="0" borderId="16" xfId="0" applyNumberFormat="1" applyFont="1" applyFill="1" applyBorder="1" applyAlignment="1" applyProtection="1">
      <alignment horizontal="left" wrapText="1"/>
      <protection locked="0"/>
    </xf>
    <xf numFmtId="49" fontId="8" fillId="0" borderId="39" xfId="0" applyNumberFormat="1" applyFont="1" applyFill="1" applyBorder="1" applyAlignment="1" applyProtection="1">
      <alignment horizontal="left"/>
      <protection locked="0" hidden="1"/>
    </xf>
    <xf numFmtId="49" fontId="8" fillId="0" borderId="41" xfId="0" applyNumberFormat="1" applyFont="1" applyFill="1" applyBorder="1" applyAlignment="1" applyProtection="1">
      <alignment horizontal="left"/>
      <protection locked="0" hidden="1"/>
    </xf>
    <xf numFmtId="49" fontId="8" fillId="0" borderId="40" xfId="0" applyNumberFormat="1" applyFont="1" applyFill="1" applyBorder="1" applyAlignment="1" applyProtection="1">
      <alignment horizontal="left"/>
      <protection locked="0" hidden="1"/>
    </xf>
    <xf numFmtId="1" fontId="8" fillId="0" borderId="39" xfId="0" applyNumberFormat="1" applyFont="1" applyBorder="1" applyAlignment="1" applyProtection="1">
      <alignment horizontal="left" wrapText="1"/>
      <protection locked="0"/>
    </xf>
    <xf numFmtId="1" fontId="8" fillId="0" borderId="41" xfId="0" applyNumberFormat="1" applyFont="1" applyBorder="1" applyAlignment="1" applyProtection="1">
      <alignment horizontal="left" wrapText="1"/>
      <protection locked="0"/>
    </xf>
    <xf numFmtId="1" fontId="8" fillId="0" borderId="40" xfId="0" applyNumberFormat="1" applyFont="1" applyBorder="1" applyAlignment="1" applyProtection="1">
      <alignment horizontal="left" wrapText="1"/>
      <protection locked="0"/>
    </xf>
    <xf numFmtId="0" fontId="9" fillId="2" borderId="36" xfId="0" applyFont="1" applyFill="1" applyBorder="1" applyAlignment="1" applyProtection="1">
      <alignment horizontal="left" wrapText="1"/>
      <protection hidden="1"/>
    </xf>
    <xf numFmtId="0" fontId="9" fillId="2" borderId="38" xfId="0" applyFont="1" applyFill="1" applyBorder="1" applyAlignment="1" applyProtection="1">
      <alignment horizontal="left" wrapText="1"/>
      <protection hidden="1"/>
    </xf>
    <xf numFmtId="0" fontId="9" fillId="2" borderId="37" xfId="0" applyFont="1" applyFill="1" applyBorder="1" applyAlignment="1" applyProtection="1">
      <alignment horizontal="left" wrapText="1"/>
      <protection hidden="1"/>
    </xf>
    <xf numFmtId="0" fontId="8" fillId="8" borderId="16" xfId="0" applyFont="1" applyFill="1" applyBorder="1" applyAlignment="1" applyProtection="1">
      <alignment horizontal="left"/>
      <protection locked="0"/>
    </xf>
    <xf numFmtId="0" fontId="16" fillId="5" borderId="9" xfId="0" applyFont="1" applyFill="1" applyBorder="1" applyAlignment="1" applyProtection="1">
      <alignment horizontal="left"/>
      <protection hidden="1"/>
    </xf>
    <xf numFmtId="0" fontId="16" fillId="5" borderId="7" xfId="0" applyFont="1" applyFill="1" applyBorder="1" applyAlignment="1" applyProtection="1">
      <alignment horizontal="left"/>
      <protection hidden="1"/>
    </xf>
    <xf numFmtId="0" fontId="16" fillId="5" borderId="8" xfId="0" applyFont="1" applyFill="1" applyBorder="1" applyAlignment="1" applyProtection="1">
      <alignment horizontal="left"/>
      <protection hidden="1"/>
    </xf>
    <xf numFmtId="0" fontId="8" fillId="6" borderId="36" xfId="0" applyFont="1" applyFill="1" applyBorder="1" applyAlignment="1" applyProtection="1">
      <alignment horizontal="left"/>
    </xf>
    <xf numFmtId="0" fontId="8" fillId="6" borderId="38" xfId="0" applyFont="1" applyFill="1" applyBorder="1" applyAlignment="1" applyProtection="1">
      <alignment horizontal="left"/>
    </xf>
    <xf numFmtId="0" fontId="8" fillId="6" borderId="37" xfId="0" applyFont="1" applyFill="1" applyBorder="1" applyAlignment="1" applyProtection="1">
      <alignment horizontal="left"/>
    </xf>
    <xf numFmtId="0" fontId="9" fillId="2" borderId="16" xfId="0" applyFont="1" applyFill="1" applyBorder="1" applyAlignment="1" applyProtection="1">
      <alignment horizontal="left" wrapText="1"/>
      <protection hidden="1"/>
    </xf>
    <xf numFmtId="0" fontId="8" fillId="2" borderId="0" xfId="0" applyFont="1" applyFill="1" applyBorder="1" applyAlignment="1" applyProtection="1">
      <protection hidden="1"/>
    </xf>
    <xf numFmtId="0" fontId="8" fillId="0" borderId="0" xfId="0" applyFont="1" applyBorder="1" applyAlignment="1" applyProtection="1">
      <protection hidden="1"/>
    </xf>
    <xf numFmtId="0" fontId="8" fillId="6" borderId="39" xfId="0" applyFont="1" applyFill="1" applyBorder="1" applyAlignment="1" applyProtection="1">
      <alignment horizontal="left"/>
    </xf>
    <xf numFmtId="0" fontId="0" fillId="0" borderId="41" xfId="0" applyBorder="1" applyAlignment="1"/>
    <xf numFmtId="0" fontId="0" fillId="0" borderId="40" xfId="0" applyBorder="1" applyAlignment="1"/>
    <xf numFmtId="0" fontId="0" fillId="2" borderId="0" xfId="0" applyFill="1" applyBorder="1" applyAlignment="1" applyProtection="1">
      <protection hidden="1"/>
    </xf>
    <xf numFmtId="0" fontId="0" fillId="0" borderId="0" xfId="0" applyAlignment="1" applyProtection="1">
      <protection hidden="1"/>
    </xf>
    <xf numFmtId="0" fontId="8" fillId="0" borderId="36" xfId="0" applyFont="1" applyBorder="1" applyAlignment="1" applyProtection="1">
      <alignment horizontal="left" wrapText="1"/>
      <protection locked="0"/>
    </xf>
    <xf numFmtId="0" fontId="8" fillId="0" borderId="38" xfId="0" applyFont="1" applyBorder="1" applyAlignment="1" applyProtection="1">
      <alignment horizontal="left" wrapText="1"/>
      <protection locked="0"/>
    </xf>
    <xf numFmtId="0" fontId="8" fillId="0" borderId="37" xfId="0" applyFont="1" applyBorder="1" applyAlignment="1" applyProtection="1">
      <alignment horizontal="left" wrapText="1"/>
      <protection locked="0"/>
    </xf>
    <xf numFmtId="0" fontId="8" fillId="0" borderId="16" xfId="0" applyFont="1" applyBorder="1" applyAlignment="1" applyProtection="1">
      <alignment horizontal="left"/>
      <protection locked="0"/>
    </xf>
    <xf numFmtId="0" fontId="9" fillId="2" borderId="16" xfId="0" applyFont="1" applyFill="1" applyBorder="1" applyAlignment="1" applyProtection="1">
      <alignment wrapText="1"/>
      <protection hidden="1"/>
    </xf>
    <xf numFmtId="0" fontId="8" fillId="6" borderId="39" xfId="0" applyFont="1" applyFill="1" applyBorder="1" applyAlignment="1" applyProtection="1">
      <alignment horizontal="center"/>
      <protection hidden="1"/>
    </xf>
    <xf numFmtId="0" fontId="8" fillId="6" borderId="41" xfId="0" applyFont="1" applyFill="1" applyBorder="1" applyAlignment="1" applyProtection="1">
      <alignment horizontal="center"/>
      <protection hidden="1"/>
    </xf>
    <xf numFmtId="0" fontId="8" fillId="6" borderId="40" xfId="0" applyFont="1" applyFill="1" applyBorder="1" applyAlignment="1" applyProtection="1">
      <alignment horizontal="center"/>
      <protection hidden="1"/>
    </xf>
  </cellXfs>
  <cellStyles count="7">
    <cellStyle name="Normal" xfId="0" builtinId="0"/>
    <cellStyle name="Normal 2" xfId="5"/>
    <cellStyle name="Normal 3" xfId="4"/>
    <cellStyle name="Normal_Cover Sheet" xfId="6"/>
    <cellStyle name="Normal_Sheet1" xfId="2"/>
    <cellStyle name="Percent" xfId="3" builtinId="5"/>
    <cellStyle name="RowLevel_1" xfId="1" builtinId="1" iLevel="0"/>
  </cellStyles>
  <dxfs count="0"/>
  <tableStyles count="1" defaultTableStyle="TableStyleMedium9" defaultPivotStyle="PivotStyleLight16">
    <tableStyle name="MySqlDefault" pivot="0" table="0" count="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38100</xdr:colOff>
          <xdr:row>11</xdr:row>
          <xdr:rowOff>47625</xdr:rowOff>
        </xdr:from>
        <xdr:to>
          <xdr:col>1</xdr:col>
          <xdr:colOff>161925</xdr:colOff>
          <xdr:row>13</xdr:row>
          <xdr:rowOff>66675</xdr:rowOff>
        </xdr:to>
        <xdr:sp macro="" textlink="">
          <xdr:nvSpPr>
            <xdr:cNvPr id="2051" name="Button 3" hidden="1">
              <a:extLst>
                <a:ext uri="{63B3BB69-23CF-44E3-9099-C40C66FF867C}">
                  <a14:compatExt spid="_x0000_s2051"/>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800" b="1" i="0" u="none" strike="noStrike" baseline="0">
                  <a:solidFill>
                    <a:srgbClr val="000000"/>
                  </a:solidFill>
                  <a:latin typeface="Arial"/>
                  <a:cs typeface="Arial"/>
                </a:rPr>
                <a:t>Select Directory </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xdr:col>
          <xdr:colOff>371475</xdr:colOff>
          <xdr:row>39</xdr:row>
          <xdr:rowOff>0</xdr:rowOff>
        </xdr:from>
        <xdr:to>
          <xdr:col>2</xdr:col>
          <xdr:colOff>514350</xdr:colOff>
          <xdr:row>41</xdr:row>
          <xdr:rowOff>104775</xdr:rowOff>
        </xdr:to>
        <xdr:sp macro="" textlink="">
          <xdr:nvSpPr>
            <xdr:cNvPr id="2052" name="Button 4" hidden="1">
              <a:extLst>
                <a:ext uri="{63B3BB69-23CF-44E3-9099-C40C66FF867C}">
                  <a14:compatExt spid="_x0000_s2052"/>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800" b="1" i="0" u="none" strike="noStrike" baseline="0">
                  <a:solidFill>
                    <a:srgbClr val="000000"/>
                  </a:solidFill>
                  <a:latin typeface="Arial"/>
                  <a:cs typeface="Arial"/>
                </a:rPr>
                <a:t>Save </a:t>
              </a:r>
            </a:p>
            <a:p>
              <a:pPr algn="ctr" rtl="0">
                <a:defRPr sz="1000"/>
              </a:pPr>
              <a:r>
                <a:rPr lang="en-US" sz="800" b="1" i="0" u="none" strike="noStrike" baseline="0">
                  <a:solidFill>
                    <a:srgbClr val="000000"/>
                  </a:solidFill>
                  <a:latin typeface="Arial"/>
                  <a:cs typeface="Arial"/>
                </a:rPr>
                <a:t>Template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8</xdr:col>
          <xdr:colOff>333375</xdr:colOff>
          <xdr:row>39</xdr:row>
          <xdr:rowOff>0</xdr:rowOff>
        </xdr:from>
        <xdr:to>
          <xdr:col>9</xdr:col>
          <xdr:colOff>476250</xdr:colOff>
          <xdr:row>41</xdr:row>
          <xdr:rowOff>104775</xdr:rowOff>
        </xdr:to>
        <xdr:sp macro="" textlink="">
          <xdr:nvSpPr>
            <xdr:cNvPr id="2105" name="Button 57" hidden="1">
              <a:extLst>
                <a:ext uri="{63B3BB69-23CF-44E3-9099-C40C66FF867C}">
                  <a14:compatExt spid="_x0000_s2105"/>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800" b="1" i="0" u="none" strike="noStrike" baseline="0">
                  <a:solidFill>
                    <a:srgbClr val="000000"/>
                  </a:solidFill>
                  <a:latin typeface="Arial"/>
                  <a:cs typeface="Arial"/>
                </a:rPr>
                <a:t>Hide Admin Tab</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16</xdr:col>
          <xdr:colOff>600075</xdr:colOff>
          <xdr:row>1</xdr:row>
          <xdr:rowOff>180975</xdr:rowOff>
        </xdr:from>
        <xdr:to>
          <xdr:col>17</xdr:col>
          <xdr:colOff>800100</xdr:colOff>
          <xdr:row>4</xdr:row>
          <xdr:rowOff>66675</xdr:rowOff>
        </xdr:to>
        <xdr:sp macro="" textlink="">
          <xdr:nvSpPr>
            <xdr:cNvPr id="1182" name="Button 158" hidden="1">
              <a:extLst>
                <a:ext uri="{63B3BB69-23CF-44E3-9099-C40C66FF867C}">
                  <a14:compatExt spid="_x0000_s1182"/>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1000" b="1" i="0" u="none" strike="noStrike" baseline="0">
                  <a:solidFill>
                    <a:srgbClr val="000000"/>
                  </a:solidFill>
                  <a:latin typeface="Arial"/>
                  <a:cs typeface="Arial"/>
                </a:rPr>
                <a:t>Print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14</xdr:col>
          <xdr:colOff>76200</xdr:colOff>
          <xdr:row>2</xdr:row>
          <xdr:rowOff>0</xdr:rowOff>
        </xdr:from>
        <xdr:to>
          <xdr:col>15</xdr:col>
          <xdr:colOff>276225</xdr:colOff>
          <xdr:row>4</xdr:row>
          <xdr:rowOff>66675</xdr:rowOff>
        </xdr:to>
        <xdr:sp macro="" textlink="">
          <xdr:nvSpPr>
            <xdr:cNvPr id="1185" name="Button 161" hidden="1">
              <a:extLst>
                <a:ext uri="{63B3BB69-23CF-44E3-9099-C40C66FF867C}">
                  <a14:compatExt spid="_x0000_s1185"/>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1000" b="1" i="0" u="none" strike="noStrike" baseline="0">
                  <a:solidFill>
                    <a:srgbClr val="000000"/>
                  </a:solidFill>
                  <a:latin typeface="Arial"/>
                  <a:cs typeface="Arial"/>
                </a:rPr>
                <a:t>Save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15</xdr:col>
          <xdr:colOff>304800</xdr:colOff>
          <xdr:row>1</xdr:row>
          <xdr:rowOff>180975</xdr:rowOff>
        </xdr:from>
        <xdr:to>
          <xdr:col>16</xdr:col>
          <xdr:colOff>542925</xdr:colOff>
          <xdr:row>4</xdr:row>
          <xdr:rowOff>66675</xdr:rowOff>
        </xdr:to>
        <xdr:sp macro="" textlink="">
          <xdr:nvSpPr>
            <xdr:cNvPr id="1586" name="Button 562" hidden="1">
              <a:extLst>
                <a:ext uri="{63B3BB69-23CF-44E3-9099-C40C66FF867C}">
                  <a14:compatExt spid="_x0000_s1586"/>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1000" b="1" i="0" u="none" strike="noStrike" baseline="0">
                  <a:solidFill>
                    <a:srgbClr val="000000"/>
                  </a:solidFill>
                  <a:latin typeface="Arial"/>
                  <a:cs typeface="Arial"/>
                </a:rPr>
                <a:t>Change </a:t>
              </a:r>
            </a:p>
            <a:p>
              <a:pPr algn="ctr" rtl="0">
                <a:defRPr sz="1000"/>
              </a:pPr>
              <a:r>
                <a:rPr lang="en-US" sz="1000" b="1" i="0" u="none" strike="noStrike" baseline="0">
                  <a:solidFill>
                    <a:srgbClr val="000000"/>
                  </a:solidFill>
                  <a:latin typeface="Arial"/>
                  <a:cs typeface="Arial"/>
                </a:rPr>
                <a:t>Paper Size</a:t>
              </a:r>
              <a:endParaRPr lang="en-US" sz="1000" b="0" i="0" u="none" strike="noStrike" baseline="0">
                <a:solidFill>
                  <a:srgbClr val="000000"/>
                </a:solidFill>
                <a:latin typeface="Arial"/>
                <a:cs typeface="Arial"/>
              </a:endParaRPr>
            </a:p>
            <a:p>
              <a:pPr algn="ctr" rtl="0">
                <a:defRPr sz="1000"/>
              </a:pPr>
              <a:endParaRPr lang="en-US" sz="1000" b="0" i="0" u="none" strike="noStrike" baseline="0">
                <a:solidFill>
                  <a:srgbClr val="000000"/>
                </a:solidFill>
                <a:latin typeface="Arial"/>
                <a:cs typeface="Arial"/>
              </a:endParaRPr>
            </a:p>
          </xdr:txBody>
        </xdr:sp>
        <xdr:clientData fPrintsWithSheet="0"/>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3.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1.xml"/><Relationship Id="rId2" Type="http://schemas.openxmlformats.org/officeDocument/2006/relationships/drawing" Target="../drawings/drawing2.xml"/><Relationship Id="rId1" Type="http://schemas.openxmlformats.org/officeDocument/2006/relationships/printerSettings" Target="../printerSettings/printerSettings4.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P21"/>
  <sheetViews>
    <sheetView showGridLines="0" zoomScaleNormal="100" workbookViewId="0"/>
  </sheetViews>
  <sheetFormatPr defaultRowHeight="12.75" x14ac:dyDescent="0.2"/>
  <cols>
    <col min="1" max="16384" width="9.140625" style="245"/>
  </cols>
  <sheetData>
    <row r="1" spans="1:16" ht="21" x14ac:dyDescent="0.35">
      <c r="A1" s="254" t="s">
        <v>212</v>
      </c>
      <c r="B1" s="241"/>
      <c r="C1" s="241"/>
      <c r="D1" s="241"/>
      <c r="E1" s="241"/>
      <c r="F1" s="241"/>
      <c r="G1" s="241"/>
      <c r="H1" s="241"/>
      <c r="I1" s="241"/>
      <c r="J1" s="241"/>
      <c r="K1" s="241"/>
      <c r="L1" s="241"/>
      <c r="M1" s="242"/>
      <c r="N1" s="243"/>
      <c r="O1" s="244"/>
      <c r="P1" s="244"/>
    </row>
    <row r="2" spans="1:16" ht="21" x14ac:dyDescent="0.35">
      <c r="A2" s="241"/>
      <c r="B2" s="241"/>
      <c r="C2" s="241"/>
      <c r="D2" s="241"/>
      <c r="E2" s="241"/>
      <c r="F2" s="241"/>
      <c r="G2" s="241"/>
      <c r="H2" s="241"/>
      <c r="I2" s="241"/>
      <c r="J2" s="241"/>
      <c r="K2" s="241"/>
      <c r="L2" s="241"/>
      <c r="M2" s="242"/>
      <c r="N2" s="246"/>
      <c r="O2" s="244"/>
      <c r="P2" s="244"/>
    </row>
    <row r="3" spans="1:16" ht="18.75" x14ac:dyDescent="0.3">
      <c r="A3" s="241"/>
      <c r="B3" s="241"/>
      <c r="C3" s="241"/>
      <c r="D3" s="241"/>
      <c r="E3" s="241"/>
      <c r="F3" s="241"/>
      <c r="G3" s="241"/>
      <c r="H3" s="241"/>
      <c r="I3" s="241"/>
      <c r="J3" s="241"/>
      <c r="K3" s="241"/>
      <c r="L3" s="241"/>
      <c r="M3" s="247"/>
      <c r="N3" s="248"/>
      <c r="O3" s="244"/>
      <c r="P3" s="244"/>
    </row>
    <row r="4" spans="1:16" ht="18.75" x14ac:dyDescent="0.3">
      <c r="A4" s="241"/>
      <c r="B4" s="241"/>
      <c r="C4" s="241"/>
      <c r="D4" s="241"/>
      <c r="E4" s="241"/>
      <c r="F4" s="241"/>
      <c r="G4" s="241"/>
      <c r="H4" s="241"/>
      <c r="I4" s="241"/>
      <c r="J4" s="241"/>
      <c r="K4" s="241"/>
      <c r="L4" s="241"/>
      <c r="M4" s="249"/>
      <c r="N4" s="244"/>
      <c r="O4" s="244"/>
      <c r="P4" s="244"/>
    </row>
    <row r="5" spans="1:16" ht="15" x14ac:dyDescent="0.25">
      <c r="A5" s="241"/>
      <c r="B5" s="241"/>
      <c r="C5" s="241"/>
      <c r="D5" s="241"/>
      <c r="E5" s="241"/>
      <c r="F5" s="241"/>
      <c r="G5" s="241"/>
      <c r="H5" s="241"/>
      <c r="I5" s="241"/>
      <c r="J5" s="241"/>
      <c r="K5" s="241"/>
      <c r="L5" s="241"/>
      <c r="M5" s="241"/>
      <c r="N5" s="244"/>
      <c r="O5" s="244"/>
      <c r="P5" s="244"/>
    </row>
    <row r="6" spans="1:16" ht="15" x14ac:dyDescent="0.25">
      <c r="A6" s="250"/>
      <c r="B6" s="250"/>
      <c r="C6" s="250"/>
      <c r="D6" s="250"/>
      <c r="E6" s="250"/>
      <c r="F6" s="250"/>
      <c r="G6" s="250"/>
      <c r="H6" s="250"/>
      <c r="I6" s="250"/>
      <c r="J6" s="250"/>
      <c r="K6" s="250"/>
      <c r="L6" s="250"/>
      <c r="M6" s="250"/>
      <c r="N6" s="244"/>
      <c r="O6" s="244"/>
      <c r="P6" s="244"/>
    </row>
    <row r="7" spans="1:16" ht="15" x14ac:dyDescent="0.25">
      <c r="A7" s="250"/>
      <c r="B7" s="250"/>
      <c r="C7" s="250"/>
      <c r="D7" s="250"/>
      <c r="E7" s="250"/>
      <c r="F7" s="250"/>
      <c r="G7" s="250"/>
      <c r="H7" s="250"/>
      <c r="I7" s="250"/>
      <c r="J7" s="250"/>
      <c r="K7" s="250"/>
      <c r="L7" s="250"/>
      <c r="M7" s="250"/>
      <c r="N7" s="244"/>
      <c r="O7" s="244"/>
      <c r="P7" s="244"/>
    </row>
    <row r="8" spans="1:16" ht="18.75" x14ac:dyDescent="0.3">
      <c r="A8" s="250"/>
      <c r="B8" s="251" t="s">
        <v>208</v>
      </c>
      <c r="C8" s="250"/>
      <c r="D8" s="250"/>
      <c r="E8" s="250"/>
      <c r="F8" s="250"/>
      <c r="G8" s="250"/>
      <c r="H8" s="250"/>
      <c r="I8" s="250"/>
      <c r="J8" s="250"/>
      <c r="K8" s="250"/>
      <c r="L8" s="250"/>
      <c r="M8" s="250"/>
      <c r="N8" s="244"/>
      <c r="O8" s="244"/>
      <c r="P8" s="244"/>
    </row>
    <row r="9" spans="1:16" ht="18.75" x14ac:dyDescent="0.3">
      <c r="A9" s="244"/>
      <c r="B9" s="251" t="s">
        <v>32</v>
      </c>
      <c r="C9" s="244"/>
      <c r="D9" s="244"/>
      <c r="E9" s="244"/>
      <c r="F9" s="244"/>
      <c r="G9" s="244"/>
      <c r="H9" s="244"/>
      <c r="I9" s="244"/>
      <c r="J9" s="244"/>
      <c r="K9" s="244"/>
      <c r="L9" s="244"/>
      <c r="M9" s="244"/>
      <c r="N9" s="244"/>
      <c r="O9" s="244"/>
      <c r="P9" s="244"/>
    </row>
    <row r="10" spans="1:16" ht="15" x14ac:dyDescent="0.25">
      <c r="A10" s="244"/>
      <c r="B10" s="252" t="s">
        <v>209</v>
      </c>
      <c r="C10" s="244"/>
      <c r="D10" s="244"/>
      <c r="E10" s="244"/>
      <c r="F10" s="244"/>
      <c r="G10" s="244"/>
      <c r="H10" s="244"/>
      <c r="I10" s="244"/>
      <c r="J10" s="244"/>
      <c r="K10" s="244"/>
      <c r="L10" s="244"/>
      <c r="M10" s="244"/>
      <c r="N10" s="244"/>
      <c r="O10" s="244"/>
      <c r="P10" s="244"/>
    </row>
    <row r="12" spans="1:16" ht="15.75" x14ac:dyDescent="0.25">
      <c r="A12" s="244"/>
      <c r="B12" s="253" t="s">
        <v>210</v>
      </c>
      <c r="C12" s="244"/>
      <c r="D12" s="244"/>
      <c r="E12" s="244"/>
      <c r="F12" s="244"/>
      <c r="G12" s="244"/>
      <c r="H12" s="244"/>
      <c r="I12" s="244"/>
      <c r="J12" s="244"/>
      <c r="K12" s="244"/>
      <c r="L12" s="244"/>
      <c r="M12" s="244"/>
      <c r="N12" s="244"/>
      <c r="O12" s="244"/>
      <c r="P12" s="244"/>
    </row>
    <row r="15" spans="1:16" ht="15" x14ac:dyDescent="0.25">
      <c r="A15" s="244"/>
      <c r="B15" s="1" t="s">
        <v>211</v>
      </c>
      <c r="C15" s="255"/>
      <c r="D15" s="255"/>
      <c r="E15" s="255"/>
      <c r="F15" s="255"/>
      <c r="G15" s="255"/>
      <c r="H15" s="255"/>
      <c r="I15" s="255"/>
      <c r="J15" s="255"/>
      <c r="K15" s="255"/>
      <c r="L15" s="255"/>
      <c r="M15" s="256"/>
      <c r="N15" s="240"/>
      <c r="O15" s="240"/>
      <c r="P15" s="240"/>
    </row>
    <row r="16" spans="1:16" ht="15" x14ac:dyDescent="0.25">
      <c r="A16" s="244"/>
      <c r="B16" s="257"/>
      <c r="C16" s="258"/>
      <c r="D16" s="258"/>
      <c r="E16" s="258"/>
      <c r="F16" s="258"/>
      <c r="G16" s="258"/>
      <c r="H16" s="258"/>
      <c r="I16" s="258"/>
      <c r="J16" s="258"/>
      <c r="K16" s="258"/>
      <c r="L16" s="258"/>
      <c r="M16" s="259"/>
      <c r="N16" s="240"/>
      <c r="O16" s="240"/>
      <c r="P16" s="240"/>
    </row>
    <row r="17" spans="2:16" ht="15" x14ac:dyDescent="0.2">
      <c r="B17" s="257"/>
      <c r="C17" s="258"/>
      <c r="D17" s="258"/>
      <c r="E17" s="258"/>
      <c r="F17" s="258"/>
      <c r="G17" s="258"/>
      <c r="H17" s="258"/>
      <c r="I17" s="258"/>
      <c r="J17" s="258"/>
      <c r="K17" s="258"/>
      <c r="L17" s="258"/>
      <c r="M17" s="259"/>
      <c r="N17" s="240"/>
      <c r="O17" s="240"/>
      <c r="P17" s="240"/>
    </row>
    <row r="18" spans="2:16" ht="15" x14ac:dyDescent="0.2">
      <c r="B18" s="257"/>
      <c r="C18" s="258"/>
      <c r="D18" s="258"/>
      <c r="E18" s="258"/>
      <c r="F18" s="258"/>
      <c r="G18" s="258"/>
      <c r="H18" s="258"/>
      <c r="I18" s="258"/>
      <c r="J18" s="258"/>
      <c r="K18" s="258"/>
      <c r="L18" s="258"/>
      <c r="M18" s="259"/>
      <c r="N18" s="240"/>
      <c r="O18" s="240"/>
      <c r="P18" s="240"/>
    </row>
    <row r="19" spans="2:16" ht="15" x14ac:dyDescent="0.2">
      <c r="B19" s="257"/>
      <c r="C19" s="258"/>
      <c r="D19" s="258"/>
      <c r="E19" s="258"/>
      <c r="F19" s="258"/>
      <c r="G19" s="258"/>
      <c r="H19" s="258"/>
      <c r="I19" s="258"/>
      <c r="J19" s="258"/>
      <c r="K19" s="258"/>
      <c r="L19" s="258"/>
      <c r="M19" s="259"/>
      <c r="N19" s="240"/>
      <c r="O19" s="240"/>
      <c r="P19" s="240"/>
    </row>
    <row r="20" spans="2:16" ht="15" x14ac:dyDescent="0.2">
      <c r="B20" s="257"/>
      <c r="C20" s="258"/>
      <c r="D20" s="258"/>
      <c r="E20" s="258"/>
      <c r="F20" s="258"/>
      <c r="G20" s="258"/>
      <c r="H20" s="258"/>
      <c r="I20" s="258"/>
      <c r="J20" s="258"/>
      <c r="K20" s="258"/>
      <c r="L20" s="258"/>
      <c r="M20" s="259"/>
      <c r="N20" s="240"/>
      <c r="O20" s="240"/>
      <c r="P20" s="240"/>
    </row>
    <row r="21" spans="2:16" ht="63" customHeight="1" x14ac:dyDescent="0.25">
      <c r="B21" s="260"/>
      <c r="C21" s="261"/>
      <c r="D21" s="261"/>
      <c r="E21" s="261"/>
      <c r="F21" s="261"/>
      <c r="G21" s="261"/>
      <c r="H21" s="261"/>
      <c r="I21" s="261"/>
      <c r="J21" s="261"/>
      <c r="K21" s="261"/>
      <c r="L21" s="261"/>
      <c r="M21" s="262"/>
      <c r="N21" s="244"/>
      <c r="O21" s="244"/>
      <c r="P21" s="244"/>
    </row>
  </sheetData>
  <mergeCells count="1">
    <mergeCell ref="B15:M21"/>
  </mergeCells>
  <phoneticPr fontId="27" type="noConversion"/>
  <pageMargins left="0.75" right="0.75" top="1" bottom="1" header="0.5" footer="0.5"/>
  <pageSetup orientation="landscape" r:id="rId1"/>
  <headerFooter alignWithMargins="0">
    <oddFooter>&amp;C&amp;P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DI181"/>
  <sheetViews>
    <sheetView showGridLines="0" topLeftCell="A19" zoomScale="90" zoomScaleNormal="90" workbookViewId="0">
      <selection activeCell="A21" sqref="A21:D21"/>
    </sheetView>
  </sheetViews>
  <sheetFormatPr defaultRowHeight="12.75" x14ac:dyDescent="0.2"/>
  <cols>
    <col min="1" max="1" width="24" style="169" customWidth="1"/>
    <col min="2" max="2" width="11.85546875" style="169" customWidth="1"/>
    <col min="3" max="3" width="12.7109375" style="169" bestFit="1" customWidth="1"/>
    <col min="4" max="4" width="106.42578125" style="169" customWidth="1"/>
    <col min="5" max="5" width="9.140625" style="176"/>
    <col min="6" max="35" width="9.140625" style="177"/>
    <col min="36" max="36" width="9.140625" style="178"/>
    <col min="37" max="16384" width="9.140625" style="34"/>
  </cols>
  <sheetData>
    <row r="1" spans="1:113" ht="51.75" customHeight="1" x14ac:dyDescent="0.25">
      <c r="A1" s="263" t="s">
        <v>88</v>
      </c>
      <c r="B1" s="263"/>
      <c r="C1" s="264"/>
      <c r="D1" s="264"/>
      <c r="E1" s="170"/>
      <c r="F1" s="171"/>
      <c r="G1" s="171"/>
      <c r="H1" s="171"/>
      <c r="I1" s="171"/>
      <c r="J1" s="171"/>
      <c r="K1" s="171"/>
      <c r="L1" s="171"/>
      <c r="M1" s="171"/>
      <c r="N1" s="171"/>
      <c r="O1" s="171"/>
      <c r="P1" s="171"/>
      <c r="Q1" s="171"/>
      <c r="R1" s="171"/>
      <c r="S1" s="171"/>
      <c r="T1" s="171"/>
      <c r="U1" s="171"/>
      <c r="V1" s="171"/>
      <c r="W1" s="171"/>
      <c r="X1" s="171"/>
      <c r="Y1" s="171"/>
      <c r="Z1" s="171"/>
      <c r="AA1" s="171"/>
      <c r="AB1" s="171"/>
      <c r="AC1" s="171"/>
      <c r="AD1" s="171"/>
      <c r="AE1" s="171"/>
      <c r="AF1" s="171"/>
      <c r="AG1" s="171"/>
      <c r="AH1" s="171"/>
      <c r="AI1" s="171"/>
      <c r="AJ1" s="172"/>
      <c r="AK1" s="33"/>
      <c r="AL1" s="33"/>
      <c r="AM1" s="33"/>
      <c r="AN1" s="33"/>
      <c r="AO1" s="33"/>
      <c r="AP1" s="33"/>
      <c r="AQ1" s="33"/>
      <c r="AR1" s="33"/>
      <c r="AS1" s="33"/>
      <c r="AT1" s="33"/>
      <c r="AU1" s="33"/>
      <c r="AV1" s="33"/>
      <c r="AW1" s="33"/>
      <c r="AX1" s="33"/>
      <c r="AY1" s="33"/>
      <c r="AZ1" s="33"/>
      <c r="BA1" s="33"/>
      <c r="BB1" s="33"/>
      <c r="BC1" s="33"/>
      <c r="BD1" s="33"/>
      <c r="BE1" s="33"/>
      <c r="BF1" s="33"/>
      <c r="BG1" s="33"/>
      <c r="BH1" s="33"/>
      <c r="BI1" s="33"/>
      <c r="BJ1" s="33"/>
      <c r="BK1" s="33"/>
      <c r="BL1" s="33"/>
      <c r="BM1" s="33"/>
      <c r="BN1" s="33"/>
      <c r="BO1" s="33"/>
      <c r="BP1" s="33"/>
      <c r="BQ1" s="33"/>
      <c r="BR1" s="33"/>
      <c r="BS1" s="33"/>
      <c r="BT1" s="33"/>
      <c r="BU1" s="33"/>
      <c r="BV1" s="33"/>
      <c r="BW1" s="33"/>
      <c r="BX1" s="33"/>
      <c r="BY1" s="33"/>
      <c r="BZ1" s="33"/>
      <c r="CA1" s="33"/>
      <c r="CB1" s="33"/>
      <c r="CC1" s="33"/>
      <c r="CD1" s="33"/>
      <c r="CE1" s="33"/>
      <c r="CF1" s="33"/>
      <c r="CG1" s="33"/>
      <c r="CH1" s="33"/>
      <c r="CI1" s="33"/>
      <c r="CJ1" s="33"/>
      <c r="CK1" s="33"/>
      <c r="CL1" s="33"/>
      <c r="CM1" s="33"/>
      <c r="CN1" s="33"/>
      <c r="CO1" s="33"/>
      <c r="CP1" s="33"/>
      <c r="CQ1" s="33"/>
      <c r="CR1" s="33"/>
      <c r="CS1" s="33"/>
      <c r="CT1" s="33"/>
      <c r="CU1" s="33"/>
      <c r="CV1" s="33"/>
      <c r="CW1" s="33"/>
      <c r="CX1" s="33"/>
      <c r="CY1" s="33"/>
      <c r="CZ1" s="33"/>
      <c r="DA1" s="33"/>
      <c r="DB1" s="33"/>
      <c r="DC1" s="33"/>
      <c r="DD1" s="33"/>
      <c r="DE1" s="33"/>
      <c r="DF1" s="33"/>
      <c r="DG1" s="33"/>
      <c r="DH1" s="33"/>
      <c r="DI1" s="33"/>
    </row>
    <row r="2" spans="1:113" ht="30" customHeight="1" x14ac:dyDescent="0.2">
      <c r="A2" s="271" t="s">
        <v>188</v>
      </c>
      <c r="B2" s="272"/>
      <c r="C2" s="272"/>
      <c r="D2" s="273"/>
      <c r="E2" s="170"/>
      <c r="F2" s="171"/>
      <c r="G2" s="171"/>
      <c r="H2" s="171"/>
      <c r="I2" s="171"/>
      <c r="J2" s="171"/>
      <c r="K2" s="171"/>
      <c r="L2" s="171"/>
      <c r="M2" s="171"/>
      <c r="N2" s="171"/>
      <c r="O2" s="171"/>
      <c r="P2" s="171"/>
      <c r="Q2" s="171"/>
      <c r="R2" s="171"/>
      <c r="S2" s="171"/>
      <c r="T2" s="171"/>
      <c r="U2" s="171"/>
      <c r="V2" s="171"/>
      <c r="W2" s="171"/>
      <c r="X2" s="171"/>
      <c r="Y2" s="171"/>
      <c r="Z2" s="171"/>
      <c r="AA2" s="171"/>
      <c r="AB2" s="171"/>
      <c r="AC2" s="171"/>
      <c r="AD2" s="171"/>
      <c r="AE2" s="171"/>
      <c r="AF2" s="171"/>
      <c r="AG2" s="171"/>
      <c r="AH2" s="171"/>
      <c r="AI2" s="171"/>
      <c r="AJ2" s="172"/>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c r="CW2" s="33"/>
      <c r="CX2" s="33"/>
      <c r="CY2" s="33"/>
      <c r="CZ2" s="33"/>
      <c r="DA2" s="33"/>
      <c r="DB2" s="33"/>
      <c r="DC2" s="33"/>
      <c r="DD2" s="33"/>
      <c r="DE2" s="33"/>
      <c r="DF2" s="33"/>
      <c r="DG2" s="33"/>
      <c r="DH2" s="33"/>
      <c r="DI2" s="33"/>
    </row>
    <row r="3" spans="1:113" s="35" customFormat="1" ht="24" customHeight="1" x14ac:dyDescent="0.2">
      <c r="A3" s="265" t="s">
        <v>24</v>
      </c>
      <c r="B3" s="265"/>
      <c r="C3" s="265"/>
      <c r="D3" s="265"/>
      <c r="E3" s="173"/>
      <c r="F3" s="174"/>
      <c r="G3" s="174"/>
      <c r="H3" s="174"/>
      <c r="I3" s="174"/>
      <c r="J3" s="174"/>
      <c r="K3" s="174"/>
      <c r="L3" s="174"/>
      <c r="M3" s="174"/>
      <c r="N3" s="174"/>
      <c r="O3" s="174"/>
      <c r="P3" s="174"/>
      <c r="Q3" s="174"/>
      <c r="R3" s="174"/>
      <c r="S3" s="174"/>
      <c r="T3" s="174"/>
      <c r="U3" s="174"/>
      <c r="V3" s="174"/>
      <c r="W3" s="174"/>
      <c r="X3" s="174"/>
      <c r="Y3" s="174"/>
      <c r="Z3" s="174"/>
      <c r="AA3" s="174"/>
      <c r="AB3" s="174"/>
      <c r="AC3" s="174"/>
      <c r="AD3" s="174"/>
      <c r="AE3" s="174"/>
      <c r="AF3" s="174"/>
      <c r="AG3" s="174"/>
      <c r="AH3" s="174"/>
      <c r="AI3" s="174"/>
      <c r="AJ3" s="175"/>
    </row>
    <row r="4" spans="1:113" s="35" customFormat="1" ht="12" customHeight="1" x14ac:dyDescent="0.2">
      <c r="A4" s="266"/>
      <c r="B4" s="267"/>
      <c r="C4" s="267"/>
      <c r="D4" s="268"/>
      <c r="E4" s="173"/>
      <c r="F4" s="174"/>
      <c r="G4" s="174"/>
      <c r="H4" s="174"/>
      <c r="I4" s="174"/>
      <c r="J4" s="174"/>
      <c r="K4" s="174"/>
      <c r="L4" s="174"/>
      <c r="M4" s="174"/>
      <c r="N4" s="174"/>
      <c r="O4" s="174"/>
      <c r="P4" s="174"/>
      <c r="Q4" s="174"/>
      <c r="R4" s="174"/>
      <c r="S4" s="174"/>
      <c r="T4" s="174"/>
      <c r="U4" s="174"/>
      <c r="V4" s="174"/>
      <c r="W4" s="174"/>
      <c r="X4" s="174"/>
      <c r="Y4" s="174"/>
      <c r="Z4" s="174"/>
      <c r="AA4" s="174"/>
      <c r="AB4" s="174"/>
      <c r="AC4" s="174"/>
      <c r="AD4" s="174"/>
      <c r="AE4" s="174"/>
      <c r="AF4" s="174"/>
      <c r="AG4" s="174"/>
      <c r="AH4" s="174"/>
      <c r="AI4" s="174"/>
      <c r="AJ4" s="175"/>
    </row>
    <row r="5" spans="1:113" s="35" customFormat="1" ht="18" customHeight="1" thickBot="1" x14ac:dyDescent="0.25">
      <c r="A5" s="237" t="s">
        <v>2</v>
      </c>
      <c r="B5" s="225"/>
      <c r="C5" s="225"/>
      <c r="D5" s="186"/>
      <c r="E5" s="173"/>
      <c r="F5" s="174"/>
      <c r="G5" s="174"/>
      <c r="H5" s="174"/>
      <c r="I5" s="174"/>
      <c r="J5" s="174"/>
      <c r="K5" s="174"/>
      <c r="L5" s="174"/>
      <c r="M5" s="174"/>
      <c r="N5" s="174"/>
      <c r="O5" s="174"/>
      <c r="P5" s="174"/>
      <c r="Q5" s="174"/>
      <c r="R5" s="174"/>
      <c r="S5" s="174"/>
      <c r="T5" s="174"/>
      <c r="U5" s="174"/>
      <c r="V5" s="174"/>
      <c r="W5" s="174"/>
      <c r="X5" s="174"/>
      <c r="Y5" s="174"/>
      <c r="Z5" s="174"/>
      <c r="AA5" s="174"/>
      <c r="AB5" s="174"/>
      <c r="AC5" s="174"/>
      <c r="AD5" s="174"/>
      <c r="AE5" s="174"/>
      <c r="AF5" s="174"/>
      <c r="AG5" s="174"/>
      <c r="AH5" s="174"/>
      <c r="AI5" s="174"/>
      <c r="AJ5" s="175"/>
    </row>
    <row r="6" spans="1:113" s="35" customFormat="1" ht="18" customHeight="1" thickBot="1" x14ac:dyDescent="0.25">
      <c r="A6" s="232" t="s">
        <v>182</v>
      </c>
      <c r="B6" s="228"/>
      <c r="C6" s="228"/>
      <c r="D6" s="186"/>
      <c r="E6" s="173"/>
      <c r="F6" s="174"/>
      <c r="G6" s="174"/>
      <c r="H6" s="174"/>
      <c r="I6" s="174"/>
      <c r="J6" s="174"/>
      <c r="K6" s="174"/>
      <c r="L6" s="174"/>
      <c r="M6" s="174"/>
      <c r="N6" s="174"/>
      <c r="O6" s="174"/>
      <c r="P6" s="174"/>
      <c r="Q6" s="174"/>
      <c r="R6" s="174"/>
      <c r="S6" s="174"/>
      <c r="T6" s="174"/>
      <c r="U6" s="174"/>
      <c r="V6" s="174"/>
      <c r="W6" s="174"/>
      <c r="X6" s="174"/>
      <c r="Y6" s="174"/>
      <c r="Z6" s="174"/>
      <c r="AA6" s="174"/>
      <c r="AB6" s="174"/>
      <c r="AC6" s="174"/>
      <c r="AD6" s="174"/>
      <c r="AE6" s="174"/>
      <c r="AF6" s="174"/>
      <c r="AG6" s="174"/>
      <c r="AH6" s="174"/>
      <c r="AI6" s="174"/>
      <c r="AJ6" s="175"/>
    </row>
    <row r="7" spans="1:113" s="35" customFormat="1" ht="7.5" customHeight="1" thickBot="1" x14ac:dyDescent="0.25">
      <c r="A7" s="227"/>
      <c r="B7" s="229"/>
      <c r="C7" s="230"/>
      <c r="D7" s="186"/>
      <c r="E7" s="173"/>
      <c r="F7" s="174"/>
      <c r="G7" s="174"/>
      <c r="H7" s="174"/>
      <c r="I7" s="174"/>
      <c r="J7" s="174"/>
      <c r="K7" s="174"/>
      <c r="L7" s="174"/>
      <c r="M7" s="174"/>
      <c r="N7" s="174"/>
      <c r="O7" s="174"/>
      <c r="P7" s="174"/>
      <c r="Q7" s="174"/>
      <c r="R7" s="174"/>
      <c r="S7" s="174"/>
      <c r="T7" s="174"/>
      <c r="U7" s="174"/>
      <c r="V7" s="174"/>
      <c r="W7" s="174"/>
      <c r="X7" s="174"/>
      <c r="Y7" s="174"/>
      <c r="Z7" s="174"/>
      <c r="AA7" s="174"/>
      <c r="AB7" s="174"/>
      <c r="AC7" s="174"/>
      <c r="AD7" s="174"/>
      <c r="AE7" s="174"/>
      <c r="AF7" s="174"/>
      <c r="AG7" s="174"/>
      <c r="AH7" s="174"/>
      <c r="AI7" s="174"/>
      <c r="AJ7" s="175"/>
    </row>
    <row r="8" spans="1:113" s="35" customFormat="1" ht="18" customHeight="1" thickBot="1" x14ac:dyDescent="0.25">
      <c r="A8" s="233" t="s">
        <v>183</v>
      </c>
      <c r="B8" s="228"/>
      <c r="C8" s="228"/>
      <c r="D8" s="186"/>
      <c r="E8" s="173"/>
      <c r="F8" s="174"/>
      <c r="G8" s="174"/>
      <c r="H8" s="174"/>
      <c r="I8" s="174"/>
      <c r="J8" s="174"/>
      <c r="K8" s="174"/>
      <c r="L8" s="174"/>
      <c r="M8" s="174"/>
      <c r="N8" s="174"/>
      <c r="O8" s="174"/>
      <c r="P8" s="174"/>
      <c r="Q8" s="174"/>
      <c r="R8" s="174"/>
      <c r="S8" s="174"/>
      <c r="T8" s="174"/>
      <c r="U8" s="174"/>
      <c r="V8" s="174"/>
      <c r="W8" s="174"/>
      <c r="X8" s="174"/>
      <c r="Y8" s="174"/>
      <c r="Z8" s="174"/>
      <c r="AA8" s="174"/>
      <c r="AB8" s="174"/>
      <c r="AC8" s="174"/>
      <c r="AD8" s="174"/>
      <c r="AE8" s="174"/>
      <c r="AF8" s="174"/>
      <c r="AG8" s="174"/>
      <c r="AH8" s="174"/>
      <c r="AI8" s="174"/>
      <c r="AJ8" s="175"/>
    </row>
    <row r="9" spans="1:113" s="35" customFormat="1" ht="7.5" customHeight="1" thickBot="1" x14ac:dyDescent="0.25">
      <c r="A9" s="227"/>
      <c r="B9" s="229"/>
      <c r="C9" s="230"/>
      <c r="D9" s="186"/>
      <c r="E9" s="173"/>
      <c r="F9" s="174"/>
      <c r="G9" s="174"/>
      <c r="H9" s="174"/>
      <c r="I9" s="174"/>
      <c r="J9" s="174"/>
      <c r="K9" s="174"/>
      <c r="L9" s="174"/>
      <c r="M9" s="174"/>
      <c r="N9" s="174"/>
      <c r="O9" s="174"/>
      <c r="P9" s="174"/>
      <c r="Q9" s="174"/>
      <c r="R9" s="174"/>
      <c r="S9" s="174"/>
      <c r="T9" s="174"/>
      <c r="U9" s="174"/>
      <c r="V9" s="174"/>
      <c r="W9" s="174"/>
      <c r="X9" s="174"/>
      <c r="Y9" s="174"/>
      <c r="Z9" s="174"/>
      <c r="AA9" s="174"/>
      <c r="AB9" s="174"/>
      <c r="AC9" s="174"/>
      <c r="AD9" s="174"/>
      <c r="AE9" s="174"/>
      <c r="AF9" s="174"/>
      <c r="AG9" s="174"/>
      <c r="AH9" s="174"/>
      <c r="AI9" s="174"/>
      <c r="AJ9" s="175"/>
    </row>
    <row r="10" spans="1:113" s="35" customFormat="1" ht="18" customHeight="1" thickBot="1" x14ac:dyDescent="0.25">
      <c r="A10" s="234" t="s">
        <v>184</v>
      </c>
      <c r="B10" s="228"/>
      <c r="C10" s="228"/>
      <c r="D10" s="186"/>
      <c r="E10" s="173"/>
      <c r="F10" s="174"/>
      <c r="G10" s="174"/>
      <c r="H10" s="174"/>
      <c r="I10" s="174"/>
      <c r="J10" s="174"/>
      <c r="K10" s="174"/>
      <c r="L10" s="174"/>
      <c r="M10" s="174"/>
      <c r="N10" s="174"/>
      <c r="O10" s="174"/>
      <c r="P10" s="174"/>
      <c r="Q10" s="174"/>
      <c r="R10" s="174"/>
      <c r="S10" s="174"/>
      <c r="T10" s="174"/>
      <c r="U10" s="174"/>
      <c r="V10" s="174"/>
      <c r="W10" s="174"/>
      <c r="X10" s="174"/>
      <c r="Y10" s="174"/>
      <c r="Z10" s="174"/>
      <c r="AA10" s="174"/>
      <c r="AB10" s="174"/>
      <c r="AC10" s="174"/>
      <c r="AD10" s="174"/>
      <c r="AE10" s="174"/>
      <c r="AF10" s="174"/>
      <c r="AG10" s="174"/>
      <c r="AH10" s="174"/>
      <c r="AI10" s="174"/>
      <c r="AJ10" s="175"/>
    </row>
    <row r="11" spans="1:113" s="35" customFormat="1" ht="7.5" customHeight="1" thickBot="1" x14ac:dyDescent="0.25">
      <c r="A11" s="235"/>
      <c r="B11" s="228"/>
      <c r="C11" s="231"/>
      <c r="D11" s="186"/>
      <c r="E11" s="173"/>
      <c r="F11" s="174"/>
      <c r="G11" s="174"/>
      <c r="H11" s="174"/>
      <c r="I11" s="174"/>
      <c r="J11" s="174"/>
      <c r="K11" s="174"/>
      <c r="L11" s="174"/>
      <c r="M11" s="174"/>
      <c r="N11" s="174"/>
      <c r="O11" s="174"/>
      <c r="P11" s="174"/>
      <c r="Q11" s="174"/>
      <c r="R11" s="174"/>
      <c r="S11" s="174"/>
      <c r="T11" s="174"/>
      <c r="U11" s="174"/>
      <c r="V11" s="174"/>
      <c r="W11" s="174"/>
      <c r="X11" s="174"/>
      <c r="Y11" s="174"/>
      <c r="Z11" s="174"/>
      <c r="AA11" s="174"/>
      <c r="AB11" s="174"/>
      <c r="AC11" s="174"/>
      <c r="AD11" s="174"/>
      <c r="AE11" s="174"/>
      <c r="AF11" s="174"/>
      <c r="AG11" s="174"/>
      <c r="AH11" s="174"/>
      <c r="AI11" s="174"/>
      <c r="AJ11" s="175"/>
    </row>
    <row r="12" spans="1:113" s="35" customFormat="1" ht="18" customHeight="1" thickBot="1" x14ac:dyDescent="0.25">
      <c r="A12" s="236" t="s">
        <v>185</v>
      </c>
      <c r="B12" s="228"/>
      <c r="C12" s="228"/>
      <c r="D12" s="186"/>
      <c r="E12" s="173"/>
      <c r="F12" s="174"/>
      <c r="G12" s="174"/>
      <c r="H12" s="174"/>
      <c r="I12" s="174"/>
      <c r="J12" s="174"/>
      <c r="K12" s="174"/>
      <c r="L12" s="174"/>
      <c r="M12" s="174"/>
      <c r="N12" s="174"/>
      <c r="O12" s="174"/>
      <c r="P12" s="174"/>
      <c r="Q12" s="174"/>
      <c r="R12" s="174"/>
      <c r="S12" s="174"/>
      <c r="T12" s="174"/>
      <c r="U12" s="174"/>
      <c r="V12" s="174"/>
      <c r="W12" s="174"/>
      <c r="X12" s="174"/>
      <c r="Y12" s="174"/>
      <c r="Z12" s="174"/>
      <c r="AA12" s="174"/>
      <c r="AB12" s="174"/>
      <c r="AC12" s="174"/>
      <c r="AD12" s="174"/>
      <c r="AE12" s="174"/>
      <c r="AF12" s="174"/>
      <c r="AG12" s="174"/>
      <c r="AH12" s="174"/>
      <c r="AI12" s="174"/>
      <c r="AJ12" s="175"/>
    </row>
    <row r="13" spans="1:113" s="35" customFormat="1" ht="12.75" customHeight="1" x14ac:dyDescent="0.2">
      <c r="A13" s="269"/>
      <c r="B13" s="269"/>
      <c r="C13" s="270"/>
      <c r="D13" s="270"/>
      <c r="E13" s="173"/>
      <c r="F13" s="174"/>
      <c r="G13" s="174"/>
      <c r="H13" s="174"/>
      <c r="I13" s="174"/>
      <c r="J13" s="174"/>
      <c r="K13" s="174"/>
      <c r="L13" s="174"/>
      <c r="M13" s="174"/>
      <c r="N13" s="174"/>
      <c r="O13" s="174"/>
      <c r="P13" s="174"/>
      <c r="Q13" s="174"/>
      <c r="R13" s="174"/>
      <c r="S13" s="174"/>
      <c r="T13" s="174"/>
      <c r="U13" s="174"/>
      <c r="V13" s="174"/>
      <c r="W13" s="174"/>
      <c r="X13" s="174"/>
      <c r="Y13" s="174"/>
      <c r="Z13" s="174"/>
      <c r="AA13" s="174"/>
      <c r="AB13" s="174"/>
      <c r="AC13" s="174"/>
      <c r="AD13" s="174"/>
      <c r="AE13" s="174"/>
      <c r="AF13" s="174"/>
      <c r="AG13" s="174"/>
      <c r="AH13" s="174"/>
      <c r="AI13" s="174"/>
      <c r="AJ13" s="175"/>
    </row>
    <row r="14" spans="1:113" s="35" customFormat="1" ht="156" customHeight="1" x14ac:dyDescent="0.2">
      <c r="A14" s="274" t="s">
        <v>189</v>
      </c>
      <c r="B14" s="274"/>
      <c r="C14" s="283"/>
      <c r="D14" s="283"/>
      <c r="E14" s="173"/>
      <c r="F14" s="174"/>
      <c r="G14" s="174"/>
      <c r="H14" s="174"/>
      <c r="I14" s="174"/>
      <c r="J14" s="174"/>
      <c r="K14" s="174"/>
      <c r="L14" s="174"/>
      <c r="M14" s="174"/>
      <c r="N14" s="174"/>
      <c r="O14" s="174"/>
      <c r="P14" s="174"/>
      <c r="Q14" s="174"/>
      <c r="R14" s="174"/>
      <c r="S14" s="174"/>
      <c r="T14" s="174"/>
      <c r="U14" s="174"/>
      <c r="V14" s="174"/>
      <c r="W14" s="174"/>
      <c r="X14" s="174"/>
      <c r="Y14" s="174"/>
      <c r="Z14" s="174"/>
      <c r="AA14" s="174"/>
      <c r="AB14" s="174"/>
      <c r="AC14" s="174"/>
      <c r="AD14" s="174"/>
      <c r="AE14" s="174"/>
      <c r="AF14" s="174"/>
      <c r="AG14" s="174"/>
      <c r="AH14" s="174"/>
      <c r="AI14" s="174"/>
      <c r="AJ14" s="175"/>
    </row>
    <row r="15" spans="1:113" s="35" customFormat="1" ht="158.25" customHeight="1" x14ac:dyDescent="0.25">
      <c r="A15" s="277" t="s">
        <v>193</v>
      </c>
      <c r="B15" s="277"/>
      <c r="C15" s="277"/>
      <c r="D15" s="277"/>
      <c r="E15" s="173"/>
      <c r="F15" s="174"/>
      <c r="G15" s="174"/>
      <c r="H15" s="174"/>
      <c r="I15" s="174"/>
      <c r="J15" s="174"/>
      <c r="K15" s="174"/>
      <c r="L15" s="174"/>
      <c r="M15" s="174"/>
      <c r="N15" s="174"/>
      <c r="O15" s="174"/>
      <c r="P15" s="174"/>
      <c r="Q15" s="174"/>
      <c r="R15" s="174"/>
      <c r="S15" s="174"/>
      <c r="T15" s="174"/>
      <c r="U15" s="174"/>
      <c r="V15" s="174"/>
      <c r="W15" s="174"/>
      <c r="X15" s="174"/>
      <c r="Y15" s="174"/>
      <c r="Z15" s="174"/>
      <c r="AA15" s="174"/>
      <c r="AB15" s="174"/>
      <c r="AC15" s="174"/>
      <c r="AD15" s="174"/>
      <c r="AE15" s="174"/>
      <c r="AF15" s="174"/>
      <c r="AG15" s="174"/>
      <c r="AH15" s="174"/>
      <c r="AI15" s="174"/>
      <c r="AJ15" s="175"/>
    </row>
    <row r="16" spans="1:113" s="35" customFormat="1" ht="139.5" customHeight="1" x14ac:dyDescent="0.25">
      <c r="A16" s="284" t="s">
        <v>190</v>
      </c>
      <c r="B16" s="277"/>
      <c r="C16" s="277"/>
      <c r="D16" s="277"/>
      <c r="E16" s="173"/>
      <c r="F16" s="174"/>
      <c r="G16" s="174"/>
      <c r="H16" s="174"/>
      <c r="I16" s="174"/>
      <c r="J16" s="174"/>
      <c r="K16" s="174"/>
      <c r="L16" s="174"/>
      <c r="M16" s="174"/>
      <c r="N16" s="174"/>
      <c r="O16" s="174"/>
      <c r="P16" s="174"/>
      <c r="Q16" s="174"/>
      <c r="R16" s="174"/>
      <c r="S16" s="174"/>
      <c r="T16" s="174"/>
      <c r="U16" s="174"/>
      <c r="V16" s="174"/>
      <c r="W16" s="174"/>
      <c r="X16" s="174"/>
      <c r="Y16" s="174"/>
      <c r="Z16" s="174"/>
      <c r="AA16" s="174"/>
      <c r="AB16" s="174"/>
      <c r="AC16" s="174"/>
      <c r="AD16" s="174"/>
      <c r="AE16" s="174"/>
      <c r="AF16" s="174"/>
      <c r="AG16" s="174"/>
      <c r="AH16" s="174"/>
      <c r="AI16" s="174"/>
      <c r="AJ16" s="175"/>
    </row>
    <row r="17" spans="1:36" s="35" customFormat="1" ht="269.25" customHeight="1" x14ac:dyDescent="0.2">
      <c r="A17" s="277" t="s">
        <v>191</v>
      </c>
      <c r="B17" s="284"/>
      <c r="C17" s="284"/>
      <c r="D17" s="284"/>
      <c r="E17" s="173"/>
      <c r="F17" s="174"/>
      <c r="G17" s="174"/>
      <c r="H17" s="174"/>
      <c r="I17" s="174"/>
      <c r="J17" s="174"/>
      <c r="K17" s="174"/>
      <c r="L17" s="174"/>
      <c r="M17" s="174"/>
      <c r="N17" s="174"/>
      <c r="O17" s="174"/>
      <c r="P17" s="174"/>
      <c r="Q17" s="174"/>
      <c r="R17" s="174"/>
      <c r="S17" s="174"/>
      <c r="T17" s="174"/>
      <c r="U17" s="174"/>
      <c r="V17" s="174"/>
      <c r="W17" s="174"/>
      <c r="X17" s="174"/>
      <c r="Y17" s="174"/>
      <c r="Z17" s="174"/>
      <c r="AA17" s="174"/>
      <c r="AB17" s="174"/>
      <c r="AC17" s="174"/>
      <c r="AD17" s="174"/>
      <c r="AE17" s="174"/>
      <c r="AF17" s="174"/>
      <c r="AG17" s="174"/>
      <c r="AH17" s="174"/>
      <c r="AI17" s="174"/>
      <c r="AJ17" s="175"/>
    </row>
    <row r="18" spans="1:36" s="35" customFormat="1" ht="294.75" customHeight="1" x14ac:dyDescent="0.25">
      <c r="A18" s="277" t="s">
        <v>192</v>
      </c>
      <c r="B18" s="277"/>
      <c r="C18" s="277"/>
      <c r="D18" s="277"/>
      <c r="E18" s="173"/>
      <c r="F18" s="174"/>
      <c r="G18" s="174"/>
      <c r="H18" s="174"/>
      <c r="I18" s="174"/>
      <c r="J18" s="174"/>
      <c r="K18" s="174"/>
      <c r="L18" s="174"/>
      <c r="M18" s="174"/>
      <c r="N18" s="174"/>
      <c r="O18" s="174"/>
      <c r="P18" s="174"/>
      <c r="Q18" s="174"/>
      <c r="R18" s="174"/>
      <c r="S18" s="174"/>
      <c r="T18" s="174"/>
      <c r="U18" s="174"/>
      <c r="V18" s="174"/>
      <c r="W18" s="174"/>
      <c r="X18" s="174"/>
      <c r="Y18" s="174"/>
      <c r="Z18" s="174"/>
      <c r="AA18" s="174"/>
      <c r="AB18" s="174"/>
      <c r="AC18" s="174"/>
      <c r="AD18" s="174"/>
      <c r="AE18" s="174"/>
      <c r="AF18" s="174"/>
      <c r="AG18" s="174"/>
      <c r="AH18" s="174"/>
      <c r="AI18" s="174"/>
      <c r="AJ18" s="175"/>
    </row>
    <row r="19" spans="1:36" s="35" customFormat="1" ht="43.5" customHeight="1" x14ac:dyDescent="0.25">
      <c r="A19" s="277" t="s">
        <v>204</v>
      </c>
      <c r="B19" s="277"/>
      <c r="C19" s="277"/>
      <c r="D19" s="277"/>
      <c r="E19" s="173"/>
      <c r="F19" s="174"/>
      <c r="G19" s="174"/>
      <c r="H19" s="174"/>
      <c r="I19" s="174"/>
      <c r="J19" s="174"/>
      <c r="K19" s="174"/>
      <c r="L19" s="174"/>
      <c r="M19" s="174"/>
      <c r="N19" s="174"/>
      <c r="O19" s="174"/>
      <c r="P19" s="174"/>
      <c r="Q19" s="174"/>
      <c r="R19" s="174"/>
      <c r="S19" s="174"/>
      <c r="T19" s="174"/>
      <c r="U19" s="174"/>
      <c r="V19" s="174"/>
      <c r="W19" s="174"/>
      <c r="X19" s="174"/>
      <c r="Y19" s="174"/>
      <c r="Z19" s="174"/>
      <c r="AA19" s="174"/>
      <c r="AB19" s="174"/>
      <c r="AC19" s="174"/>
      <c r="AD19" s="174"/>
      <c r="AE19" s="174"/>
      <c r="AF19" s="174"/>
      <c r="AG19" s="174"/>
      <c r="AH19" s="174"/>
      <c r="AI19" s="174"/>
      <c r="AJ19" s="175"/>
    </row>
    <row r="20" spans="1:36" s="35" customFormat="1" ht="188.25" customHeight="1" x14ac:dyDescent="0.25">
      <c r="A20" s="277" t="s">
        <v>205</v>
      </c>
      <c r="B20" s="277"/>
      <c r="C20" s="277"/>
      <c r="D20" s="277"/>
      <c r="E20" s="173"/>
      <c r="F20" s="174"/>
      <c r="G20" s="174"/>
      <c r="H20" s="174"/>
      <c r="I20" s="174"/>
      <c r="J20" s="174"/>
      <c r="K20" s="174"/>
      <c r="L20" s="174"/>
      <c r="M20" s="174"/>
      <c r="N20" s="174"/>
      <c r="O20" s="174"/>
      <c r="P20" s="174"/>
      <c r="Q20" s="174"/>
      <c r="R20" s="174"/>
      <c r="S20" s="174"/>
      <c r="T20" s="174"/>
      <c r="U20" s="174"/>
      <c r="V20" s="174"/>
      <c r="W20" s="174"/>
      <c r="X20" s="174"/>
      <c r="Y20" s="174"/>
      <c r="Z20" s="174"/>
      <c r="AA20" s="174"/>
      <c r="AB20" s="174"/>
      <c r="AC20" s="174"/>
      <c r="AD20" s="174"/>
      <c r="AE20" s="174"/>
      <c r="AF20" s="174"/>
      <c r="AG20" s="174"/>
      <c r="AH20" s="174"/>
      <c r="AI20" s="174"/>
      <c r="AJ20" s="175"/>
    </row>
    <row r="21" spans="1:36" s="35" customFormat="1" ht="147.75" customHeight="1" x14ac:dyDescent="0.25">
      <c r="A21" s="282" t="s">
        <v>206</v>
      </c>
      <c r="B21" s="282"/>
      <c r="C21" s="282"/>
      <c r="D21" s="282"/>
      <c r="E21" s="173"/>
      <c r="F21" s="174"/>
      <c r="G21" s="174"/>
      <c r="H21" s="174"/>
      <c r="I21" s="174"/>
      <c r="J21" s="174"/>
      <c r="K21" s="174"/>
      <c r="L21" s="174"/>
      <c r="M21" s="174"/>
      <c r="N21" s="174"/>
      <c r="O21" s="174"/>
      <c r="P21" s="174"/>
      <c r="Q21" s="174"/>
      <c r="R21" s="174"/>
      <c r="S21" s="174"/>
      <c r="T21" s="174"/>
      <c r="U21" s="174"/>
      <c r="V21" s="174"/>
      <c r="W21" s="174"/>
      <c r="X21" s="174"/>
      <c r="Y21" s="174"/>
      <c r="Z21" s="174"/>
      <c r="AA21" s="174"/>
      <c r="AB21" s="174"/>
      <c r="AC21" s="174"/>
      <c r="AD21" s="174"/>
      <c r="AE21" s="174"/>
      <c r="AF21" s="174"/>
      <c r="AG21" s="174"/>
      <c r="AH21" s="174"/>
      <c r="AI21" s="174"/>
      <c r="AJ21" s="175"/>
    </row>
    <row r="22" spans="1:36" s="35" customFormat="1" ht="45.75" customHeight="1" x14ac:dyDescent="0.25">
      <c r="A22" s="279" t="s">
        <v>1</v>
      </c>
      <c r="B22" s="280"/>
      <c r="C22" s="280"/>
      <c r="D22" s="281"/>
      <c r="E22" s="173"/>
      <c r="F22" s="174"/>
      <c r="G22" s="174"/>
      <c r="H22" s="174"/>
      <c r="I22" s="174"/>
      <c r="J22" s="174"/>
      <c r="K22" s="174"/>
      <c r="L22" s="174"/>
      <c r="M22" s="174"/>
      <c r="N22" s="174"/>
      <c r="O22" s="174"/>
      <c r="P22" s="174"/>
      <c r="Q22" s="174"/>
      <c r="R22" s="174"/>
      <c r="S22" s="174"/>
      <c r="T22" s="174"/>
      <c r="U22" s="174"/>
      <c r="V22" s="174"/>
      <c r="W22" s="174"/>
      <c r="X22" s="174"/>
      <c r="Y22" s="174"/>
      <c r="Z22" s="174"/>
      <c r="AA22" s="174"/>
      <c r="AB22" s="174"/>
      <c r="AC22" s="174"/>
      <c r="AD22" s="174"/>
      <c r="AE22" s="174"/>
      <c r="AF22" s="174"/>
      <c r="AG22" s="174"/>
      <c r="AH22" s="174"/>
      <c r="AI22" s="174"/>
      <c r="AJ22" s="175"/>
    </row>
    <row r="23" spans="1:36" s="35" customFormat="1" ht="185.25" customHeight="1" x14ac:dyDescent="0.25">
      <c r="A23" s="275" t="s">
        <v>195</v>
      </c>
      <c r="B23" s="275"/>
      <c r="C23" s="276"/>
      <c r="D23" s="276"/>
      <c r="E23" s="173"/>
      <c r="F23" s="174"/>
      <c r="G23" s="174"/>
      <c r="H23" s="174"/>
      <c r="I23" s="174"/>
      <c r="J23" s="174"/>
      <c r="K23" s="174"/>
      <c r="L23" s="174"/>
      <c r="M23" s="174"/>
      <c r="N23" s="174"/>
      <c r="O23" s="174"/>
      <c r="P23" s="174"/>
      <c r="Q23" s="174"/>
      <c r="R23" s="174"/>
      <c r="S23" s="174"/>
      <c r="T23" s="174"/>
      <c r="U23" s="174"/>
      <c r="V23" s="174"/>
      <c r="W23" s="174"/>
      <c r="X23" s="174"/>
      <c r="Y23" s="174"/>
      <c r="Z23" s="174"/>
      <c r="AA23" s="174"/>
      <c r="AB23" s="174"/>
      <c r="AC23" s="174"/>
      <c r="AD23" s="174"/>
      <c r="AE23" s="174"/>
      <c r="AF23" s="174"/>
      <c r="AG23" s="174"/>
      <c r="AH23" s="174"/>
      <c r="AI23" s="174"/>
      <c r="AJ23" s="175"/>
    </row>
    <row r="24" spans="1:36" s="35" customFormat="1" ht="282" customHeight="1" x14ac:dyDescent="0.2">
      <c r="A24" s="278" t="s">
        <v>186</v>
      </c>
      <c r="B24" s="278"/>
      <c r="C24" s="278"/>
      <c r="D24" s="278"/>
      <c r="E24" s="173"/>
      <c r="F24" s="174"/>
      <c r="G24" s="174"/>
      <c r="H24" s="174"/>
      <c r="I24" s="174"/>
      <c r="J24" s="174"/>
      <c r="K24" s="174"/>
      <c r="L24" s="174"/>
      <c r="M24" s="174"/>
      <c r="N24" s="174"/>
      <c r="O24" s="174"/>
      <c r="P24" s="174"/>
      <c r="Q24" s="174"/>
      <c r="R24" s="174"/>
      <c r="S24" s="174"/>
      <c r="T24" s="174"/>
      <c r="U24" s="174"/>
      <c r="V24" s="174"/>
      <c r="W24" s="174"/>
      <c r="X24" s="174"/>
      <c r="Y24" s="174"/>
      <c r="Z24" s="174"/>
      <c r="AA24" s="174"/>
      <c r="AB24" s="174"/>
      <c r="AC24" s="174"/>
      <c r="AD24" s="174"/>
      <c r="AE24" s="174"/>
      <c r="AF24" s="174"/>
      <c r="AG24" s="174"/>
      <c r="AH24" s="174"/>
      <c r="AI24" s="174"/>
      <c r="AJ24" s="175"/>
    </row>
    <row r="25" spans="1:36" s="35" customFormat="1" ht="56.25" customHeight="1" x14ac:dyDescent="0.2">
      <c r="A25" s="274" t="s">
        <v>207</v>
      </c>
      <c r="B25" s="274"/>
      <c r="C25" s="274"/>
      <c r="D25" s="274"/>
      <c r="E25" s="173"/>
      <c r="F25" s="174"/>
      <c r="G25" s="174"/>
      <c r="H25" s="174"/>
      <c r="I25" s="174"/>
      <c r="J25" s="174"/>
      <c r="K25" s="174"/>
      <c r="L25" s="174"/>
      <c r="M25" s="174"/>
      <c r="N25" s="174"/>
      <c r="O25" s="174"/>
      <c r="P25" s="174"/>
      <c r="Q25" s="174"/>
      <c r="R25" s="174"/>
      <c r="S25" s="174"/>
      <c r="T25" s="174"/>
      <c r="U25" s="174"/>
      <c r="V25" s="174"/>
      <c r="W25" s="174"/>
      <c r="X25" s="174"/>
      <c r="Y25" s="174"/>
      <c r="Z25" s="174"/>
      <c r="AA25" s="174"/>
      <c r="AB25" s="174"/>
      <c r="AC25" s="174"/>
      <c r="AD25" s="174"/>
      <c r="AE25" s="174"/>
      <c r="AF25" s="174"/>
      <c r="AG25" s="174"/>
      <c r="AH25" s="174"/>
      <c r="AI25" s="174"/>
      <c r="AJ25" s="175"/>
    </row>
    <row r="26" spans="1:36" s="35" customFormat="1" ht="124.5" customHeight="1" x14ac:dyDescent="0.2">
      <c r="A26" s="274" t="s">
        <v>194</v>
      </c>
      <c r="B26" s="274"/>
      <c r="C26" s="274"/>
      <c r="D26" s="274"/>
      <c r="E26" s="173"/>
      <c r="F26" s="174"/>
      <c r="G26" s="174"/>
      <c r="H26" s="174"/>
      <c r="I26" s="174"/>
      <c r="J26" s="174"/>
      <c r="K26" s="174"/>
      <c r="L26" s="174"/>
      <c r="M26" s="174"/>
      <c r="N26" s="174"/>
      <c r="O26" s="174"/>
      <c r="P26" s="174"/>
      <c r="Q26" s="174"/>
      <c r="R26" s="174"/>
      <c r="S26" s="174"/>
      <c r="T26" s="174"/>
      <c r="U26" s="174"/>
      <c r="V26" s="174"/>
      <c r="W26" s="174"/>
      <c r="X26" s="174"/>
      <c r="Y26" s="174"/>
      <c r="Z26" s="174"/>
      <c r="AA26" s="174"/>
      <c r="AB26" s="174"/>
      <c r="AC26" s="174"/>
      <c r="AD26" s="174"/>
      <c r="AE26" s="174"/>
      <c r="AF26" s="174"/>
      <c r="AG26" s="174"/>
      <c r="AH26" s="174"/>
      <c r="AI26" s="174"/>
      <c r="AJ26" s="175"/>
    </row>
    <row r="27" spans="1:36" s="171" customFormat="1" x14ac:dyDescent="0.2">
      <c r="A27" s="179"/>
      <c r="B27" s="180"/>
      <c r="C27" s="180"/>
      <c r="D27" s="180"/>
      <c r="E27" s="177"/>
      <c r="F27" s="177"/>
      <c r="G27" s="177"/>
      <c r="H27" s="177"/>
      <c r="I27" s="177"/>
      <c r="J27" s="177"/>
      <c r="K27" s="177"/>
      <c r="L27" s="177"/>
      <c r="M27" s="177"/>
      <c r="N27" s="177"/>
      <c r="O27" s="177"/>
      <c r="P27" s="177"/>
      <c r="Q27" s="177"/>
      <c r="R27" s="177"/>
      <c r="S27" s="177"/>
      <c r="T27" s="177"/>
      <c r="U27" s="177"/>
      <c r="V27" s="177"/>
      <c r="W27" s="177"/>
      <c r="X27" s="177"/>
      <c r="Y27" s="177"/>
      <c r="Z27" s="177"/>
      <c r="AA27" s="177"/>
      <c r="AB27" s="177"/>
      <c r="AC27" s="177"/>
      <c r="AD27" s="177"/>
      <c r="AE27" s="177"/>
      <c r="AF27" s="177"/>
      <c r="AG27" s="177"/>
      <c r="AH27" s="177"/>
      <c r="AI27" s="177"/>
      <c r="AJ27" s="177"/>
    </row>
    <row r="28" spans="1:36" s="177" customFormat="1" x14ac:dyDescent="0.2">
      <c r="A28" s="181"/>
      <c r="B28" s="182"/>
      <c r="C28" s="182"/>
      <c r="D28" s="182"/>
    </row>
    <row r="29" spans="1:36" s="177" customFormat="1" x14ac:dyDescent="0.2">
      <c r="A29" s="181"/>
      <c r="B29" s="182"/>
      <c r="C29" s="182"/>
      <c r="D29" s="182"/>
    </row>
    <row r="30" spans="1:36" s="177" customFormat="1" x14ac:dyDescent="0.2">
      <c r="A30" s="181"/>
      <c r="B30" s="182"/>
      <c r="C30" s="182"/>
      <c r="D30" s="182"/>
    </row>
    <row r="31" spans="1:36" s="177" customFormat="1" x14ac:dyDescent="0.2">
      <c r="A31" s="181"/>
      <c r="B31" s="182"/>
      <c r="C31" s="182"/>
      <c r="D31" s="182"/>
    </row>
    <row r="32" spans="1:36" s="177" customFormat="1" x14ac:dyDescent="0.2">
      <c r="A32" s="181"/>
      <c r="B32" s="182"/>
      <c r="C32" s="182"/>
      <c r="D32" s="182"/>
    </row>
    <row r="33" spans="1:4" s="177" customFormat="1" x14ac:dyDescent="0.2">
      <c r="A33" s="181"/>
      <c r="B33" s="182"/>
      <c r="C33" s="182"/>
      <c r="D33" s="182"/>
    </row>
    <row r="34" spans="1:4" s="177" customFormat="1" x14ac:dyDescent="0.2">
      <c r="A34" s="181"/>
      <c r="B34" s="182"/>
      <c r="C34" s="182"/>
      <c r="D34" s="182"/>
    </row>
    <row r="35" spans="1:4" s="177" customFormat="1" x14ac:dyDescent="0.2">
      <c r="A35" s="181"/>
      <c r="B35" s="182"/>
      <c r="C35" s="182"/>
      <c r="D35" s="182"/>
    </row>
    <row r="36" spans="1:4" s="177" customFormat="1" x14ac:dyDescent="0.2">
      <c r="A36" s="181"/>
      <c r="B36" s="182"/>
      <c r="C36" s="182"/>
      <c r="D36" s="182"/>
    </row>
    <row r="37" spans="1:4" s="177" customFormat="1" x14ac:dyDescent="0.2">
      <c r="A37" s="181"/>
      <c r="B37" s="182"/>
      <c r="C37" s="182"/>
      <c r="D37" s="182"/>
    </row>
    <row r="38" spans="1:4" s="177" customFormat="1" x14ac:dyDescent="0.2">
      <c r="A38" s="181"/>
      <c r="B38" s="182"/>
      <c r="C38" s="182"/>
      <c r="D38" s="182"/>
    </row>
    <row r="39" spans="1:4" s="177" customFormat="1" x14ac:dyDescent="0.2">
      <c r="A39" s="181"/>
      <c r="B39" s="182"/>
      <c r="C39" s="182"/>
      <c r="D39" s="182"/>
    </row>
    <row r="40" spans="1:4" s="177" customFormat="1" x14ac:dyDescent="0.2">
      <c r="A40" s="181"/>
      <c r="B40" s="182"/>
      <c r="C40" s="182"/>
      <c r="D40" s="182"/>
    </row>
    <row r="41" spans="1:4" s="177" customFormat="1" x14ac:dyDescent="0.2">
      <c r="A41" s="181"/>
      <c r="B41" s="182"/>
      <c r="C41" s="182"/>
      <c r="D41" s="182"/>
    </row>
    <row r="42" spans="1:4" s="177" customFormat="1" x14ac:dyDescent="0.2">
      <c r="A42" s="181"/>
      <c r="B42" s="182"/>
      <c r="C42" s="182"/>
      <c r="D42" s="182"/>
    </row>
    <row r="43" spans="1:4" s="177" customFormat="1" x14ac:dyDescent="0.2">
      <c r="A43" s="181"/>
      <c r="B43" s="182"/>
      <c r="C43" s="182"/>
      <c r="D43" s="182"/>
    </row>
    <row r="44" spans="1:4" s="177" customFormat="1" x14ac:dyDescent="0.2">
      <c r="A44" s="181"/>
      <c r="B44" s="182"/>
      <c r="C44" s="182"/>
      <c r="D44" s="182"/>
    </row>
    <row r="45" spans="1:4" s="177" customFormat="1" x14ac:dyDescent="0.2">
      <c r="A45" s="181"/>
      <c r="B45" s="182"/>
      <c r="C45" s="182"/>
      <c r="D45" s="182"/>
    </row>
    <row r="46" spans="1:4" s="177" customFormat="1" x14ac:dyDescent="0.2">
      <c r="A46" s="181"/>
      <c r="B46" s="182"/>
      <c r="C46" s="182"/>
      <c r="D46" s="182"/>
    </row>
    <row r="47" spans="1:4" s="177" customFormat="1" x14ac:dyDescent="0.2">
      <c r="A47" s="181"/>
      <c r="B47" s="182"/>
      <c r="C47" s="182"/>
      <c r="D47" s="182"/>
    </row>
    <row r="48" spans="1:4" s="177" customFormat="1" x14ac:dyDescent="0.2">
      <c r="A48" s="181"/>
      <c r="B48" s="182"/>
      <c r="C48" s="182"/>
      <c r="D48" s="182"/>
    </row>
    <row r="49" spans="1:4" s="177" customFormat="1" x14ac:dyDescent="0.2">
      <c r="A49" s="181"/>
      <c r="B49" s="182"/>
      <c r="C49" s="182"/>
      <c r="D49" s="182"/>
    </row>
    <row r="50" spans="1:4" s="177" customFormat="1" x14ac:dyDescent="0.2">
      <c r="A50" s="181"/>
      <c r="B50" s="182"/>
      <c r="C50" s="182"/>
      <c r="D50" s="182"/>
    </row>
    <row r="51" spans="1:4" s="177" customFormat="1" x14ac:dyDescent="0.2">
      <c r="A51" s="181"/>
      <c r="B51" s="182"/>
      <c r="C51" s="182"/>
      <c r="D51" s="182"/>
    </row>
    <row r="52" spans="1:4" s="177" customFormat="1" x14ac:dyDescent="0.2">
      <c r="A52" s="181"/>
      <c r="B52" s="182"/>
      <c r="C52" s="182"/>
      <c r="D52" s="182"/>
    </row>
    <row r="53" spans="1:4" s="177" customFormat="1" x14ac:dyDescent="0.2">
      <c r="A53" s="181"/>
      <c r="B53" s="182"/>
      <c r="C53" s="182"/>
      <c r="D53" s="182"/>
    </row>
    <row r="54" spans="1:4" s="177" customFormat="1" x14ac:dyDescent="0.2">
      <c r="A54" s="181"/>
      <c r="B54" s="182"/>
      <c r="C54" s="182"/>
      <c r="D54" s="182"/>
    </row>
    <row r="55" spans="1:4" s="177" customFormat="1" x14ac:dyDescent="0.2">
      <c r="A55" s="181"/>
      <c r="B55" s="182"/>
      <c r="C55" s="182"/>
      <c r="D55" s="182"/>
    </row>
    <row r="56" spans="1:4" s="177" customFormat="1" x14ac:dyDescent="0.2">
      <c r="A56" s="181"/>
      <c r="B56" s="182"/>
      <c r="C56" s="182"/>
      <c r="D56" s="182"/>
    </row>
    <row r="57" spans="1:4" s="177" customFormat="1" x14ac:dyDescent="0.2">
      <c r="A57" s="181"/>
      <c r="B57" s="182"/>
      <c r="C57" s="182"/>
      <c r="D57" s="182"/>
    </row>
    <row r="58" spans="1:4" s="177" customFormat="1" x14ac:dyDescent="0.2">
      <c r="A58" s="181"/>
      <c r="B58" s="182"/>
      <c r="C58" s="182"/>
      <c r="D58" s="182"/>
    </row>
    <row r="59" spans="1:4" s="177" customFormat="1" x14ac:dyDescent="0.2">
      <c r="A59" s="181"/>
      <c r="B59" s="182"/>
      <c r="C59" s="182"/>
      <c r="D59" s="182"/>
    </row>
    <row r="60" spans="1:4" s="177" customFormat="1" x14ac:dyDescent="0.2">
      <c r="A60" s="181"/>
      <c r="B60" s="182"/>
      <c r="C60" s="182"/>
      <c r="D60" s="182"/>
    </row>
    <row r="61" spans="1:4" s="177" customFormat="1" x14ac:dyDescent="0.2">
      <c r="A61" s="181"/>
      <c r="B61" s="182"/>
      <c r="C61" s="182"/>
      <c r="D61" s="182"/>
    </row>
    <row r="62" spans="1:4" s="177" customFormat="1" x14ac:dyDescent="0.2">
      <c r="A62" s="181"/>
      <c r="B62" s="182"/>
      <c r="C62" s="182"/>
      <c r="D62" s="182"/>
    </row>
    <row r="63" spans="1:4" s="177" customFormat="1" x14ac:dyDescent="0.2">
      <c r="A63" s="181"/>
      <c r="B63" s="182"/>
      <c r="C63" s="182"/>
      <c r="D63" s="182"/>
    </row>
    <row r="64" spans="1:4" s="177" customFormat="1" x14ac:dyDescent="0.2">
      <c r="A64" s="181"/>
      <c r="B64" s="182"/>
      <c r="C64" s="182"/>
      <c r="D64" s="182"/>
    </row>
    <row r="65" spans="1:4" s="177" customFormat="1" x14ac:dyDescent="0.2">
      <c r="A65" s="181"/>
      <c r="B65" s="182"/>
      <c r="C65" s="182"/>
      <c r="D65" s="182"/>
    </row>
    <row r="66" spans="1:4" s="177" customFormat="1" x14ac:dyDescent="0.2">
      <c r="A66" s="181"/>
      <c r="B66" s="182"/>
      <c r="C66" s="182"/>
      <c r="D66" s="182"/>
    </row>
    <row r="67" spans="1:4" s="177" customFormat="1" x14ac:dyDescent="0.2">
      <c r="A67" s="181"/>
      <c r="B67" s="182"/>
      <c r="C67" s="182"/>
      <c r="D67" s="182"/>
    </row>
    <row r="68" spans="1:4" s="177" customFormat="1" x14ac:dyDescent="0.2">
      <c r="A68" s="181"/>
      <c r="B68" s="182"/>
      <c r="C68" s="182"/>
      <c r="D68" s="182"/>
    </row>
    <row r="69" spans="1:4" s="177" customFormat="1" x14ac:dyDescent="0.2">
      <c r="A69" s="181"/>
      <c r="B69" s="182"/>
      <c r="C69" s="182"/>
      <c r="D69" s="182"/>
    </row>
    <row r="70" spans="1:4" s="177" customFormat="1" x14ac:dyDescent="0.2">
      <c r="A70" s="181"/>
      <c r="B70" s="182"/>
      <c r="C70" s="182"/>
      <c r="D70" s="182"/>
    </row>
    <row r="71" spans="1:4" s="177" customFormat="1" x14ac:dyDescent="0.2">
      <c r="A71" s="181"/>
      <c r="B71" s="182"/>
      <c r="C71" s="182"/>
      <c r="D71" s="182"/>
    </row>
    <row r="72" spans="1:4" s="177" customFormat="1" x14ac:dyDescent="0.2">
      <c r="A72" s="181"/>
      <c r="B72" s="182"/>
      <c r="C72" s="182"/>
      <c r="D72" s="182"/>
    </row>
    <row r="73" spans="1:4" s="177" customFormat="1" x14ac:dyDescent="0.2">
      <c r="A73" s="181"/>
      <c r="B73" s="182"/>
      <c r="C73" s="182"/>
      <c r="D73" s="182"/>
    </row>
    <row r="74" spans="1:4" s="177" customFormat="1" x14ac:dyDescent="0.2">
      <c r="A74" s="181"/>
      <c r="B74" s="182"/>
      <c r="C74" s="182"/>
      <c r="D74" s="182"/>
    </row>
    <row r="75" spans="1:4" s="177" customFormat="1" x14ac:dyDescent="0.2">
      <c r="A75" s="181"/>
      <c r="B75" s="182"/>
      <c r="C75" s="182"/>
      <c r="D75" s="182"/>
    </row>
    <row r="76" spans="1:4" s="177" customFormat="1" x14ac:dyDescent="0.2">
      <c r="A76" s="181"/>
      <c r="B76" s="182"/>
      <c r="C76" s="182"/>
      <c r="D76" s="182"/>
    </row>
    <row r="77" spans="1:4" s="177" customFormat="1" x14ac:dyDescent="0.2">
      <c r="A77" s="181"/>
      <c r="B77" s="182"/>
      <c r="C77" s="182"/>
      <c r="D77" s="182"/>
    </row>
    <row r="78" spans="1:4" s="177" customFormat="1" x14ac:dyDescent="0.2">
      <c r="A78" s="181"/>
      <c r="B78" s="182"/>
      <c r="C78" s="182"/>
      <c r="D78" s="182"/>
    </row>
    <row r="79" spans="1:4" s="177" customFormat="1" x14ac:dyDescent="0.2">
      <c r="A79" s="181"/>
      <c r="B79" s="182"/>
      <c r="C79" s="182"/>
      <c r="D79" s="182"/>
    </row>
    <row r="80" spans="1:4" s="177" customFormat="1" x14ac:dyDescent="0.2">
      <c r="A80" s="181"/>
      <c r="B80" s="182"/>
      <c r="C80" s="182"/>
      <c r="D80" s="182"/>
    </row>
    <row r="81" spans="1:4" s="177" customFormat="1" x14ac:dyDescent="0.2">
      <c r="A81" s="181"/>
      <c r="B81" s="182"/>
      <c r="C81" s="182"/>
      <c r="D81" s="182"/>
    </row>
    <row r="82" spans="1:4" s="177" customFormat="1" x14ac:dyDescent="0.2">
      <c r="A82" s="181"/>
      <c r="B82" s="182"/>
      <c r="C82" s="182"/>
      <c r="D82" s="182"/>
    </row>
    <row r="83" spans="1:4" s="177" customFormat="1" x14ac:dyDescent="0.2">
      <c r="A83" s="181"/>
      <c r="B83" s="182"/>
      <c r="C83" s="182"/>
      <c r="D83" s="182"/>
    </row>
    <row r="84" spans="1:4" s="177" customFormat="1" x14ac:dyDescent="0.2">
      <c r="A84" s="181"/>
      <c r="B84" s="182"/>
      <c r="C84" s="182"/>
      <c r="D84" s="182"/>
    </row>
    <row r="85" spans="1:4" s="177" customFormat="1" x14ac:dyDescent="0.2">
      <c r="A85" s="181"/>
      <c r="B85" s="182"/>
      <c r="C85" s="182"/>
      <c r="D85" s="182"/>
    </row>
    <row r="86" spans="1:4" s="177" customFormat="1" x14ac:dyDescent="0.2">
      <c r="A86" s="181"/>
      <c r="B86" s="182"/>
      <c r="C86" s="182"/>
      <c r="D86" s="182"/>
    </row>
    <row r="87" spans="1:4" s="177" customFormat="1" x14ac:dyDescent="0.2">
      <c r="A87" s="181"/>
      <c r="B87" s="182"/>
      <c r="C87" s="182"/>
      <c r="D87" s="182"/>
    </row>
    <row r="88" spans="1:4" s="177" customFormat="1" x14ac:dyDescent="0.2">
      <c r="A88" s="181"/>
      <c r="B88" s="182"/>
      <c r="C88" s="182"/>
      <c r="D88" s="182"/>
    </row>
    <row r="89" spans="1:4" s="177" customFormat="1" x14ac:dyDescent="0.2">
      <c r="A89" s="181"/>
      <c r="B89" s="182"/>
      <c r="C89" s="182"/>
      <c r="D89" s="182"/>
    </row>
    <row r="90" spans="1:4" s="177" customFormat="1" x14ac:dyDescent="0.2">
      <c r="A90" s="181"/>
      <c r="B90" s="182"/>
      <c r="C90" s="182"/>
      <c r="D90" s="182"/>
    </row>
    <row r="91" spans="1:4" s="177" customFormat="1" x14ac:dyDescent="0.2">
      <c r="A91" s="181"/>
      <c r="B91" s="182"/>
      <c r="C91" s="182"/>
      <c r="D91" s="182"/>
    </row>
    <row r="92" spans="1:4" s="177" customFormat="1" x14ac:dyDescent="0.2">
      <c r="A92" s="181"/>
      <c r="B92" s="182"/>
      <c r="C92" s="182"/>
      <c r="D92" s="182"/>
    </row>
    <row r="93" spans="1:4" s="177" customFormat="1" x14ac:dyDescent="0.2">
      <c r="A93" s="181"/>
      <c r="B93" s="182"/>
      <c r="C93" s="182"/>
      <c r="D93" s="182"/>
    </row>
    <row r="94" spans="1:4" s="177" customFormat="1" x14ac:dyDescent="0.2">
      <c r="A94" s="181"/>
      <c r="B94" s="182"/>
      <c r="C94" s="182"/>
      <c r="D94" s="182"/>
    </row>
    <row r="95" spans="1:4" s="177" customFormat="1" x14ac:dyDescent="0.2">
      <c r="A95" s="181"/>
      <c r="B95" s="182"/>
      <c r="C95" s="182"/>
      <c r="D95" s="182"/>
    </row>
    <row r="96" spans="1:4" s="177" customFormat="1" x14ac:dyDescent="0.2">
      <c r="A96" s="181"/>
      <c r="B96" s="182"/>
      <c r="C96" s="182"/>
      <c r="D96" s="182"/>
    </row>
    <row r="97" spans="1:4" s="177" customFormat="1" x14ac:dyDescent="0.2">
      <c r="A97" s="181"/>
      <c r="B97" s="182"/>
      <c r="C97" s="182"/>
      <c r="D97" s="182"/>
    </row>
    <row r="98" spans="1:4" s="177" customFormat="1" x14ac:dyDescent="0.2">
      <c r="A98" s="181"/>
      <c r="B98" s="182"/>
      <c r="C98" s="182"/>
      <c r="D98" s="182"/>
    </row>
    <row r="99" spans="1:4" s="177" customFormat="1" x14ac:dyDescent="0.2">
      <c r="A99" s="181"/>
      <c r="B99" s="182"/>
      <c r="C99" s="182"/>
      <c r="D99" s="182"/>
    </row>
    <row r="100" spans="1:4" s="177" customFormat="1" x14ac:dyDescent="0.2">
      <c r="A100" s="181"/>
      <c r="B100" s="182"/>
      <c r="C100" s="182"/>
      <c r="D100" s="182"/>
    </row>
    <row r="101" spans="1:4" s="177" customFormat="1" x14ac:dyDescent="0.2">
      <c r="A101" s="181"/>
      <c r="B101" s="182"/>
      <c r="C101" s="182"/>
      <c r="D101" s="182"/>
    </row>
    <row r="102" spans="1:4" s="177" customFormat="1" x14ac:dyDescent="0.2">
      <c r="A102" s="181"/>
      <c r="B102" s="182"/>
      <c r="C102" s="182"/>
      <c r="D102" s="182"/>
    </row>
    <row r="103" spans="1:4" s="177" customFormat="1" x14ac:dyDescent="0.2">
      <c r="A103" s="181"/>
      <c r="B103" s="182"/>
      <c r="C103" s="182"/>
      <c r="D103" s="182"/>
    </row>
    <row r="104" spans="1:4" s="177" customFormat="1" x14ac:dyDescent="0.2">
      <c r="A104" s="181"/>
      <c r="B104" s="182"/>
      <c r="C104" s="182"/>
      <c r="D104" s="182"/>
    </row>
    <row r="105" spans="1:4" s="177" customFormat="1" x14ac:dyDescent="0.2">
      <c r="A105" s="181"/>
      <c r="B105" s="182"/>
      <c r="C105" s="182"/>
      <c r="D105" s="182"/>
    </row>
    <row r="106" spans="1:4" s="177" customFormat="1" x14ac:dyDescent="0.2">
      <c r="A106" s="181"/>
      <c r="B106" s="182"/>
      <c r="C106" s="182"/>
      <c r="D106" s="182"/>
    </row>
    <row r="107" spans="1:4" s="177" customFormat="1" x14ac:dyDescent="0.2">
      <c r="A107" s="181"/>
      <c r="B107" s="182"/>
      <c r="C107" s="182"/>
      <c r="D107" s="182"/>
    </row>
    <row r="108" spans="1:4" s="177" customFormat="1" x14ac:dyDescent="0.2">
      <c r="A108" s="181"/>
      <c r="B108" s="182"/>
      <c r="C108" s="182"/>
      <c r="D108" s="182"/>
    </row>
    <row r="109" spans="1:4" s="177" customFormat="1" x14ac:dyDescent="0.2">
      <c r="A109" s="181"/>
      <c r="B109" s="182"/>
      <c r="C109" s="182"/>
      <c r="D109" s="182"/>
    </row>
    <row r="110" spans="1:4" s="177" customFormat="1" x14ac:dyDescent="0.2">
      <c r="A110" s="181"/>
      <c r="B110" s="182"/>
      <c r="C110" s="182"/>
      <c r="D110" s="182"/>
    </row>
    <row r="111" spans="1:4" s="177" customFormat="1" x14ac:dyDescent="0.2">
      <c r="A111" s="181"/>
      <c r="B111" s="182"/>
      <c r="C111" s="182"/>
      <c r="D111" s="182"/>
    </row>
    <row r="112" spans="1:4" s="177" customFormat="1" x14ac:dyDescent="0.2">
      <c r="A112" s="181"/>
      <c r="B112" s="182"/>
      <c r="C112" s="182"/>
      <c r="D112" s="182"/>
    </row>
    <row r="113" spans="1:4" s="177" customFormat="1" x14ac:dyDescent="0.2">
      <c r="A113" s="181"/>
      <c r="B113" s="182"/>
      <c r="C113" s="182"/>
      <c r="D113" s="182"/>
    </row>
    <row r="114" spans="1:4" s="177" customFormat="1" x14ac:dyDescent="0.2">
      <c r="A114" s="181"/>
      <c r="B114" s="182"/>
      <c r="C114" s="182"/>
      <c r="D114" s="182"/>
    </row>
    <row r="115" spans="1:4" s="177" customFormat="1" x14ac:dyDescent="0.2">
      <c r="A115" s="181"/>
      <c r="B115" s="182"/>
      <c r="C115" s="182"/>
      <c r="D115" s="182"/>
    </row>
    <row r="116" spans="1:4" s="177" customFormat="1" x14ac:dyDescent="0.2">
      <c r="A116" s="181"/>
      <c r="B116" s="182"/>
      <c r="C116" s="182"/>
      <c r="D116" s="182"/>
    </row>
    <row r="117" spans="1:4" s="177" customFormat="1" x14ac:dyDescent="0.2">
      <c r="A117" s="181"/>
      <c r="B117" s="182"/>
      <c r="C117" s="182"/>
      <c r="D117" s="182"/>
    </row>
    <row r="118" spans="1:4" s="177" customFormat="1" x14ac:dyDescent="0.2">
      <c r="A118" s="181"/>
      <c r="B118" s="182"/>
      <c r="C118" s="182"/>
      <c r="D118" s="182"/>
    </row>
    <row r="119" spans="1:4" s="177" customFormat="1" x14ac:dyDescent="0.2">
      <c r="A119" s="181"/>
      <c r="B119" s="182"/>
      <c r="C119" s="182"/>
      <c r="D119" s="182"/>
    </row>
    <row r="120" spans="1:4" s="177" customFormat="1" x14ac:dyDescent="0.2">
      <c r="A120" s="181"/>
      <c r="B120" s="182"/>
      <c r="C120" s="182"/>
      <c r="D120" s="182"/>
    </row>
    <row r="121" spans="1:4" s="177" customFormat="1" x14ac:dyDescent="0.2">
      <c r="A121" s="181"/>
      <c r="B121" s="182"/>
      <c r="C121" s="182"/>
      <c r="D121" s="182"/>
    </row>
    <row r="122" spans="1:4" s="177" customFormat="1" x14ac:dyDescent="0.2">
      <c r="A122" s="181"/>
      <c r="B122" s="182"/>
      <c r="C122" s="182"/>
      <c r="D122" s="182"/>
    </row>
    <row r="123" spans="1:4" s="177" customFormat="1" x14ac:dyDescent="0.2">
      <c r="A123" s="181"/>
      <c r="B123" s="182"/>
      <c r="C123" s="182"/>
      <c r="D123" s="182"/>
    </row>
    <row r="124" spans="1:4" s="177" customFormat="1" x14ac:dyDescent="0.2">
      <c r="A124" s="181"/>
      <c r="B124" s="182"/>
      <c r="C124" s="182"/>
      <c r="D124" s="182"/>
    </row>
    <row r="125" spans="1:4" s="177" customFormat="1" x14ac:dyDescent="0.2">
      <c r="A125" s="181"/>
      <c r="B125" s="182"/>
      <c r="C125" s="182"/>
      <c r="D125" s="182"/>
    </row>
    <row r="126" spans="1:4" s="177" customFormat="1" x14ac:dyDescent="0.2">
      <c r="A126" s="181"/>
      <c r="B126" s="182"/>
      <c r="C126" s="182"/>
      <c r="D126" s="182"/>
    </row>
    <row r="127" spans="1:4" s="177" customFormat="1" x14ac:dyDescent="0.2">
      <c r="A127" s="181"/>
      <c r="B127" s="182"/>
      <c r="C127" s="182"/>
      <c r="D127" s="182"/>
    </row>
    <row r="128" spans="1:4" s="177" customFormat="1" x14ac:dyDescent="0.2">
      <c r="A128" s="181"/>
      <c r="B128" s="182"/>
      <c r="C128" s="182"/>
      <c r="D128" s="182"/>
    </row>
    <row r="129" spans="1:4" s="177" customFormat="1" x14ac:dyDescent="0.2">
      <c r="A129" s="181"/>
      <c r="B129" s="182"/>
      <c r="C129" s="182"/>
      <c r="D129" s="182"/>
    </row>
    <row r="130" spans="1:4" s="177" customFormat="1" x14ac:dyDescent="0.2">
      <c r="A130" s="181"/>
      <c r="B130" s="182"/>
      <c r="C130" s="182"/>
      <c r="D130" s="182"/>
    </row>
    <row r="131" spans="1:4" s="177" customFormat="1" x14ac:dyDescent="0.2">
      <c r="A131" s="181"/>
      <c r="B131" s="182"/>
      <c r="C131" s="182"/>
      <c r="D131" s="182"/>
    </row>
    <row r="132" spans="1:4" s="177" customFormat="1" x14ac:dyDescent="0.2">
      <c r="A132" s="181"/>
      <c r="B132" s="182"/>
      <c r="C132" s="182"/>
      <c r="D132" s="182"/>
    </row>
    <row r="133" spans="1:4" s="177" customFormat="1" x14ac:dyDescent="0.2">
      <c r="A133" s="181"/>
      <c r="B133" s="182"/>
      <c r="C133" s="182"/>
      <c r="D133" s="182"/>
    </row>
    <row r="134" spans="1:4" s="177" customFormat="1" x14ac:dyDescent="0.2">
      <c r="A134" s="181"/>
      <c r="B134" s="182"/>
      <c r="C134" s="182"/>
      <c r="D134" s="182"/>
    </row>
    <row r="135" spans="1:4" s="177" customFormat="1" x14ac:dyDescent="0.2">
      <c r="A135" s="181"/>
      <c r="B135" s="182"/>
      <c r="C135" s="182"/>
      <c r="D135" s="182"/>
    </row>
    <row r="136" spans="1:4" s="177" customFormat="1" x14ac:dyDescent="0.2">
      <c r="A136" s="181"/>
      <c r="B136" s="182"/>
      <c r="C136" s="182"/>
      <c r="D136" s="182"/>
    </row>
    <row r="137" spans="1:4" s="177" customFormat="1" x14ac:dyDescent="0.2">
      <c r="A137" s="181"/>
      <c r="B137" s="182"/>
      <c r="C137" s="182"/>
      <c r="D137" s="182"/>
    </row>
    <row r="138" spans="1:4" s="177" customFormat="1" x14ac:dyDescent="0.2">
      <c r="A138" s="181"/>
      <c r="B138" s="182"/>
      <c r="C138" s="182"/>
      <c r="D138" s="182"/>
    </row>
    <row r="139" spans="1:4" s="177" customFormat="1" x14ac:dyDescent="0.2">
      <c r="A139" s="181"/>
      <c r="B139" s="182"/>
      <c r="C139" s="182"/>
      <c r="D139" s="182"/>
    </row>
    <row r="140" spans="1:4" s="177" customFormat="1" x14ac:dyDescent="0.2">
      <c r="A140" s="181"/>
      <c r="B140" s="182"/>
      <c r="C140" s="182"/>
      <c r="D140" s="182"/>
    </row>
    <row r="141" spans="1:4" s="177" customFormat="1" x14ac:dyDescent="0.2">
      <c r="A141" s="181"/>
      <c r="B141" s="182"/>
      <c r="C141" s="182"/>
      <c r="D141" s="182"/>
    </row>
    <row r="142" spans="1:4" s="177" customFormat="1" x14ac:dyDescent="0.2">
      <c r="A142" s="181"/>
      <c r="B142" s="182"/>
      <c r="C142" s="182"/>
      <c r="D142" s="182"/>
    </row>
    <row r="143" spans="1:4" s="177" customFormat="1" x14ac:dyDescent="0.2">
      <c r="A143" s="181"/>
      <c r="B143" s="182"/>
      <c r="C143" s="182"/>
      <c r="D143" s="182"/>
    </row>
    <row r="144" spans="1:4" s="177" customFormat="1" x14ac:dyDescent="0.2">
      <c r="A144" s="181"/>
      <c r="B144" s="182"/>
      <c r="C144" s="182"/>
      <c r="D144" s="182"/>
    </row>
    <row r="145" spans="1:4" s="177" customFormat="1" x14ac:dyDescent="0.2">
      <c r="A145" s="181"/>
      <c r="B145" s="182"/>
      <c r="C145" s="182"/>
      <c r="D145" s="182"/>
    </row>
    <row r="146" spans="1:4" s="177" customFormat="1" x14ac:dyDescent="0.2">
      <c r="A146" s="181"/>
      <c r="B146" s="182"/>
      <c r="C146" s="182"/>
      <c r="D146" s="182"/>
    </row>
    <row r="147" spans="1:4" s="177" customFormat="1" x14ac:dyDescent="0.2">
      <c r="A147" s="181"/>
      <c r="B147" s="182"/>
      <c r="C147" s="182"/>
      <c r="D147" s="182"/>
    </row>
    <row r="148" spans="1:4" s="177" customFormat="1" x14ac:dyDescent="0.2">
      <c r="A148" s="181"/>
      <c r="B148" s="182"/>
      <c r="C148" s="182"/>
      <c r="D148" s="182"/>
    </row>
    <row r="149" spans="1:4" s="177" customFormat="1" x14ac:dyDescent="0.2">
      <c r="A149" s="181"/>
      <c r="B149" s="182"/>
      <c r="C149" s="182"/>
      <c r="D149" s="182"/>
    </row>
    <row r="150" spans="1:4" s="177" customFormat="1" x14ac:dyDescent="0.2">
      <c r="A150" s="181"/>
      <c r="B150" s="182"/>
      <c r="C150" s="182"/>
      <c r="D150" s="182"/>
    </row>
    <row r="151" spans="1:4" s="177" customFormat="1" x14ac:dyDescent="0.2">
      <c r="A151" s="181"/>
      <c r="B151" s="182"/>
      <c r="C151" s="182"/>
      <c r="D151" s="182"/>
    </row>
    <row r="152" spans="1:4" s="177" customFormat="1" x14ac:dyDescent="0.2">
      <c r="A152" s="181"/>
      <c r="B152" s="182"/>
      <c r="C152" s="182"/>
      <c r="D152" s="182"/>
    </row>
    <row r="153" spans="1:4" s="177" customFormat="1" x14ac:dyDescent="0.2">
      <c r="A153" s="181"/>
      <c r="B153" s="182"/>
      <c r="C153" s="182"/>
      <c r="D153" s="182"/>
    </row>
    <row r="154" spans="1:4" s="177" customFormat="1" x14ac:dyDescent="0.2">
      <c r="A154" s="181"/>
      <c r="B154" s="182"/>
      <c r="C154" s="182"/>
      <c r="D154" s="182"/>
    </row>
    <row r="155" spans="1:4" s="177" customFormat="1" x14ac:dyDescent="0.2">
      <c r="A155" s="181"/>
      <c r="B155" s="182"/>
      <c r="C155" s="182"/>
      <c r="D155" s="182"/>
    </row>
    <row r="156" spans="1:4" s="177" customFormat="1" x14ac:dyDescent="0.2">
      <c r="A156" s="181"/>
      <c r="B156" s="182"/>
      <c r="C156" s="182"/>
      <c r="D156" s="182"/>
    </row>
    <row r="157" spans="1:4" s="177" customFormat="1" x14ac:dyDescent="0.2">
      <c r="A157" s="181"/>
      <c r="B157" s="182"/>
      <c r="C157" s="182"/>
      <c r="D157" s="182"/>
    </row>
    <row r="158" spans="1:4" s="177" customFormat="1" x14ac:dyDescent="0.2">
      <c r="A158" s="181"/>
      <c r="B158" s="182"/>
      <c r="C158" s="182"/>
      <c r="D158" s="182"/>
    </row>
    <row r="159" spans="1:4" s="177" customFormat="1" x14ac:dyDescent="0.2">
      <c r="A159" s="181"/>
      <c r="B159" s="182"/>
      <c r="C159" s="182"/>
      <c r="D159" s="182"/>
    </row>
    <row r="160" spans="1:4" s="177" customFormat="1" x14ac:dyDescent="0.2">
      <c r="A160" s="181"/>
      <c r="B160" s="182"/>
      <c r="C160" s="182"/>
      <c r="D160" s="182"/>
    </row>
    <row r="161" spans="1:4" s="177" customFormat="1" x14ac:dyDescent="0.2">
      <c r="A161" s="181"/>
      <c r="B161" s="182"/>
      <c r="C161" s="182"/>
      <c r="D161" s="182"/>
    </row>
    <row r="162" spans="1:4" s="177" customFormat="1" x14ac:dyDescent="0.2">
      <c r="A162" s="181"/>
      <c r="B162" s="182"/>
      <c r="C162" s="182"/>
      <c r="D162" s="182"/>
    </row>
    <row r="163" spans="1:4" s="177" customFormat="1" x14ac:dyDescent="0.2">
      <c r="A163" s="181"/>
      <c r="B163" s="182"/>
      <c r="C163" s="182"/>
      <c r="D163" s="182"/>
    </row>
    <row r="164" spans="1:4" s="177" customFormat="1" x14ac:dyDescent="0.2">
      <c r="A164" s="181"/>
      <c r="B164" s="182"/>
      <c r="C164" s="182"/>
      <c r="D164" s="182"/>
    </row>
    <row r="165" spans="1:4" s="177" customFormat="1" x14ac:dyDescent="0.2">
      <c r="A165" s="181"/>
      <c r="B165" s="182"/>
      <c r="C165" s="182"/>
      <c r="D165" s="182"/>
    </row>
    <row r="166" spans="1:4" s="177" customFormat="1" x14ac:dyDescent="0.2">
      <c r="A166" s="181"/>
      <c r="B166" s="182"/>
      <c r="C166" s="182"/>
      <c r="D166" s="182"/>
    </row>
    <row r="167" spans="1:4" s="177" customFormat="1" x14ac:dyDescent="0.2">
      <c r="A167" s="181"/>
      <c r="B167" s="182"/>
      <c r="C167" s="182"/>
      <c r="D167" s="182"/>
    </row>
    <row r="168" spans="1:4" s="177" customFormat="1" x14ac:dyDescent="0.2">
      <c r="A168" s="181"/>
      <c r="B168" s="182"/>
      <c r="C168" s="182"/>
      <c r="D168" s="182"/>
    </row>
    <row r="169" spans="1:4" s="177" customFormat="1" x14ac:dyDescent="0.2">
      <c r="A169" s="181"/>
      <c r="B169" s="182"/>
      <c r="C169" s="182"/>
      <c r="D169" s="182"/>
    </row>
    <row r="170" spans="1:4" s="177" customFormat="1" x14ac:dyDescent="0.2">
      <c r="A170" s="181"/>
      <c r="B170" s="182"/>
      <c r="C170" s="182"/>
      <c r="D170" s="182"/>
    </row>
    <row r="171" spans="1:4" s="177" customFormat="1" x14ac:dyDescent="0.2">
      <c r="A171" s="181"/>
      <c r="B171" s="182"/>
      <c r="C171" s="182"/>
      <c r="D171" s="182"/>
    </row>
    <row r="172" spans="1:4" s="177" customFormat="1" x14ac:dyDescent="0.2">
      <c r="A172" s="181"/>
      <c r="B172" s="182"/>
      <c r="C172" s="182"/>
      <c r="D172" s="182"/>
    </row>
    <row r="173" spans="1:4" s="177" customFormat="1" x14ac:dyDescent="0.2">
      <c r="A173" s="181"/>
      <c r="B173" s="182"/>
      <c r="C173" s="182"/>
      <c r="D173" s="182"/>
    </row>
    <row r="174" spans="1:4" s="177" customFormat="1" x14ac:dyDescent="0.2">
      <c r="A174" s="181"/>
      <c r="B174" s="182"/>
      <c r="C174" s="182"/>
      <c r="D174" s="182"/>
    </row>
    <row r="175" spans="1:4" s="177" customFormat="1" x14ac:dyDescent="0.2">
      <c r="A175" s="181"/>
      <c r="B175" s="182"/>
      <c r="C175" s="182"/>
      <c r="D175" s="182"/>
    </row>
    <row r="176" spans="1:4" s="177" customFormat="1" x14ac:dyDescent="0.2">
      <c r="A176" s="181"/>
      <c r="B176" s="182"/>
      <c r="C176" s="182"/>
      <c r="D176" s="182"/>
    </row>
    <row r="177" spans="1:36" s="177" customFormat="1" x14ac:dyDescent="0.2">
      <c r="A177" s="181"/>
      <c r="B177" s="182"/>
      <c r="C177" s="182"/>
      <c r="D177" s="182"/>
    </row>
    <row r="178" spans="1:36" s="177" customFormat="1" x14ac:dyDescent="0.2">
      <c r="A178" s="181"/>
      <c r="B178" s="182"/>
      <c r="C178" s="182"/>
      <c r="D178" s="182"/>
    </row>
    <row r="179" spans="1:36" s="177" customFormat="1" x14ac:dyDescent="0.2">
      <c r="A179" s="181"/>
      <c r="B179" s="182"/>
      <c r="C179" s="182"/>
      <c r="D179" s="182"/>
    </row>
    <row r="180" spans="1:36" s="177" customFormat="1" x14ac:dyDescent="0.2">
      <c r="A180" s="181"/>
      <c r="B180" s="182"/>
      <c r="C180" s="182"/>
      <c r="D180" s="182"/>
    </row>
    <row r="181" spans="1:36" s="185" customFormat="1" x14ac:dyDescent="0.2">
      <c r="A181" s="183"/>
      <c r="B181" s="184"/>
      <c r="C181" s="184"/>
      <c r="D181" s="184"/>
      <c r="E181" s="177"/>
      <c r="F181" s="177"/>
      <c r="G181" s="177"/>
      <c r="H181" s="177"/>
      <c r="I181" s="177"/>
      <c r="J181" s="177"/>
      <c r="K181" s="177"/>
      <c r="L181" s="177"/>
      <c r="M181" s="177"/>
      <c r="N181" s="177"/>
      <c r="O181" s="177"/>
      <c r="P181" s="177"/>
      <c r="Q181" s="177"/>
      <c r="R181" s="177"/>
      <c r="S181" s="177"/>
      <c r="T181" s="177"/>
      <c r="U181" s="177"/>
      <c r="V181" s="177"/>
      <c r="W181" s="177"/>
      <c r="X181" s="177"/>
      <c r="Y181" s="177"/>
      <c r="Z181" s="177"/>
      <c r="AA181" s="177"/>
      <c r="AB181" s="177"/>
      <c r="AC181" s="177"/>
      <c r="AD181" s="177"/>
      <c r="AE181" s="177"/>
      <c r="AF181" s="177"/>
      <c r="AG181" s="177"/>
      <c r="AH181" s="177"/>
      <c r="AI181" s="177"/>
      <c r="AJ181" s="177"/>
    </row>
  </sheetData>
  <sheetProtection selectLockedCells="1"/>
  <mergeCells count="18">
    <mergeCell ref="A14:D14"/>
    <mergeCell ref="A16:D16"/>
    <mergeCell ref="A18:D18"/>
    <mergeCell ref="A17:D17"/>
    <mergeCell ref="A15:D15"/>
    <mergeCell ref="A26:D26"/>
    <mergeCell ref="A23:D23"/>
    <mergeCell ref="A19:D19"/>
    <mergeCell ref="A24:D24"/>
    <mergeCell ref="A20:D20"/>
    <mergeCell ref="A25:D25"/>
    <mergeCell ref="A22:D22"/>
    <mergeCell ref="A21:D21"/>
    <mergeCell ref="A1:D1"/>
    <mergeCell ref="A3:D3"/>
    <mergeCell ref="A4:D4"/>
    <mergeCell ref="A13:D13"/>
    <mergeCell ref="A2:D2"/>
  </mergeCells>
  <phoneticPr fontId="0" type="noConversion"/>
  <pageMargins left="0.75" right="0.75" top="1" bottom="1" header="0.5" footer="0.5"/>
  <pageSetup fitToHeight="0" orientation="landscape" r:id="rId1"/>
  <headerFooter alignWithMargins="0">
    <oddHeader xml:space="preserve">&amp;LTechnology Development Fundamentals: Java&amp;RWeeks 3, 4 Client Project Simulation  </oddHeader>
    <oddFooter>&amp;LCopyright © Accenture 2012 All rights reserved&amp;C&amp;P&amp;R&amp;F</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P68"/>
  <sheetViews>
    <sheetView workbookViewId="0">
      <selection sqref="A1:J2"/>
    </sheetView>
  </sheetViews>
  <sheetFormatPr defaultRowHeight="12.75" x14ac:dyDescent="0.2"/>
  <cols>
    <col min="9" max="9" width="9.140625" style="36"/>
    <col min="10" max="10" width="23.140625" style="36" customWidth="1"/>
    <col min="11" max="16" width="9.140625" style="36"/>
  </cols>
  <sheetData>
    <row r="1" spans="1:11" x14ac:dyDescent="0.2">
      <c r="A1" s="286" t="s">
        <v>5</v>
      </c>
      <c r="B1" s="287"/>
      <c r="C1" s="287"/>
      <c r="D1" s="287"/>
      <c r="E1" s="287"/>
      <c r="F1" s="287"/>
      <c r="G1" s="287"/>
      <c r="H1" s="287"/>
      <c r="I1" s="287"/>
      <c r="J1" s="288"/>
    </row>
    <row r="2" spans="1:11" ht="13.5" customHeight="1" thickBot="1" x14ac:dyDescent="0.25">
      <c r="A2" s="289"/>
      <c r="B2" s="290"/>
      <c r="C2" s="290"/>
      <c r="D2" s="290"/>
      <c r="E2" s="290"/>
      <c r="F2" s="290"/>
      <c r="G2" s="290"/>
      <c r="H2" s="290"/>
      <c r="I2" s="290"/>
      <c r="J2" s="291"/>
    </row>
    <row r="3" spans="1:11" ht="13.5" thickBot="1" x14ac:dyDescent="0.25">
      <c r="A3" s="292" t="s">
        <v>42</v>
      </c>
      <c r="B3" s="293"/>
      <c r="C3" s="293"/>
      <c r="D3" s="67"/>
      <c r="E3" s="67"/>
      <c r="F3" s="67"/>
      <c r="G3" s="68"/>
      <c r="H3" s="68"/>
      <c r="I3" s="67"/>
      <c r="J3" s="69"/>
    </row>
    <row r="4" spans="1:11" ht="7.5" customHeight="1" x14ac:dyDescent="0.2">
      <c r="A4" s="86"/>
      <c r="B4" s="87"/>
      <c r="C4" s="87"/>
      <c r="D4" s="87"/>
      <c r="E4" s="87"/>
      <c r="F4" s="87"/>
      <c r="G4" s="87"/>
      <c r="H4" s="87"/>
      <c r="I4" s="311"/>
      <c r="J4" s="312"/>
    </row>
    <row r="5" spans="1:11" x14ac:dyDescent="0.2">
      <c r="A5" s="62" t="s">
        <v>41</v>
      </c>
      <c r="B5" s="59"/>
      <c r="C5" s="59"/>
      <c r="D5" s="60"/>
      <c r="E5" s="308"/>
      <c r="F5" s="309"/>
      <c r="G5" s="310"/>
      <c r="H5" s="59"/>
      <c r="I5" s="313"/>
      <c r="J5" s="314"/>
    </row>
    <row r="6" spans="1:11" ht="7.5" customHeight="1" x14ac:dyDescent="0.2">
      <c r="A6" s="70"/>
      <c r="B6" s="59"/>
      <c r="C6" s="59"/>
      <c r="D6" s="60"/>
      <c r="E6" s="71"/>
      <c r="F6" s="71"/>
      <c r="G6" s="71"/>
      <c r="H6" s="59"/>
      <c r="I6" s="313"/>
      <c r="J6" s="314"/>
    </row>
    <row r="7" spans="1:11" x14ac:dyDescent="0.2">
      <c r="A7" s="70" t="s">
        <v>44</v>
      </c>
      <c r="B7" s="59"/>
      <c r="C7" s="59"/>
      <c r="D7" s="60"/>
      <c r="E7" s="299"/>
      <c r="F7" s="300"/>
      <c r="G7" s="301"/>
      <c r="H7" s="59"/>
      <c r="I7" s="313"/>
      <c r="J7" s="314"/>
    </row>
    <row r="8" spans="1:11" x14ac:dyDescent="0.2">
      <c r="A8" s="88" t="s">
        <v>45</v>
      </c>
      <c r="B8" s="63"/>
      <c r="C8" s="63"/>
      <c r="D8" s="89"/>
      <c r="E8" s="83"/>
      <c r="F8" s="84"/>
      <c r="G8" s="84"/>
      <c r="H8" s="63"/>
      <c r="I8" s="315"/>
      <c r="J8" s="316"/>
    </row>
    <row r="9" spans="1:11" ht="13.5" customHeight="1" thickBot="1" x14ac:dyDescent="0.25">
      <c r="A9" s="61"/>
      <c r="B9" s="61"/>
      <c r="C9" s="61"/>
      <c r="D9" s="61"/>
      <c r="E9" s="61"/>
      <c r="F9" s="61"/>
      <c r="G9" s="61"/>
      <c r="H9" s="61"/>
      <c r="I9" s="61"/>
      <c r="J9" s="85"/>
    </row>
    <row r="10" spans="1:11" x14ac:dyDescent="0.2">
      <c r="A10" s="95" t="s">
        <v>40</v>
      </c>
      <c r="B10" s="77"/>
      <c r="C10" s="77"/>
      <c r="D10" s="77"/>
      <c r="E10" s="77"/>
      <c r="F10" s="77"/>
      <c r="G10" s="77"/>
      <c r="H10" s="77"/>
      <c r="I10" s="76"/>
      <c r="J10" s="79"/>
    </row>
    <row r="11" spans="1:11" ht="39.75" customHeight="1" x14ac:dyDescent="0.2">
      <c r="A11" s="305" t="s">
        <v>196</v>
      </c>
      <c r="B11" s="306"/>
      <c r="C11" s="306"/>
      <c r="D11" s="306"/>
      <c r="E11" s="306"/>
      <c r="F11" s="306"/>
      <c r="G11" s="306"/>
      <c r="H11" s="306"/>
      <c r="I11" s="306"/>
      <c r="J11" s="307"/>
    </row>
    <row r="12" spans="1:11" x14ac:dyDescent="0.2">
      <c r="A12" s="40"/>
      <c r="B12" s="37"/>
      <c r="C12" s="43" t="s">
        <v>43</v>
      </c>
      <c r="D12" s="37"/>
      <c r="E12" s="37"/>
      <c r="F12" s="37"/>
      <c r="G12" s="37"/>
      <c r="H12" s="37"/>
      <c r="I12" s="37"/>
      <c r="J12" s="39"/>
    </row>
    <row r="13" spans="1:11" x14ac:dyDescent="0.2">
      <c r="A13" s="40"/>
      <c r="B13" s="37"/>
      <c r="C13" s="294"/>
      <c r="D13" s="295"/>
      <c r="E13" s="295"/>
      <c r="F13" s="295"/>
      <c r="G13" s="295"/>
      <c r="H13" s="295"/>
      <c r="I13" s="296"/>
      <c r="J13" s="39"/>
    </row>
    <row r="14" spans="1:11" ht="9.75" customHeight="1" x14ac:dyDescent="0.2">
      <c r="A14" s="40"/>
      <c r="B14" s="37"/>
      <c r="C14" s="37"/>
      <c r="D14" s="37"/>
      <c r="E14" s="37"/>
      <c r="F14" s="37"/>
      <c r="G14" s="37"/>
      <c r="H14" s="37"/>
      <c r="I14" s="37"/>
      <c r="J14" s="39"/>
    </row>
    <row r="15" spans="1:11" x14ac:dyDescent="0.2">
      <c r="A15" s="66" t="s">
        <v>199</v>
      </c>
      <c r="B15" s="41"/>
      <c r="C15" s="41"/>
      <c r="D15" s="41"/>
      <c r="E15" s="41"/>
      <c r="F15" s="41"/>
      <c r="G15" s="41"/>
      <c r="H15" s="41"/>
      <c r="I15" s="41"/>
      <c r="J15" s="42"/>
    </row>
    <row r="16" spans="1:11" ht="13.5" thickBot="1" x14ac:dyDescent="0.25">
      <c r="A16" s="36"/>
      <c r="B16" s="36"/>
      <c r="C16" s="36"/>
      <c r="D16" s="36"/>
      <c r="E16" s="36"/>
      <c r="F16" s="36"/>
      <c r="G16" s="36"/>
      <c r="H16" s="36"/>
      <c r="J16" s="80"/>
      <c r="K16" s="81"/>
    </row>
    <row r="17" spans="1:11" ht="13.5" thickBot="1" x14ac:dyDescent="0.25">
      <c r="A17" s="317" t="s">
        <v>89</v>
      </c>
      <c r="B17" s="318"/>
      <c r="C17" s="318"/>
      <c r="D17" s="318"/>
      <c r="E17" s="318"/>
      <c r="F17" s="318"/>
      <c r="G17" s="318"/>
      <c r="H17" s="318"/>
      <c r="I17" s="319"/>
      <c r="J17" s="320"/>
    </row>
    <row r="18" spans="1:11" ht="38.25" customHeight="1" thickBot="1" x14ac:dyDescent="0.25">
      <c r="A18" s="302" t="s">
        <v>200</v>
      </c>
      <c r="B18" s="303"/>
      <c r="C18" s="303"/>
      <c r="D18" s="303"/>
      <c r="E18" s="303"/>
      <c r="F18" s="303"/>
      <c r="G18" s="303"/>
      <c r="H18" s="303"/>
      <c r="I18" s="303"/>
      <c r="J18" s="304"/>
    </row>
    <row r="19" spans="1:11" ht="13.5" thickBot="1" x14ac:dyDescent="0.25">
      <c r="A19" s="297" t="s">
        <v>64</v>
      </c>
      <c r="B19" s="298"/>
      <c r="C19" s="298"/>
      <c r="D19" s="298"/>
      <c r="E19" s="324" t="s">
        <v>85</v>
      </c>
      <c r="F19" s="325"/>
      <c r="G19" s="326"/>
      <c r="H19" s="321" t="s">
        <v>86</v>
      </c>
      <c r="I19" s="322"/>
      <c r="J19" s="323"/>
    </row>
    <row r="20" spans="1:11" x14ac:dyDescent="0.2">
      <c r="A20" s="333" t="s">
        <v>28</v>
      </c>
      <c r="B20" s="334"/>
      <c r="C20" s="334"/>
      <c r="D20" s="334"/>
      <c r="E20" s="327"/>
      <c r="F20" s="328"/>
      <c r="G20" s="329"/>
      <c r="H20" s="335"/>
      <c r="I20" s="335"/>
      <c r="J20" s="335"/>
    </row>
    <row r="21" spans="1:11" x14ac:dyDescent="0.2">
      <c r="A21" s="336" t="s">
        <v>29</v>
      </c>
      <c r="B21" s="337"/>
      <c r="C21" s="337"/>
      <c r="D21" s="337"/>
      <c r="E21" s="330"/>
      <c r="F21" s="331"/>
      <c r="G21" s="332"/>
      <c r="H21" s="285"/>
      <c r="I21" s="285"/>
      <c r="J21" s="285"/>
    </row>
    <row r="22" spans="1:11" x14ac:dyDescent="0.2">
      <c r="A22" s="336" t="s">
        <v>72</v>
      </c>
      <c r="B22" s="337"/>
      <c r="C22" s="337"/>
      <c r="D22" s="337"/>
      <c r="E22" s="330"/>
      <c r="F22" s="331"/>
      <c r="G22" s="332"/>
      <c r="H22" s="285"/>
      <c r="I22" s="285"/>
      <c r="J22" s="285"/>
    </row>
    <row r="23" spans="1:11" x14ac:dyDescent="0.2">
      <c r="A23" s="336" t="s">
        <v>30</v>
      </c>
      <c r="B23" s="337"/>
      <c r="C23" s="337"/>
      <c r="D23" s="337"/>
      <c r="E23" s="330"/>
      <c r="F23" s="331"/>
      <c r="G23" s="332"/>
      <c r="H23" s="285"/>
      <c r="I23" s="285"/>
      <c r="J23" s="285"/>
    </row>
    <row r="24" spans="1:11" x14ac:dyDescent="0.2">
      <c r="A24" s="336" t="s">
        <v>84</v>
      </c>
      <c r="B24" s="337"/>
      <c r="C24" s="337"/>
      <c r="D24" s="337"/>
      <c r="E24" s="330"/>
      <c r="F24" s="331"/>
      <c r="G24" s="332"/>
      <c r="H24" s="285"/>
      <c r="I24" s="285"/>
      <c r="J24" s="285"/>
    </row>
    <row r="25" spans="1:11" x14ac:dyDescent="0.2">
      <c r="A25" s="336" t="s">
        <v>10</v>
      </c>
      <c r="B25" s="337"/>
      <c r="C25" s="337"/>
      <c r="D25" s="337"/>
      <c r="E25" s="330"/>
      <c r="F25" s="331"/>
      <c r="G25" s="332"/>
      <c r="H25" s="285"/>
      <c r="I25" s="285"/>
      <c r="J25" s="285"/>
    </row>
    <row r="26" spans="1:11" ht="13.5" thickBot="1" x14ac:dyDescent="0.25">
      <c r="A26" s="65"/>
      <c r="B26" s="36"/>
      <c r="C26" s="36"/>
      <c r="D26" s="36"/>
      <c r="E26" s="36"/>
      <c r="F26" s="36"/>
      <c r="G26" s="36"/>
      <c r="H26" s="36"/>
      <c r="J26" s="80"/>
      <c r="K26" s="81"/>
    </row>
    <row r="27" spans="1:11" ht="13.5" thickBot="1" x14ac:dyDescent="0.25">
      <c r="A27" s="317" t="s">
        <v>78</v>
      </c>
      <c r="B27" s="318"/>
      <c r="C27" s="318"/>
      <c r="D27" s="318"/>
      <c r="E27" s="318"/>
      <c r="F27" s="318"/>
      <c r="G27" s="318"/>
      <c r="H27" s="318"/>
      <c r="I27" s="319"/>
      <c r="J27" s="75"/>
    </row>
    <row r="28" spans="1:11" ht="9" customHeight="1" x14ac:dyDescent="0.2">
      <c r="A28" s="165"/>
      <c r="B28" s="78"/>
      <c r="C28" s="78"/>
      <c r="D28" s="78"/>
      <c r="E28" s="78"/>
      <c r="F28" s="78"/>
      <c r="G28" s="78"/>
      <c r="H28" s="78"/>
      <c r="I28" s="78"/>
      <c r="J28" s="82"/>
    </row>
    <row r="29" spans="1:11" ht="15" customHeight="1" x14ac:dyDescent="0.2">
      <c r="A29" s="64" t="s">
        <v>197</v>
      </c>
      <c r="B29" s="93"/>
      <c r="C29" s="93"/>
      <c r="D29" s="93"/>
      <c r="E29" s="93"/>
      <c r="F29" s="93"/>
      <c r="G29" s="93"/>
      <c r="H29" s="93"/>
      <c r="I29" s="93"/>
      <c r="J29" s="164"/>
      <c r="K29" s="81"/>
    </row>
    <row r="30" spans="1:11" x14ac:dyDescent="0.2">
      <c r="A30" s="166" t="s">
        <v>201</v>
      </c>
      <c r="B30" s="93"/>
      <c r="C30" s="93"/>
      <c r="D30" s="93"/>
      <c r="E30" s="93"/>
      <c r="F30" s="93"/>
      <c r="G30" s="93"/>
      <c r="H30" s="164"/>
      <c r="I30" s="167"/>
      <c r="J30" s="164"/>
      <c r="K30" s="81"/>
    </row>
    <row r="31" spans="1:11" ht="18.75" customHeight="1" x14ac:dyDescent="0.2">
      <c r="A31" s="62" t="s">
        <v>81</v>
      </c>
      <c r="B31" s="93"/>
      <c r="C31" s="93"/>
      <c r="D31" s="93"/>
      <c r="E31" s="93"/>
      <c r="F31" s="93"/>
      <c r="G31" s="93"/>
      <c r="H31" s="93"/>
      <c r="I31" s="93"/>
      <c r="J31" s="164"/>
      <c r="K31" s="81"/>
    </row>
    <row r="32" spans="1:11" ht="23.25" customHeight="1" x14ac:dyDescent="0.2">
      <c r="A32" s="168" t="s">
        <v>80</v>
      </c>
      <c r="B32" s="41"/>
      <c r="C32" s="340" t="str">
        <f>IF(I30="Yes","Since the project is using Stage Injected, require your project members to complete the Stage Injected field on the Feedback Form tab.",IF(I30="No","Since the project is not using Stage Injected for stage containment metrics, the Stage Injected field on the Feedback Form tab is optional.",""))</f>
        <v/>
      </c>
      <c r="D32" s="341"/>
      <c r="E32" s="341"/>
      <c r="F32" s="341"/>
      <c r="G32" s="341"/>
      <c r="H32" s="341"/>
      <c r="I32" s="341"/>
      <c r="J32" s="342"/>
      <c r="K32" s="81"/>
    </row>
    <row r="33" spans="1:11" ht="13.5" thickBot="1" x14ac:dyDescent="0.25">
      <c r="A33" s="163"/>
      <c r="B33" s="36"/>
      <c r="C33" s="36"/>
      <c r="D33" s="36"/>
      <c r="E33" s="36"/>
      <c r="F33" s="36"/>
      <c r="G33" s="36"/>
      <c r="H33" s="36"/>
      <c r="J33" s="163"/>
      <c r="K33" s="81"/>
    </row>
    <row r="34" spans="1:11" ht="13.5" thickBot="1" x14ac:dyDescent="0.25">
      <c r="A34" s="73" t="s">
        <v>79</v>
      </c>
      <c r="B34" s="74"/>
      <c r="C34" s="74"/>
      <c r="D34" s="74"/>
      <c r="E34" s="74"/>
      <c r="F34" s="74"/>
      <c r="G34" s="74"/>
      <c r="H34" s="74"/>
      <c r="I34" s="349"/>
      <c r="J34" s="350"/>
    </row>
    <row r="35" spans="1:11" ht="54" customHeight="1" x14ac:dyDescent="0.2">
      <c r="A35" s="343" t="s">
        <v>202</v>
      </c>
      <c r="B35" s="344"/>
      <c r="C35" s="344"/>
      <c r="D35" s="344"/>
      <c r="E35" s="344"/>
      <c r="F35" s="344"/>
      <c r="G35" s="344"/>
      <c r="H35" s="344"/>
      <c r="I35" s="344"/>
      <c r="J35" s="345"/>
    </row>
    <row r="36" spans="1:11" x14ac:dyDescent="0.2">
      <c r="A36" s="38"/>
      <c r="B36" s="37"/>
      <c r="C36" s="37"/>
      <c r="D36" s="37"/>
      <c r="E36" s="37"/>
      <c r="F36" s="37"/>
      <c r="G36" s="37"/>
      <c r="H36" s="37"/>
      <c r="I36" s="37"/>
      <c r="J36" s="39"/>
    </row>
    <row r="37" spans="1:11" x14ac:dyDescent="0.2">
      <c r="A37" s="93"/>
      <c r="B37" s="37"/>
      <c r="C37" s="72"/>
      <c r="D37" s="72"/>
      <c r="E37" s="72"/>
      <c r="F37" s="92" t="s">
        <v>3</v>
      </c>
      <c r="G37" s="346"/>
      <c r="H37" s="347"/>
      <c r="I37" s="348"/>
      <c r="J37" s="91" t="s">
        <v>46</v>
      </c>
    </row>
    <row r="38" spans="1:11" ht="17.25" customHeight="1" x14ac:dyDescent="0.2">
      <c r="A38" s="93"/>
      <c r="B38" s="37"/>
      <c r="C38" s="37"/>
      <c r="D38" s="37"/>
      <c r="E38" s="93"/>
      <c r="F38" s="94" t="s">
        <v>198</v>
      </c>
      <c r="G38" s="37"/>
      <c r="H38" s="37"/>
      <c r="I38" s="37"/>
      <c r="J38" s="39"/>
    </row>
    <row r="39" spans="1:11" x14ac:dyDescent="0.2">
      <c r="A39" s="37"/>
      <c r="B39" s="37"/>
      <c r="C39" s="37"/>
      <c r="D39" s="37"/>
      <c r="E39" s="37"/>
      <c r="F39" s="37"/>
      <c r="G39" s="37"/>
      <c r="H39" s="37"/>
      <c r="I39" s="37"/>
      <c r="J39" s="39"/>
    </row>
    <row r="40" spans="1:11" x14ac:dyDescent="0.2">
      <c r="A40" s="338"/>
      <c r="B40" s="338"/>
      <c r="C40" s="338"/>
      <c r="D40" s="338"/>
      <c r="E40" s="338"/>
      <c r="F40" s="338"/>
      <c r="G40" s="338"/>
      <c r="H40" s="338"/>
      <c r="I40" s="339"/>
      <c r="J40" s="39"/>
    </row>
    <row r="41" spans="1:11" x14ac:dyDescent="0.2">
      <c r="A41" s="37"/>
      <c r="B41" s="37"/>
      <c r="C41" s="37"/>
      <c r="D41" s="37"/>
      <c r="E41" s="37"/>
      <c r="F41" s="37"/>
      <c r="G41" s="37"/>
      <c r="H41" s="37"/>
      <c r="I41" s="37"/>
      <c r="J41" s="39"/>
    </row>
    <row r="42" spans="1:11" x14ac:dyDescent="0.2">
      <c r="A42" s="41"/>
      <c r="B42" s="41"/>
      <c r="C42" s="41"/>
      <c r="D42" s="41"/>
      <c r="E42" s="41"/>
      <c r="F42" s="41"/>
      <c r="G42" s="41"/>
      <c r="H42" s="41"/>
      <c r="I42" s="41"/>
      <c r="J42" s="42"/>
    </row>
    <row r="43" spans="1:11" x14ac:dyDescent="0.2">
      <c r="A43" s="36"/>
      <c r="B43" s="36"/>
      <c r="C43" s="36"/>
      <c r="D43" s="36"/>
      <c r="E43" s="36"/>
      <c r="F43" s="36"/>
      <c r="G43" s="36"/>
      <c r="H43" s="36"/>
    </row>
    <row r="44" spans="1:11" x14ac:dyDescent="0.2">
      <c r="A44" s="36"/>
      <c r="B44" s="36"/>
      <c r="C44" s="36"/>
      <c r="D44" s="36"/>
      <c r="E44" s="36"/>
      <c r="F44" s="36"/>
      <c r="G44" s="36"/>
      <c r="H44" s="36"/>
    </row>
    <row r="45" spans="1:11" x14ac:dyDescent="0.2">
      <c r="A45" s="36"/>
      <c r="B45" s="36"/>
      <c r="C45" s="36"/>
      <c r="D45" s="36"/>
      <c r="E45" s="36"/>
      <c r="F45" s="36"/>
      <c r="G45" s="36"/>
      <c r="H45" s="36"/>
    </row>
    <row r="46" spans="1:11" x14ac:dyDescent="0.2">
      <c r="A46" s="36"/>
      <c r="B46" s="36"/>
      <c r="C46" s="36"/>
      <c r="D46" s="36"/>
      <c r="E46" s="36"/>
      <c r="F46" s="36"/>
      <c r="G46" s="36"/>
      <c r="H46" s="36"/>
    </row>
    <row r="47" spans="1:11" x14ac:dyDescent="0.2">
      <c r="A47" s="36"/>
      <c r="B47" s="36"/>
      <c r="C47" s="36"/>
      <c r="D47" s="36"/>
      <c r="E47" s="36"/>
      <c r="F47" s="36"/>
      <c r="G47" s="36"/>
      <c r="H47" s="36"/>
    </row>
    <row r="48" spans="1:11" x14ac:dyDescent="0.2">
      <c r="A48" s="36"/>
      <c r="B48" s="36"/>
      <c r="C48" s="36"/>
      <c r="D48" s="36"/>
      <c r="E48" s="36"/>
      <c r="F48" s="36"/>
      <c r="G48" s="36"/>
      <c r="H48" s="36"/>
    </row>
    <row r="49" spans="1:8" x14ac:dyDescent="0.2">
      <c r="A49" s="36"/>
      <c r="B49" s="36"/>
      <c r="C49" s="36"/>
      <c r="D49" s="36"/>
      <c r="E49" s="36"/>
      <c r="F49" s="36"/>
      <c r="G49" s="36"/>
      <c r="H49" s="36"/>
    </row>
    <row r="50" spans="1:8" x14ac:dyDescent="0.2">
      <c r="A50" s="36"/>
      <c r="B50" s="36"/>
      <c r="C50" s="36"/>
      <c r="D50" s="36"/>
      <c r="E50" s="36"/>
      <c r="F50" s="36"/>
      <c r="G50" s="36"/>
      <c r="H50" s="36"/>
    </row>
    <row r="51" spans="1:8" x14ac:dyDescent="0.2">
      <c r="A51" s="36"/>
      <c r="B51" s="36"/>
      <c r="C51" s="36"/>
      <c r="D51" s="36"/>
      <c r="E51" s="36"/>
      <c r="F51" s="36"/>
      <c r="G51" s="36"/>
      <c r="H51" s="36"/>
    </row>
    <row r="52" spans="1:8" x14ac:dyDescent="0.2">
      <c r="A52" s="36"/>
      <c r="B52" s="36"/>
      <c r="C52" s="36"/>
      <c r="D52" s="36"/>
      <c r="E52" s="36"/>
      <c r="F52" s="36"/>
      <c r="G52" s="36"/>
      <c r="H52" s="36"/>
    </row>
    <row r="53" spans="1:8" x14ac:dyDescent="0.2">
      <c r="A53" s="36"/>
      <c r="B53" s="36"/>
      <c r="C53" s="36"/>
      <c r="D53" s="36"/>
      <c r="E53" s="36"/>
      <c r="F53" s="36"/>
      <c r="G53" s="36"/>
      <c r="H53" s="36"/>
    </row>
    <row r="54" spans="1:8" x14ac:dyDescent="0.2">
      <c r="A54" s="36"/>
      <c r="B54" s="36"/>
      <c r="C54" s="36"/>
      <c r="D54" s="36"/>
      <c r="E54" s="36"/>
      <c r="F54" s="36"/>
      <c r="G54" s="36"/>
      <c r="H54" s="36"/>
    </row>
    <row r="55" spans="1:8" x14ac:dyDescent="0.2">
      <c r="A55" s="36"/>
      <c r="B55" s="36"/>
      <c r="C55" s="36"/>
      <c r="D55" s="36"/>
      <c r="E55" s="36"/>
      <c r="F55" s="36"/>
      <c r="G55" s="36"/>
      <c r="H55" s="36"/>
    </row>
    <row r="56" spans="1:8" x14ac:dyDescent="0.2">
      <c r="A56" s="36"/>
      <c r="B56" s="36"/>
      <c r="C56" s="36"/>
      <c r="D56" s="36"/>
      <c r="E56" s="36"/>
      <c r="F56" s="36"/>
      <c r="G56" s="36"/>
      <c r="H56" s="36"/>
    </row>
    <row r="57" spans="1:8" x14ac:dyDescent="0.2">
      <c r="A57" s="36"/>
      <c r="B57" s="36"/>
      <c r="C57" s="36"/>
      <c r="D57" s="36"/>
      <c r="E57" s="36"/>
      <c r="F57" s="36"/>
      <c r="G57" s="36"/>
      <c r="H57" s="36"/>
    </row>
    <row r="58" spans="1:8" x14ac:dyDescent="0.2">
      <c r="A58" s="36"/>
      <c r="B58" s="36"/>
      <c r="C58" s="36"/>
      <c r="D58" s="36"/>
      <c r="E58" s="36"/>
      <c r="F58" s="36"/>
      <c r="G58" s="36"/>
      <c r="H58" s="36"/>
    </row>
    <row r="59" spans="1:8" x14ac:dyDescent="0.2">
      <c r="A59" s="36"/>
      <c r="B59" s="36"/>
      <c r="C59" s="36"/>
      <c r="D59" s="36"/>
      <c r="E59" s="36"/>
      <c r="F59" s="36"/>
      <c r="G59" s="36"/>
      <c r="H59" s="36"/>
    </row>
    <row r="60" spans="1:8" x14ac:dyDescent="0.2">
      <c r="A60" s="36"/>
      <c r="B60" s="36"/>
      <c r="C60" s="36"/>
      <c r="D60" s="36"/>
      <c r="E60" s="36"/>
      <c r="F60" s="36"/>
      <c r="G60" s="36"/>
      <c r="H60" s="36"/>
    </row>
    <row r="61" spans="1:8" x14ac:dyDescent="0.2">
      <c r="A61" s="36"/>
      <c r="B61" s="36"/>
      <c r="C61" s="36"/>
      <c r="D61" s="36"/>
      <c r="E61" s="36"/>
      <c r="F61" s="36"/>
      <c r="G61" s="36"/>
      <c r="H61" s="36"/>
    </row>
    <row r="62" spans="1:8" x14ac:dyDescent="0.2">
      <c r="A62" s="36"/>
      <c r="B62" s="36"/>
      <c r="C62" s="36"/>
      <c r="D62" s="36"/>
      <c r="E62" s="36"/>
      <c r="F62" s="36"/>
      <c r="G62" s="36"/>
      <c r="H62" s="36"/>
    </row>
    <row r="63" spans="1:8" x14ac:dyDescent="0.2">
      <c r="A63" s="36"/>
      <c r="B63" s="36"/>
      <c r="C63" s="36"/>
      <c r="D63" s="36"/>
      <c r="E63" s="36"/>
      <c r="F63" s="36"/>
      <c r="G63" s="36"/>
      <c r="H63" s="36"/>
    </row>
    <row r="64" spans="1:8" x14ac:dyDescent="0.2">
      <c r="A64" s="36"/>
      <c r="B64" s="36"/>
      <c r="C64" s="36"/>
      <c r="D64" s="36"/>
      <c r="E64" s="36"/>
      <c r="F64" s="36"/>
      <c r="G64" s="36"/>
      <c r="H64" s="36"/>
    </row>
    <row r="65" spans="1:8" x14ac:dyDescent="0.2">
      <c r="A65" s="36"/>
      <c r="B65" s="36"/>
      <c r="C65" s="36"/>
      <c r="D65" s="36"/>
      <c r="E65" s="36"/>
      <c r="F65" s="36"/>
      <c r="G65" s="36"/>
      <c r="H65" s="36"/>
    </row>
    <row r="66" spans="1:8" x14ac:dyDescent="0.2">
      <c r="A66" s="36"/>
      <c r="B66" s="36"/>
      <c r="C66" s="36"/>
      <c r="D66" s="36"/>
      <c r="E66" s="36"/>
      <c r="F66" s="36"/>
      <c r="G66" s="36"/>
      <c r="H66" s="36"/>
    </row>
    <row r="67" spans="1:8" x14ac:dyDescent="0.2">
      <c r="A67" s="36"/>
      <c r="B67" s="36"/>
      <c r="C67" s="36"/>
      <c r="D67" s="36"/>
      <c r="E67" s="36"/>
      <c r="F67" s="36"/>
      <c r="G67" s="36"/>
      <c r="H67" s="36"/>
    </row>
    <row r="68" spans="1:8" x14ac:dyDescent="0.2">
      <c r="A68" s="36"/>
      <c r="B68" s="36"/>
      <c r="C68" s="36"/>
      <c r="D68" s="36"/>
      <c r="E68" s="36"/>
      <c r="F68" s="36"/>
      <c r="G68" s="36"/>
      <c r="H68" s="36"/>
    </row>
  </sheetData>
  <sheetProtection password="EACC" sheet="1" objects="1" scenarios="1"/>
  <mergeCells count="36">
    <mergeCell ref="A24:D24"/>
    <mergeCell ref="A23:D23"/>
    <mergeCell ref="A22:D22"/>
    <mergeCell ref="E22:G22"/>
    <mergeCell ref="E23:G23"/>
    <mergeCell ref="E24:G24"/>
    <mergeCell ref="A40:I40"/>
    <mergeCell ref="H25:J25"/>
    <mergeCell ref="A27:I27"/>
    <mergeCell ref="C32:J32"/>
    <mergeCell ref="A35:J35"/>
    <mergeCell ref="A25:D25"/>
    <mergeCell ref="G37:I37"/>
    <mergeCell ref="I34:J34"/>
    <mergeCell ref="E25:G25"/>
    <mergeCell ref="A20:D20"/>
    <mergeCell ref="H20:J20"/>
    <mergeCell ref="H21:J21"/>
    <mergeCell ref="A21:D21"/>
    <mergeCell ref="H22:J22"/>
    <mergeCell ref="H24:J24"/>
    <mergeCell ref="H23:J23"/>
    <mergeCell ref="A1:J2"/>
    <mergeCell ref="A3:C3"/>
    <mergeCell ref="C13:I13"/>
    <mergeCell ref="A19:D19"/>
    <mergeCell ref="E7:G7"/>
    <mergeCell ref="A18:J18"/>
    <mergeCell ref="A11:J11"/>
    <mergeCell ref="E5:G5"/>
    <mergeCell ref="I4:J8"/>
    <mergeCell ref="A17:J17"/>
    <mergeCell ref="H19:J19"/>
    <mergeCell ref="E19:G19"/>
    <mergeCell ref="E20:G20"/>
    <mergeCell ref="E21:G21"/>
  </mergeCells>
  <phoneticPr fontId="0" type="noConversion"/>
  <dataValidations count="12">
    <dataValidation type="list" allowBlank="1" showInputMessage="1" showErrorMessage="1" sqref="I30">
      <formula1>"Yes,No, "</formula1>
    </dataValidation>
    <dataValidation type="list" allowBlank="1" showInputMessage="1" showErrorMessage="1" sqref="E20">
      <formula1>"Number Of Requirements"</formula1>
    </dataValidation>
    <dataValidation type="list" allowBlank="1" showInputMessage="1" showErrorMessage="1" sqref="E25">
      <formula1>"Number Of Pages"</formula1>
    </dataValidation>
    <dataValidation type="list" allowBlank="1" showInputMessage="1" showErrorMessage="1" sqref="E21:G22">
      <formula1>"Number Of Requirements, Number Of Modules, Number Of Components, Lines Of Code, Number Of Function Points"</formula1>
    </dataValidation>
    <dataValidation type="list" allowBlank="1" showInputMessage="1" showErrorMessage="1" sqref="E23:G23">
      <formula1>"Number Of Requirements, Number Of Test Scripts, Number Of Test Conditions, Number Of Modules, Number Of Components, Lines Of Code, Number Of Function Points"</formula1>
    </dataValidation>
    <dataValidation type="list" allowBlank="1" showInputMessage="1" showErrorMessage="1" sqref="E24:G24">
      <formula1>"Number Of Development Hours"</formula1>
    </dataValidation>
    <dataValidation allowBlank="1" showInputMessage="1" showErrorMessage="1" promptTitle="Deliverable Unit Definition:" prompt="Specify a description for your projects requirements.  For example, type in &quot;High Level&quot;, &quot;Detailed&quot;, or &quot;Mixture.&quot;  " sqref="H20:J20"/>
    <dataValidation allowBlank="1" showInputMessage="1" showErrorMessage="1" promptTitle="Deliverable Unit Definition:" prompt="For example, if Number of Components is selected as the Deliverable Unit, indicate what a component is by typing in &quot;Form&quot;, &quot;Screen&quot;, &quot;Report&quot;, etc.  Follow the same logic for each Deliverable Unit." sqref="H21:J21"/>
    <dataValidation allowBlank="1" showInputMessage="1" showErrorMessage="1" promptTitle="Deliverable Unit Definition:" prompt="For example, if Lines of Code is selected for the Deliverable Unit, indicate how the Lines of Code are counted, &quot;Counted Manually&quot;, &quot;LOC Counting Software&quot; (indicate brand).  Follow the same logic for each Deliverable Unit." sqref="H22:J22"/>
    <dataValidation allowBlank="1" showInputMessage="1" showErrorMessage="1" promptTitle="Deliverable Unit Definition:" prompt="For example, if Number of Test Scripts is selected for the Deliverable Unit, type in the level of detail which tests are scripted, &quot;High Level&quot;, &quot;Detailed&quot;, or &quot;Mixture&quot;.  Follow the same logic for each Deliverable Unit." sqref="H23:J23"/>
    <dataValidation allowBlank="1" showInputMessage="1" showErrorMessage="1" promptTitle="Deliverable Unit Definition:" prompt="Specify any needed definition for Number of Development Hours here, otherwsie simply type in &quot;Number of Development Hours&quot;.  " sqref="H24:J24"/>
    <dataValidation allowBlank="1" showInputMessage="1" showErrorMessage="1" promptTitle="Deliverable Unit Definition:" prompt="Specify any needed definition for Number of Pages here, otherwsie simply type in &quot;Number of Pages in document&quot;.  " sqref="H25:J25"/>
  </dataValidations>
  <pageMargins left="0.75" right="0.75" top="1" bottom="1" header="0.5" footer="0.5"/>
  <pageSetup orientation="landscape" r:id="rId1"/>
  <headerFooter alignWithMargins="0">
    <oddHeader>&amp;LPeer Review Feedback Form</oddHeader>
    <oddFooter>&amp;LModified: &amp;D &amp;T
©2010 Accenture. All Rights Reserved.&amp;C&amp;P&amp;RLast modified by: User</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51" r:id="rId4" name="Button 3">
              <controlPr defaultSize="0" print="0" autoFill="0" autoPict="0" macro="[0]!select_directory">
                <anchor moveWithCells="1" sizeWithCells="1">
                  <from>
                    <xdr:col>0</xdr:col>
                    <xdr:colOff>38100</xdr:colOff>
                    <xdr:row>11</xdr:row>
                    <xdr:rowOff>47625</xdr:rowOff>
                  </from>
                  <to>
                    <xdr:col>1</xdr:col>
                    <xdr:colOff>161925</xdr:colOff>
                    <xdr:row>13</xdr:row>
                    <xdr:rowOff>66675</xdr:rowOff>
                  </to>
                </anchor>
              </controlPr>
            </control>
          </mc:Choice>
        </mc:AlternateContent>
        <mc:AlternateContent xmlns:mc="http://schemas.openxmlformats.org/markup-compatibility/2006">
          <mc:Choice Requires="x14">
            <control shapeId="2052" r:id="rId5" name="Button 4">
              <controlPr defaultSize="0" print="0" autoFill="0" autoPict="0" macro="[0]!Save_Admin">
                <anchor moveWithCells="1" sizeWithCells="1">
                  <from>
                    <xdr:col>1</xdr:col>
                    <xdr:colOff>371475</xdr:colOff>
                    <xdr:row>39</xdr:row>
                    <xdr:rowOff>0</xdr:rowOff>
                  </from>
                  <to>
                    <xdr:col>2</xdr:col>
                    <xdr:colOff>514350</xdr:colOff>
                    <xdr:row>41</xdr:row>
                    <xdr:rowOff>104775</xdr:rowOff>
                  </to>
                </anchor>
              </controlPr>
            </control>
          </mc:Choice>
        </mc:AlternateContent>
        <mc:AlternateContent xmlns:mc="http://schemas.openxmlformats.org/markup-compatibility/2006">
          <mc:Choice Requires="x14">
            <control shapeId="2105" r:id="rId6" name="Button 57">
              <controlPr defaultSize="0" print="0" autoFill="0" autoPict="0" macro="[0]!HideAdminTab.HideAdminTab">
                <anchor moveWithCells="1" sizeWithCells="1">
                  <from>
                    <xdr:col>8</xdr:col>
                    <xdr:colOff>333375</xdr:colOff>
                    <xdr:row>39</xdr:row>
                    <xdr:rowOff>0</xdr:rowOff>
                  </from>
                  <to>
                    <xdr:col>9</xdr:col>
                    <xdr:colOff>476250</xdr:colOff>
                    <xdr:row>41</xdr:row>
                    <xdr:rowOff>104775</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outlinePr summaryBelow="0" summaryRight="0"/>
  </sheetPr>
  <dimension ref="A1:IU2799"/>
  <sheetViews>
    <sheetView tabSelected="1" zoomScale="93" zoomScaleNormal="93" workbookViewId="0">
      <selection activeCell="T53" sqref="T53"/>
    </sheetView>
  </sheetViews>
  <sheetFormatPr defaultRowHeight="15.75" customHeight="1" x14ac:dyDescent="0.2"/>
  <cols>
    <col min="1" max="1" width="4.28515625" style="2" customWidth="1"/>
    <col min="2" max="2" width="16" style="2" customWidth="1"/>
    <col min="3" max="3" width="3.28515625" style="2" customWidth="1"/>
    <col min="4" max="4" width="8.28515625" style="2" customWidth="1"/>
    <col min="5" max="5" width="6.140625" style="2" customWidth="1"/>
    <col min="6" max="6" width="7.42578125" style="2" customWidth="1"/>
    <col min="7" max="7" width="8.85546875" style="2" customWidth="1"/>
    <col min="8" max="8" width="8" style="2" customWidth="1"/>
    <col min="9" max="9" width="7.5703125" style="2" customWidth="1"/>
    <col min="10" max="10" width="6.5703125" style="2" customWidth="1"/>
    <col min="11" max="11" width="9.28515625" style="2" customWidth="1"/>
    <col min="12" max="12" width="10.42578125" style="2" customWidth="1"/>
    <col min="13" max="13" width="7.5703125" style="2" customWidth="1"/>
    <col min="14" max="14" width="5.85546875" style="2" customWidth="1"/>
    <col min="15" max="15" width="8" style="2" customWidth="1"/>
    <col min="16" max="16" width="6.5703125" style="2" customWidth="1"/>
    <col min="17" max="17" width="8.5703125" style="2" customWidth="1"/>
    <col min="18" max="18" width="13.42578125" style="2" customWidth="1"/>
    <col min="19" max="19" width="8.85546875" style="44" bestFit="1" customWidth="1"/>
    <col min="20" max="20" width="9.85546875" style="44" bestFit="1" customWidth="1"/>
    <col min="21" max="22" width="9.140625" style="44"/>
    <col min="23" max="23" width="13.28515625" style="44" customWidth="1"/>
    <col min="24" max="26" width="9.140625" style="44"/>
    <col min="33" max="56" width="9.140625" style="2"/>
    <col min="57" max="72" width="9.42578125" style="2" customWidth="1"/>
    <col min="73" max="209" width="9.140625" style="2"/>
    <col min="210" max="210" width="14.28515625" style="219" hidden="1" customWidth="1"/>
    <col min="211" max="211" width="15.140625" style="219" hidden="1" customWidth="1"/>
    <col min="212" max="212" width="13.85546875" style="219" hidden="1" customWidth="1"/>
    <col min="213" max="213" width="14.7109375" style="219" hidden="1" customWidth="1"/>
    <col min="214" max="214" width="13.5703125" style="219" hidden="1" customWidth="1"/>
    <col min="215" max="215" width="14.42578125" style="219" hidden="1" customWidth="1"/>
    <col min="216" max="16384" width="9.140625" style="2"/>
  </cols>
  <sheetData>
    <row r="1" spans="1:255" ht="29.25" customHeight="1" thickBot="1" x14ac:dyDescent="0.35">
      <c r="A1" s="462" t="s">
        <v>32</v>
      </c>
      <c r="B1" s="463"/>
      <c r="C1" s="463"/>
      <c r="D1" s="463"/>
      <c r="E1" s="463"/>
      <c r="F1" s="463"/>
      <c r="G1" s="463"/>
      <c r="H1" s="463"/>
      <c r="I1" s="463"/>
      <c r="J1" s="463"/>
      <c r="K1" s="463"/>
      <c r="L1" s="463"/>
      <c r="M1" s="463"/>
      <c r="N1" s="463"/>
      <c r="O1" s="463"/>
      <c r="P1" s="463"/>
      <c r="Q1" s="463"/>
      <c r="R1" s="464"/>
      <c r="HB1" s="224" t="s">
        <v>93</v>
      </c>
      <c r="HC1" s="224" t="s">
        <v>92</v>
      </c>
      <c r="HD1" s="224" t="s">
        <v>173</v>
      </c>
      <c r="HE1" s="224" t="s">
        <v>174</v>
      </c>
      <c r="HF1" s="224" t="s">
        <v>175</v>
      </c>
      <c r="HG1" s="224" t="s">
        <v>176</v>
      </c>
    </row>
    <row r="2" spans="1:255" ht="7.5" customHeight="1" x14ac:dyDescent="0.2">
      <c r="A2" s="3"/>
      <c r="B2" s="4"/>
      <c r="C2" s="4"/>
      <c r="D2" s="4"/>
      <c r="E2" s="4"/>
      <c r="F2" s="469"/>
      <c r="G2" s="470"/>
      <c r="H2" s="470"/>
      <c r="I2" s="470"/>
      <c r="J2" s="470"/>
      <c r="K2" s="470"/>
      <c r="L2" s="4"/>
      <c r="M2" s="4"/>
      <c r="N2" s="8"/>
      <c r="O2" s="5"/>
      <c r="P2" s="4"/>
      <c r="Q2" s="4"/>
      <c r="R2" s="109"/>
      <c r="HB2" s="219">
        <v>0</v>
      </c>
      <c r="HC2" s="219">
        <v>0</v>
      </c>
      <c r="HD2" s="219">
        <v>0.25</v>
      </c>
      <c r="HE2" s="219" t="s">
        <v>94</v>
      </c>
      <c r="HF2" s="219">
        <v>0</v>
      </c>
      <c r="HG2" s="219">
        <v>0</v>
      </c>
    </row>
    <row r="3" spans="1:255" ht="15.75" customHeight="1" x14ac:dyDescent="0.2">
      <c r="A3" s="6"/>
      <c r="B3" s="4"/>
      <c r="C3" s="5" t="s">
        <v>62</v>
      </c>
      <c r="D3" s="4"/>
      <c r="E3" s="4"/>
      <c r="F3" s="471" t="str">
        <f>IF(default_dir_admin="","",default_dir_admin)</f>
        <v/>
      </c>
      <c r="G3" s="472"/>
      <c r="H3" s="472"/>
      <c r="I3" s="472"/>
      <c r="J3" s="472"/>
      <c r="K3" s="472"/>
      <c r="L3" s="472"/>
      <c r="M3" s="473"/>
      <c r="N3" s="4"/>
      <c r="O3" s="4"/>
      <c r="P3" s="8"/>
      <c r="Q3" s="5"/>
      <c r="R3" s="110"/>
      <c r="HB3" s="219">
        <v>0.25</v>
      </c>
      <c r="HC3" s="219" t="s">
        <v>94</v>
      </c>
      <c r="HD3" s="219">
        <v>0.5</v>
      </c>
      <c r="HE3" s="219" t="s">
        <v>95</v>
      </c>
      <c r="HF3" s="219">
        <v>0.25</v>
      </c>
      <c r="HG3" s="219" t="s">
        <v>94</v>
      </c>
    </row>
    <row r="4" spans="1:255" ht="7.5" customHeight="1" x14ac:dyDescent="0.2">
      <c r="A4" s="6"/>
      <c r="B4" s="4"/>
      <c r="C4" s="5"/>
      <c r="D4" s="4"/>
      <c r="E4" s="4"/>
      <c r="F4" s="7"/>
      <c r="G4" s="4"/>
      <c r="H4" s="4"/>
      <c r="I4" s="4"/>
      <c r="J4" s="4"/>
      <c r="K4" s="4"/>
      <c r="L4" s="4"/>
      <c r="M4" s="4"/>
      <c r="N4" s="4"/>
      <c r="O4" s="4"/>
      <c r="P4" s="4"/>
      <c r="Q4" s="4"/>
      <c r="R4" s="110"/>
      <c r="HB4" s="219">
        <v>0.5</v>
      </c>
      <c r="HC4" s="219" t="s">
        <v>95</v>
      </c>
      <c r="HD4" s="219">
        <v>0.75</v>
      </c>
      <c r="HE4" s="219" t="s">
        <v>96</v>
      </c>
      <c r="HF4" s="219">
        <v>0.5</v>
      </c>
      <c r="HG4" s="219" t="s">
        <v>95</v>
      </c>
    </row>
    <row r="5" spans="1:255" ht="15.75" customHeight="1" x14ac:dyDescent="0.2">
      <c r="A5" s="6"/>
      <c r="B5" s="4"/>
      <c r="C5" s="5" t="s">
        <v>63</v>
      </c>
      <c r="D5" s="8"/>
      <c r="E5" s="4"/>
      <c r="F5" s="474" t="s">
        <v>65</v>
      </c>
      <c r="G5" s="474"/>
      <c r="H5" s="474"/>
      <c r="I5" s="474"/>
      <c r="J5" s="474"/>
      <c r="K5" s="474"/>
      <c r="L5" s="475"/>
      <c r="M5" s="4"/>
      <c r="N5" s="8"/>
      <c r="O5" s="4"/>
      <c r="P5" s="8"/>
      <c r="Q5" s="8"/>
      <c r="R5" s="110"/>
      <c r="HB5" s="219">
        <v>0.75</v>
      </c>
      <c r="HC5" s="219" t="s">
        <v>96</v>
      </c>
      <c r="HD5" s="219">
        <v>1</v>
      </c>
      <c r="HE5" s="219">
        <v>1</v>
      </c>
      <c r="HF5" s="219">
        <v>0.75</v>
      </c>
      <c r="HG5" s="219" t="s">
        <v>96</v>
      </c>
    </row>
    <row r="6" spans="1:255" ht="6.75" customHeight="1" x14ac:dyDescent="0.2">
      <c r="A6" s="6"/>
      <c r="B6" s="4"/>
      <c r="C6" s="5"/>
      <c r="D6" s="8"/>
      <c r="E6" s="4"/>
      <c r="F6" s="4"/>
      <c r="G6" s="4"/>
      <c r="H6" s="4"/>
      <c r="I6" s="4"/>
      <c r="J6" s="4"/>
      <c r="K6" s="4"/>
      <c r="L6" s="8"/>
      <c r="M6" s="4"/>
      <c r="N6" s="8"/>
      <c r="O6" s="4"/>
      <c r="P6" s="8"/>
      <c r="Q6" s="8"/>
      <c r="R6" s="111"/>
      <c r="HB6" s="219">
        <v>1</v>
      </c>
      <c r="HC6" s="219">
        <v>1</v>
      </c>
      <c r="HD6" s="219">
        <v>1.25</v>
      </c>
      <c r="HE6" s="219" t="s">
        <v>97</v>
      </c>
      <c r="HF6" s="219">
        <v>1</v>
      </c>
      <c r="HG6" s="219">
        <v>1</v>
      </c>
    </row>
    <row r="7" spans="1:255" ht="15.75" customHeight="1" thickBot="1" x14ac:dyDescent="0.25">
      <c r="A7" s="97" t="s">
        <v>47</v>
      </c>
      <c r="B7" s="96"/>
      <c r="C7" s="98"/>
      <c r="D7" s="96"/>
      <c r="E7" s="96"/>
      <c r="F7" s="96"/>
      <c r="G7" s="96"/>
      <c r="H7" s="96"/>
      <c r="I7" s="96"/>
      <c r="J7" s="96"/>
      <c r="K7" s="96"/>
      <c r="L7" s="96"/>
      <c r="M7" s="96"/>
      <c r="N7" s="96"/>
      <c r="O7" s="96"/>
      <c r="P7" s="96"/>
      <c r="Q7" s="96"/>
      <c r="R7" s="96"/>
      <c r="HB7" s="219">
        <v>1.25</v>
      </c>
      <c r="HC7" s="219" t="s">
        <v>97</v>
      </c>
      <c r="HD7" s="219">
        <v>1.5</v>
      </c>
      <c r="HE7" s="219" t="s">
        <v>98</v>
      </c>
      <c r="HF7" s="219">
        <v>1.25</v>
      </c>
      <c r="HG7" s="219" t="s">
        <v>97</v>
      </c>
    </row>
    <row r="8" spans="1:255" s="11" customFormat="1" ht="15.75" customHeight="1" thickBot="1" x14ac:dyDescent="0.3">
      <c r="A8" s="443" t="s">
        <v>48</v>
      </c>
      <c r="B8" s="444"/>
      <c r="C8" s="444"/>
      <c r="D8" s="444"/>
      <c r="E8" s="444"/>
      <c r="F8" s="444"/>
      <c r="G8" s="444"/>
      <c r="H8" s="444"/>
      <c r="I8" s="444"/>
      <c r="J8" s="445"/>
      <c r="K8" s="117"/>
      <c r="L8" s="355" t="s">
        <v>49</v>
      </c>
      <c r="M8" s="356"/>
      <c r="N8" s="356"/>
      <c r="O8" s="356"/>
      <c r="P8" s="356"/>
      <c r="Q8" s="356"/>
      <c r="R8" s="357"/>
      <c r="S8" s="45"/>
      <c r="T8" s="45"/>
      <c r="U8" s="45"/>
      <c r="V8" s="45"/>
      <c r="W8" s="45"/>
      <c r="X8" s="45"/>
      <c r="Y8" s="46"/>
      <c r="Z8" s="45"/>
      <c r="AA8"/>
      <c r="AB8"/>
      <c r="AC8"/>
      <c r="AD8"/>
      <c r="AE8"/>
      <c r="AF8"/>
      <c r="AG8" s="10"/>
      <c r="AH8" s="9"/>
      <c r="AI8" s="9"/>
      <c r="AJ8" s="9"/>
      <c r="AK8" s="9"/>
      <c r="AL8" s="9"/>
      <c r="AM8" s="9"/>
      <c r="AN8" s="9"/>
      <c r="AO8" s="10"/>
      <c r="AP8" s="9"/>
      <c r="AQ8" s="9"/>
      <c r="AR8" s="9"/>
      <c r="AS8" s="9"/>
      <c r="AT8" s="9"/>
      <c r="AU8" s="9"/>
      <c r="AV8" s="9"/>
      <c r="AW8" s="10" t="s">
        <v>25</v>
      </c>
      <c r="AX8" s="9"/>
      <c r="AY8" s="9"/>
      <c r="AZ8" s="9"/>
      <c r="BA8" s="9"/>
      <c r="BB8" s="9"/>
      <c r="BC8" s="9"/>
      <c r="BD8" s="9"/>
      <c r="BE8" s="10"/>
      <c r="BF8" s="9"/>
      <c r="BG8" s="9"/>
      <c r="BH8" s="9"/>
      <c r="BI8" s="9"/>
      <c r="BJ8" s="9"/>
      <c r="BK8" s="9"/>
      <c r="BL8" s="9"/>
      <c r="BM8" s="10"/>
      <c r="BN8" s="9"/>
      <c r="BO8" s="9"/>
      <c r="BP8" s="9"/>
      <c r="BQ8" s="9"/>
      <c r="BR8" s="9"/>
      <c r="BS8" s="9"/>
      <c r="BT8" s="9"/>
      <c r="BU8" s="10"/>
      <c r="BV8" s="9"/>
      <c r="BW8" s="9"/>
      <c r="BX8" s="9"/>
      <c r="BY8" s="9"/>
      <c r="BZ8" s="9"/>
      <c r="CA8" s="9"/>
      <c r="CB8" s="9"/>
      <c r="CC8" s="10"/>
      <c r="CD8" s="9"/>
      <c r="CE8" s="9"/>
      <c r="CF8" s="9"/>
      <c r="CG8" s="9"/>
      <c r="CH8" s="9"/>
      <c r="CI8" s="9"/>
      <c r="CJ8" s="9"/>
      <c r="CK8" s="10"/>
      <c r="CL8" s="9"/>
      <c r="CM8" s="9"/>
      <c r="CN8" s="9"/>
      <c r="CO8" s="9"/>
      <c r="CP8" s="9"/>
      <c r="CQ8" s="9"/>
      <c r="CR8" s="9"/>
      <c r="CS8" s="10"/>
      <c r="CT8" s="9"/>
      <c r="CU8" s="9"/>
      <c r="CV8" s="9"/>
      <c r="CW8" s="9"/>
      <c r="CX8" s="9"/>
      <c r="CY8" s="9"/>
      <c r="CZ8" s="9"/>
      <c r="DA8" s="10"/>
      <c r="DB8" s="9"/>
      <c r="DC8" s="9"/>
      <c r="DD8" s="9"/>
      <c r="DE8" s="9"/>
      <c r="DF8" s="9"/>
      <c r="DG8" s="9"/>
      <c r="DH8" s="9"/>
      <c r="DI8" s="10"/>
      <c r="DJ8" s="9"/>
      <c r="DK8" s="9"/>
      <c r="DL8" s="9"/>
      <c r="DM8" s="9"/>
      <c r="DN8" s="9"/>
      <c r="DO8" s="9"/>
      <c r="DP8" s="9"/>
      <c r="DQ8" s="10"/>
      <c r="DR8" s="9"/>
      <c r="DS8" s="9"/>
      <c r="DT8" s="9"/>
      <c r="DU8" s="9"/>
      <c r="DV8" s="9"/>
      <c r="DW8" s="9"/>
      <c r="DX8" s="9"/>
      <c r="DY8" s="10"/>
      <c r="DZ8" s="9"/>
      <c r="EA8" s="9"/>
      <c r="EB8" s="9"/>
      <c r="EC8" s="9"/>
      <c r="ED8" s="9"/>
      <c r="EE8" s="9"/>
      <c r="EF8" s="9"/>
      <c r="EG8" s="10"/>
      <c r="EH8" s="9"/>
      <c r="EI8" s="9"/>
      <c r="EJ8" s="9"/>
      <c r="EK8" s="9"/>
      <c r="EL8" s="9"/>
      <c r="EM8" s="9"/>
      <c r="EN8" s="9"/>
      <c r="EO8" s="10"/>
      <c r="EP8" s="9"/>
      <c r="EQ8" s="9"/>
      <c r="ER8" s="9"/>
      <c r="ES8" s="9"/>
      <c r="ET8" s="9"/>
      <c r="EU8" s="9"/>
      <c r="EV8" s="9"/>
      <c r="EW8" s="10"/>
      <c r="EX8" s="9"/>
      <c r="EY8" s="9"/>
      <c r="EZ8" s="9"/>
      <c r="FA8" s="9"/>
      <c r="FB8" s="9"/>
      <c r="FC8" s="9"/>
      <c r="FD8" s="9"/>
      <c r="FE8" s="10"/>
      <c r="FF8" s="9"/>
      <c r="FG8" s="9"/>
      <c r="FH8" s="9"/>
      <c r="FI8" s="9"/>
      <c r="FJ8" s="9"/>
      <c r="FK8" s="9"/>
      <c r="FL8" s="9"/>
      <c r="FM8" s="10"/>
      <c r="FN8" s="9"/>
      <c r="FO8" s="9"/>
      <c r="FP8" s="9"/>
      <c r="FQ8" s="9"/>
      <c r="FR8" s="9"/>
      <c r="FS8" s="9"/>
      <c r="FT8" s="9"/>
      <c r="FU8" s="10"/>
      <c r="FV8" s="9"/>
      <c r="FW8" s="9"/>
      <c r="FX8" s="9"/>
      <c r="FY8" s="9"/>
      <c r="FZ8" s="9"/>
      <c r="GA8" s="9"/>
      <c r="GB8" s="9"/>
      <c r="GC8" s="10"/>
      <c r="GD8" s="9"/>
      <c r="GE8" s="9"/>
      <c r="GF8" s="9"/>
      <c r="GG8" s="9"/>
      <c r="GH8" s="9"/>
      <c r="GI8" s="9"/>
      <c r="GJ8" s="9"/>
      <c r="GK8" s="10"/>
      <c r="GL8" s="9"/>
      <c r="GM8" s="9"/>
      <c r="GN8" s="9"/>
      <c r="GO8" s="9"/>
      <c r="GP8" s="9"/>
      <c r="GQ8" s="9"/>
      <c r="GR8" s="9"/>
      <c r="GS8" s="10"/>
      <c r="GT8" s="9"/>
      <c r="GU8" s="9"/>
      <c r="GV8" s="9"/>
      <c r="GW8" s="9"/>
      <c r="GX8" s="9"/>
      <c r="GY8" s="9"/>
      <c r="GZ8" s="9"/>
      <c r="HA8" s="10"/>
      <c r="HB8" s="219">
        <v>1.5</v>
      </c>
      <c r="HC8" s="219" t="s">
        <v>98</v>
      </c>
      <c r="HD8" s="219">
        <v>1.75</v>
      </c>
      <c r="HE8" s="219" t="s">
        <v>99</v>
      </c>
      <c r="HF8" s="219">
        <v>1.5</v>
      </c>
      <c r="HG8" s="219" t="s">
        <v>98</v>
      </c>
      <c r="HH8" s="9"/>
      <c r="HI8" s="10"/>
      <c r="HJ8" s="9"/>
      <c r="HK8" s="9"/>
      <c r="HL8" s="9"/>
      <c r="HM8" s="9"/>
      <c r="HN8" s="9"/>
      <c r="HO8" s="9"/>
      <c r="HP8" s="9"/>
      <c r="HQ8" s="10"/>
      <c r="HR8" s="9"/>
      <c r="HS8" s="9"/>
      <c r="HT8" s="9"/>
      <c r="HU8" s="9"/>
      <c r="HV8" s="9"/>
      <c r="HW8" s="9"/>
      <c r="HX8" s="9"/>
      <c r="HY8" s="10"/>
      <c r="HZ8" s="9"/>
      <c r="IA8" s="9"/>
      <c r="IB8" s="9"/>
      <c r="IC8" s="9"/>
      <c r="ID8" s="9"/>
      <c r="IE8" s="9"/>
      <c r="IF8" s="9"/>
      <c r="IG8" s="10"/>
      <c r="IH8" s="9"/>
      <c r="II8" s="9"/>
      <c r="IJ8" s="9"/>
      <c r="IK8" s="9"/>
      <c r="IL8" s="9"/>
      <c r="IM8" s="9"/>
      <c r="IN8" s="9"/>
      <c r="IO8" s="10"/>
      <c r="IP8" s="9"/>
      <c r="IQ8" s="9"/>
      <c r="IR8" s="9"/>
      <c r="IS8" s="9"/>
      <c r="IT8" s="9"/>
      <c r="IU8" s="9"/>
    </row>
    <row r="9" spans="1:255" ht="16.5" customHeight="1" x14ac:dyDescent="0.2">
      <c r="A9" s="436" t="s">
        <v>54</v>
      </c>
      <c r="B9" s="437"/>
      <c r="C9" s="437"/>
      <c r="D9" s="437"/>
      <c r="E9" s="438"/>
      <c r="F9" s="476" t="s">
        <v>213</v>
      </c>
      <c r="G9" s="477"/>
      <c r="H9" s="477"/>
      <c r="I9" s="477"/>
      <c r="J9" s="478"/>
      <c r="K9" s="117"/>
      <c r="L9" s="458" t="s">
        <v>82</v>
      </c>
      <c r="M9" s="459"/>
      <c r="N9" s="460"/>
      <c r="O9" s="465"/>
      <c r="P9" s="466"/>
      <c r="Q9" s="466"/>
      <c r="R9" s="467"/>
      <c r="Z9" s="47"/>
      <c r="AG9" s="12"/>
      <c r="AH9" s="12"/>
      <c r="AI9" s="12"/>
      <c r="AJ9" s="13"/>
      <c r="AK9" s="13"/>
      <c r="AL9" s="13"/>
      <c r="AM9" s="13"/>
      <c r="AN9" s="13"/>
      <c r="AO9" s="12"/>
      <c r="AP9" s="12"/>
      <c r="AQ9" s="12"/>
      <c r="AR9" s="13"/>
      <c r="AS9" s="13"/>
      <c r="AT9" s="13"/>
      <c r="AU9" s="13"/>
      <c r="AV9" s="13"/>
      <c r="AW9" s="12"/>
      <c r="AX9" s="12"/>
      <c r="AY9" s="12"/>
      <c r="AZ9" s="13"/>
      <c r="BA9" s="13"/>
      <c r="BB9" s="13"/>
      <c r="BC9" s="13"/>
      <c r="BD9" s="13"/>
      <c r="BE9" s="12"/>
      <c r="BF9" s="12"/>
      <c r="BG9" s="12"/>
      <c r="BH9" s="13"/>
      <c r="BI9" s="13"/>
      <c r="BJ9" s="13"/>
      <c r="BK9" s="13"/>
      <c r="BL9" s="13"/>
      <c r="BM9" s="12"/>
      <c r="BN9" s="12"/>
      <c r="BO9" s="12"/>
      <c r="BP9" s="13"/>
      <c r="BQ9" s="13"/>
      <c r="BR9" s="13"/>
      <c r="BS9" s="13"/>
      <c r="BT9" s="13"/>
      <c r="BU9" s="12"/>
      <c r="BV9" s="12"/>
      <c r="BW9" s="12"/>
      <c r="BX9" s="13"/>
      <c r="BY9" s="13"/>
      <c r="BZ9" s="13"/>
      <c r="CA9" s="13"/>
      <c r="CB9" s="13"/>
      <c r="CC9" s="12"/>
      <c r="CD9" s="12"/>
      <c r="CE9" s="12"/>
      <c r="CF9" s="13"/>
      <c r="CG9" s="13"/>
      <c r="CH9" s="13"/>
      <c r="CI9" s="13"/>
      <c r="CJ9" s="13"/>
      <c r="CK9" s="12"/>
      <c r="CL9" s="12"/>
      <c r="CM9" s="12"/>
      <c r="CN9" s="13"/>
      <c r="CO9" s="13"/>
      <c r="CP9" s="13"/>
      <c r="CQ9" s="13"/>
      <c r="CR9" s="13"/>
      <c r="CS9" s="12"/>
      <c r="CT9" s="12"/>
      <c r="CU9" s="12"/>
      <c r="CV9" s="13"/>
      <c r="CW9" s="13"/>
      <c r="CX9" s="13"/>
      <c r="CY9" s="13"/>
      <c r="CZ9" s="13"/>
      <c r="DA9" s="12"/>
      <c r="DB9" s="12"/>
      <c r="DC9" s="12"/>
      <c r="DD9" s="13"/>
      <c r="DE9" s="13"/>
      <c r="DF9" s="13"/>
      <c r="DG9" s="13"/>
      <c r="DH9" s="13"/>
      <c r="DI9" s="16"/>
      <c r="DJ9" s="16"/>
      <c r="DK9" s="16"/>
      <c r="DL9" s="17"/>
      <c r="DM9" s="17"/>
      <c r="DN9" s="17"/>
      <c r="DO9" s="17"/>
      <c r="DP9" s="17"/>
      <c r="DQ9" s="16"/>
      <c r="DR9" s="16"/>
      <c r="DS9" s="16"/>
      <c r="DT9" s="17"/>
      <c r="DU9" s="17"/>
      <c r="DV9" s="17"/>
      <c r="DW9" s="17"/>
      <c r="DX9" s="17"/>
      <c r="DY9" s="12"/>
      <c r="DZ9" s="12"/>
      <c r="EA9" s="12"/>
      <c r="EB9" s="13"/>
      <c r="EC9" s="13"/>
      <c r="ED9" s="13"/>
      <c r="EE9" s="13"/>
      <c r="EF9" s="13"/>
      <c r="EG9" s="12"/>
      <c r="EH9" s="12"/>
      <c r="EI9" s="12"/>
      <c r="EJ9" s="13"/>
      <c r="EK9" s="13"/>
      <c r="EL9" s="13"/>
      <c r="EM9" s="13"/>
      <c r="EN9" s="13"/>
      <c r="EO9" s="12"/>
      <c r="EP9" s="12"/>
      <c r="EQ9" s="12"/>
      <c r="ER9" s="13"/>
      <c r="ES9" s="13"/>
      <c r="ET9" s="13"/>
      <c r="EU9" s="13"/>
      <c r="EV9" s="13"/>
      <c r="EW9" s="12"/>
      <c r="EX9" s="12"/>
      <c r="EY9" s="12"/>
      <c r="EZ9" s="13"/>
      <c r="FA9" s="13"/>
      <c r="FB9" s="13"/>
      <c r="FC9" s="13"/>
      <c r="FD9" s="13"/>
      <c r="FE9" s="12"/>
      <c r="FF9" s="12"/>
      <c r="FG9" s="12"/>
      <c r="FH9" s="13"/>
      <c r="FI9" s="13"/>
      <c r="FJ9" s="13"/>
      <c r="FK9" s="13"/>
      <c r="FL9" s="13"/>
      <c r="FM9" s="12"/>
      <c r="FN9" s="12"/>
      <c r="FO9" s="12"/>
      <c r="FP9" s="13"/>
      <c r="FQ9" s="13"/>
      <c r="FR9" s="13"/>
      <c r="FS9" s="13"/>
      <c r="FT9" s="13"/>
      <c r="FU9" s="12"/>
      <c r="FV9" s="12"/>
      <c r="FW9" s="12"/>
      <c r="FX9" s="13"/>
      <c r="FY9" s="13"/>
      <c r="FZ9" s="13"/>
      <c r="GA9" s="13"/>
      <c r="GB9" s="13"/>
      <c r="GC9" s="12"/>
      <c r="GD9" s="12"/>
      <c r="GE9" s="12"/>
      <c r="GF9" s="13"/>
      <c r="GG9" s="13"/>
      <c r="GH9" s="13"/>
      <c r="GI9" s="13"/>
      <c r="GJ9" s="13"/>
      <c r="GK9" s="12"/>
      <c r="GL9" s="12"/>
      <c r="GM9" s="12"/>
      <c r="GN9" s="13"/>
      <c r="GO9" s="13"/>
      <c r="GP9" s="13"/>
      <c r="GQ9" s="13"/>
      <c r="GR9" s="13"/>
      <c r="GS9" s="12"/>
      <c r="GT9" s="12"/>
      <c r="GU9" s="12"/>
      <c r="GV9" s="13"/>
      <c r="GW9" s="13"/>
      <c r="GX9" s="13"/>
      <c r="GY9" s="13"/>
      <c r="GZ9" s="13"/>
      <c r="HA9" s="12"/>
      <c r="HB9" s="219">
        <v>1.75</v>
      </c>
      <c r="HC9" s="219" t="s">
        <v>99</v>
      </c>
      <c r="HD9" s="219">
        <v>2</v>
      </c>
      <c r="HE9" s="219">
        <v>2</v>
      </c>
      <c r="HF9" s="219">
        <v>1.75</v>
      </c>
      <c r="HG9" s="219" t="s">
        <v>99</v>
      </c>
      <c r="HH9" s="13"/>
      <c r="HI9" s="12"/>
      <c r="HJ9" s="12"/>
      <c r="HK9" s="12"/>
      <c r="HL9" s="13"/>
      <c r="HM9" s="13"/>
      <c r="HN9" s="13"/>
      <c r="HO9" s="13"/>
      <c r="HP9" s="13"/>
      <c r="HQ9" s="12"/>
      <c r="HR9" s="12"/>
      <c r="HS9" s="12"/>
      <c r="HT9" s="13"/>
      <c r="HU9" s="13"/>
      <c r="HV9" s="13"/>
      <c r="HW9" s="13"/>
      <c r="HX9" s="13"/>
      <c r="HY9" s="12"/>
      <c r="HZ9" s="12"/>
      <c r="IA9" s="12"/>
      <c r="IB9" s="13"/>
      <c r="IC9" s="13"/>
      <c r="ID9" s="13"/>
      <c r="IE9" s="13"/>
      <c r="IF9" s="13"/>
      <c r="IG9" s="12"/>
      <c r="IH9" s="12"/>
      <c r="II9" s="12"/>
      <c r="IJ9" s="13"/>
      <c r="IK9" s="13"/>
      <c r="IL9" s="13"/>
      <c r="IM9" s="13"/>
      <c r="IN9" s="13"/>
      <c r="IO9" s="12"/>
      <c r="IP9" s="12"/>
      <c r="IQ9" s="12"/>
      <c r="IR9" s="13"/>
      <c r="IS9" s="13"/>
      <c r="IT9" s="13"/>
      <c r="IU9" s="13"/>
    </row>
    <row r="10" spans="1:255" ht="15.75" customHeight="1" x14ac:dyDescent="0.2">
      <c r="A10" s="436" t="s">
        <v>55</v>
      </c>
      <c r="B10" s="437"/>
      <c r="C10" s="437"/>
      <c r="D10" s="437"/>
      <c r="E10" s="438"/>
      <c r="F10" s="479" t="s">
        <v>214</v>
      </c>
      <c r="G10" s="479"/>
      <c r="H10" s="479"/>
      <c r="I10" s="479"/>
      <c r="J10" s="479"/>
      <c r="K10" s="99"/>
      <c r="L10" s="439" t="s">
        <v>83</v>
      </c>
      <c r="M10" s="440"/>
      <c r="N10" s="441"/>
      <c r="O10" s="455"/>
      <c r="P10" s="456"/>
      <c r="Q10" s="456"/>
      <c r="R10" s="457"/>
      <c r="S10" s="50"/>
      <c r="T10" s="48"/>
      <c r="U10" s="48"/>
      <c r="V10" s="48"/>
      <c r="W10" s="48"/>
      <c r="X10" s="48"/>
      <c r="Y10" s="49"/>
      <c r="Z10" s="50"/>
      <c r="AG10" s="14"/>
      <c r="AH10" s="18"/>
      <c r="AI10" s="18"/>
      <c r="AJ10" s="13"/>
      <c r="AK10" s="13"/>
      <c r="AL10" s="13"/>
      <c r="AM10" s="13"/>
      <c r="AN10" s="13"/>
      <c r="AO10" s="14"/>
      <c r="AP10" s="18"/>
      <c r="AQ10" s="18"/>
      <c r="AR10" s="13"/>
      <c r="AS10" s="13"/>
      <c r="AT10" s="13"/>
      <c r="AU10" s="13"/>
      <c r="AV10" s="13"/>
      <c r="AW10" s="14"/>
      <c r="AX10" s="18"/>
      <c r="AY10" s="18"/>
      <c r="AZ10" s="13"/>
      <c r="BA10" s="13"/>
      <c r="BB10" s="13"/>
      <c r="BC10" s="13"/>
      <c r="BD10" s="13"/>
      <c r="BE10" s="14"/>
      <c r="BF10" s="18"/>
      <c r="BG10" s="18"/>
      <c r="BH10" s="13"/>
      <c r="BI10" s="13"/>
      <c r="BJ10" s="13"/>
      <c r="BK10" s="13"/>
      <c r="BL10" s="13"/>
      <c r="BM10" s="14"/>
      <c r="BN10" s="18"/>
      <c r="BO10" s="18"/>
      <c r="BP10" s="13"/>
      <c r="BQ10" s="13"/>
      <c r="BR10" s="13"/>
      <c r="BS10" s="13"/>
      <c r="BT10" s="13"/>
      <c r="BU10" s="14"/>
      <c r="BV10" s="18"/>
      <c r="BW10" s="18"/>
      <c r="BX10" s="13"/>
      <c r="BY10" s="13"/>
      <c r="BZ10" s="13"/>
      <c r="CA10" s="13"/>
      <c r="CB10" s="13"/>
      <c r="CC10" s="14"/>
      <c r="CD10" s="18"/>
      <c r="CE10" s="18"/>
      <c r="CF10" s="13"/>
      <c r="CG10" s="13"/>
      <c r="CH10" s="13"/>
      <c r="CI10" s="13"/>
      <c r="CJ10" s="13"/>
      <c r="CK10" s="14"/>
      <c r="CL10" s="18"/>
      <c r="CM10" s="18"/>
      <c r="CN10" s="13"/>
      <c r="CO10" s="13"/>
      <c r="CP10" s="13"/>
      <c r="CQ10" s="13"/>
      <c r="CR10" s="13"/>
      <c r="CS10" s="14"/>
      <c r="CT10" s="18"/>
      <c r="CU10" s="18"/>
      <c r="CV10" s="13"/>
      <c r="CW10" s="13"/>
      <c r="CX10" s="13"/>
      <c r="CY10" s="13"/>
      <c r="CZ10" s="13"/>
      <c r="DA10" s="14"/>
      <c r="DB10" s="18"/>
      <c r="DC10" s="18"/>
      <c r="DD10" s="13"/>
      <c r="DE10" s="13"/>
      <c r="DF10" s="13"/>
      <c r="DG10" s="13"/>
      <c r="DH10" s="13"/>
      <c r="DI10" s="15"/>
      <c r="DJ10" s="19"/>
      <c r="DK10" s="19"/>
      <c r="DL10" s="17"/>
      <c r="DM10" s="17"/>
      <c r="DN10" s="17"/>
      <c r="DO10" s="17"/>
      <c r="DP10" s="17"/>
      <c r="DQ10" s="15"/>
      <c r="DR10" s="19"/>
      <c r="DS10" s="19"/>
      <c r="DT10" s="17"/>
      <c r="DU10" s="17"/>
      <c r="DV10" s="17"/>
      <c r="DW10" s="17"/>
      <c r="DX10" s="17"/>
      <c r="DY10" s="14"/>
      <c r="DZ10" s="18"/>
      <c r="EA10" s="18"/>
      <c r="EB10" s="13"/>
      <c r="EC10" s="13"/>
      <c r="ED10" s="13"/>
      <c r="EE10" s="13"/>
      <c r="EF10" s="13"/>
      <c r="EG10" s="14"/>
      <c r="EH10" s="18"/>
      <c r="EI10" s="18"/>
      <c r="EJ10" s="13"/>
      <c r="EK10" s="13"/>
      <c r="EL10" s="13"/>
      <c r="EM10" s="13"/>
      <c r="EN10" s="13"/>
      <c r="EO10" s="14"/>
      <c r="EP10" s="18"/>
      <c r="EQ10" s="18"/>
      <c r="ER10" s="13"/>
      <c r="ES10" s="13"/>
      <c r="ET10" s="13"/>
      <c r="EU10" s="13"/>
      <c r="EV10" s="13"/>
      <c r="EW10" s="14"/>
      <c r="EX10" s="18"/>
      <c r="EY10" s="18"/>
      <c r="EZ10" s="13"/>
      <c r="FA10" s="13"/>
      <c r="FB10" s="13"/>
      <c r="FC10" s="13"/>
      <c r="FD10" s="13"/>
      <c r="FE10" s="14"/>
      <c r="FF10" s="18"/>
      <c r="FG10" s="18"/>
      <c r="FH10" s="13"/>
      <c r="FI10" s="13"/>
      <c r="FJ10" s="13"/>
      <c r="FK10" s="13"/>
      <c r="FL10" s="13"/>
      <c r="FM10" s="14"/>
      <c r="FN10" s="18"/>
      <c r="FO10" s="18"/>
      <c r="FP10" s="13"/>
      <c r="FQ10" s="13"/>
      <c r="FR10" s="13"/>
      <c r="FS10" s="13"/>
      <c r="FT10" s="13"/>
      <c r="FU10" s="14"/>
      <c r="FV10" s="18"/>
      <c r="FW10" s="18"/>
      <c r="FX10" s="13"/>
      <c r="FY10" s="13"/>
      <c r="FZ10" s="13"/>
      <c r="GA10" s="13"/>
      <c r="GB10" s="13"/>
      <c r="GC10" s="14"/>
      <c r="GD10" s="18"/>
      <c r="GE10" s="18"/>
      <c r="GF10" s="13"/>
      <c r="GG10" s="13"/>
      <c r="GH10" s="13"/>
      <c r="GI10" s="13"/>
      <c r="GJ10" s="13"/>
      <c r="GK10" s="14"/>
      <c r="GL10" s="18"/>
      <c r="GM10" s="18"/>
      <c r="GN10" s="13"/>
      <c r="GO10" s="13"/>
      <c r="GP10" s="13"/>
      <c r="GQ10" s="13"/>
      <c r="GR10" s="13"/>
      <c r="GS10" s="14"/>
      <c r="GT10" s="18"/>
      <c r="GU10" s="18"/>
      <c r="GV10" s="13"/>
      <c r="GW10" s="13"/>
      <c r="GX10" s="13"/>
      <c r="GY10" s="13"/>
      <c r="GZ10" s="13"/>
      <c r="HA10" s="14"/>
      <c r="HB10" s="219">
        <v>2</v>
      </c>
      <c r="HC10" s="219">
        <v>2</v>
      </c>
      <c r="HD10" s="219">
        <v>2.5</v>
      </c>
      <c r="HE10" s="219" t="s">
        <v>100</v>
      </c>
      <c r="HF10" s="219">
        <v>2</v>
      </c>
      <c r="HG10" s="219">
        <v>2</v>
      </c>
      <c r="HH10" s="13"/>
      <c r="HI10" s="14"/>
      <c r="HJ10" s="18"/>
      <c r="HK10" s="18"/>
      <c r="HL10" s="13"/>
      <c r="HM10" s="13"/>
      <c r="HN10" s="13"/>
      <c r="HO10" s="13"/>
      <c r="HP10" s="13"/>
      <c r="HQ10" s="14"/>
      <c r="HR10" s="18"/>
      <c r="HS10" s="18"/>
      <c r="HT10" s="13"/>
      <c r="HU10" s="13"/>
      <c r="HV10" s="13"/>
      <c r="HW10" s="13"/>
      <c r="HX10" s="13"/>
      <c r="HY10" s="14"/>
      <c r="HZ10" s="18"/>
      <c r="IA10" s="18"/>
      <c r="IB10" s="13"/>
      <c r="IC10" s="13"/>
      <c r="ID10" s="13"/>
      <c r="IE10" s="13"/>
      <c r="IF10" s="13"/>
      <c r="IG10" s="14"/>
      <c r="IH10" s="18"/>
      <c r="II10" s="18"/>
      <c r="IJ10" s="13"/>
      <c r="IK10" s="13"/>
      <c r="IL10" s="13"/>
      <c r="IM10" s="13"/>
      <c r="IN10" s="13"/>
      <c r="IO10" s="14"/>
      <c r="IP10" s="18"/>
      <c r="IQ10" s="18"/>
      <c r="IR10" s="13"/>
      <c r="IS10" s="13"/>
      <c r="IT10" s="13"/>
      <c r="IU10" s="13"/>
    </row>
    <row r="11" spans="1:255" ht="15.75" customHeight="1" x14ac:dyDescent="0.2">
      <c r="A11" s="436" t="s">
        <v>56</v>
      </c>
      <c r="B11" s="437"/>
      <c r="C11" s="437"/>
      <c r="D11" s="437"/>
      <c r="E11" s="438"/>
      <c r="F11" s="461" t="s">
        <v>10</v>
      </c>
      <c r="G11" s="461"/>
      <c r="H11" s="461"/>
      <c r="I11" s="461"/>
      <c r="J11" s="461"/>
      <c r="K11" s="99"/>
      <c r="L11" s="468" t="s">
        <v>70</v>
      </c>
      <c r="M11" s="468"/>
      <c r="N11" s="468"/>
      <c r="O11" s="450"/>
      <c r="P11" s="451"/>
      <c r="Q11" s="451"/>
      <c r="R11" s="451"/>
      <c r="S11" s="50"/>
      <c r="T11" s="48"/>
      <c r="U11" s="48"/>
      <c r="V11" s="48"/>
      <c r="W11" s="48"/>
      <c r="X11" s="48"/>
      <c r="Y11" s="49"/>
      <c r="Z11" s="50"/>
      <c r="AG11" s="14"/>
      <c r="AH11" s="18"/>
      <c r="AI11" s="18"/>
      <c r="AJ11" s="13"/>
      <c r="AK11" s="13"/>
      <c r="AL11" s="13"/>
      <c r="AM11" s="13"/>
      <c r="AN11" s="13"/>
      <c r="AO11" s="14"/>
      <c r="AP11" s="18"/>
      <c r="AQ11" s="18"/>
      <c r="AR11" s="13"/>
      <c r="AS11" s="13"/>
      <c r="AT11" s="13"/>
      <c r="AU11" s="13"/>
      <c r="AV11" s="13"/>
      <c r="AW11" s="14"/>
      <c r="AX11" s="18"/>
      <c r="AY11" s="18"/>
      <c r="AZ11" s="13"/>
      <c r="BA11" s="13"/>
      <c r="BB11" s="13"/>
      <c r="BC11" s="13"/>
      <c r="BD11" s="13"/>
      <c r="BE11" s="14"/>
      <c r="BF11" s="18"/>
      <c r="BG11" s="18"/>
      <c r="BH11" s="13"/>
      <c r="BI11" s="13"/>
      <c r="BJ11" s="13"/>
      <c r="BK11" s="13"/>
      <c r="BL11" s="13"/>
      <c r="BM11" s="14"/>
      <c r="BN11" s="18"/>
      <c r="BO11" s="18"/>
      <c r="BP11" s="13"/>
      <c r="BQ11" s="13"/>
      <c r="BR11" s="13"/>
      <c r="BS11" s="13"/>
      <c r="BT11" s="13"/>
      <c r="BU11" s="14"/>
      <c r="BV11" s="18"/>
      <c r="BW11" s="18"/>
      <c r="BX11" s="13"/>
      <c r="BY11" s="13"/>
      <c r="BZ11" s="13"/>
      <c r="CA11" s="13"/>
      <c r="CB11" s="13"/>
      <c r="CC11" s="14"/>
      <c r="CD11" s="18"/>
      <c r="CE11" s="18"/>
      <c r="CF11" s="13"/>
      <c r="CG11" s="13"/>
      <c r="CH11" s="13"/>
      <c r="CI11" s="13"/>
      <c r="CJ11" s="13"/>
      <c r="CK11" s="14"/>
      <c r="CL11" s="18"/>
      <c r="CM11" s="18"/>
      <c r="CN11" s="13"/>
      <c r="CO11" s="13"/>
      <c r="CP11" s="13"/>
      <c r="CQ11" s="13"/>
      <c r="CR11" s="13"/>
      <c r="CS11" s="14"/>
      <c r="CT11" s="18"/>
      <c r="CU11" s="18"/>
      <c r="CV11" s="13"/>
      <c r="CW11" s="13"/>
      <c r="CX11" s="13"/>
      <c r="CY11" s="13"/>
      <c r="CZ11" s="13"/>
      <c r="DA11" s="14"/>
      <c r="DB11" s="18"/>
      <c r="DC11" s="18"/>
      <c r="DD11" s="13"/>
      <c r="DE11" s="13"/>
      <c r="DF11" s="13"/>
      <c r="DG11" s="13"/>
      <c r="DH11" s="13"/>
      <c r="DI11" s="15"/>
      <c r="DJ11" s="19"/>
      <c r="DK11" s="19"/>
      <c r="DL11" s="17"/>
      <c r="DM11" s="17"/>
      <c r="DN11" s="17"/>
      <c r="DO11" s="17"/>
      <c r="DP11" s="17"/>
      <c r="DQ11" s="15"/>
      <c r="DR11" s="19"/>
      <c r="DS11" s="19"/>
      <c r="DT11" s="17"/>
      <c r="DU11" s="17"/>
      <c r="DV11" s="17"/>
      <c r="DW11" s="17"/>
      <c r="DX11" s="17"/>
      <c r="DY11" s="14"/>
      <c r="DZ11" s="18"/>
      <c r="EA11" s="18"/>
      <c r="EB11" s="13"/>
      <c r="EC11" s="13"/>
      <c r="ED11" s="13"/>
      <c r="EE11" s="13"/>
      <c r="EF11" s="13"/>
      <c r="EG11" s="14"/>
      <c r="EH11" s="18"/>
      <c r="EI11" s="18"/>
      <c r="EJ11" s="13"/>
      <c r="EK11" s="13"/>
      <c r="EL11" s="13"/>
      <c r="EM11" s="13"/>
      <c r="EN11" s="13"/>
      <c r="EO11" s="14"/>
      <c r="EP11" s="18"/>
      <c r="EQ11" s="18"/>
      <c r="ER11" s="13"/>
      <c r="ES11" s="13"/>
      <c r="ET11" s="13"/>
      <c r="EU11" s="13"/>
      <c r="EV11" s="13"/>
      <c r="EW11" s="14"/>
      <c r="EX11" s="18"/>
      <c r="EY11" s="18"/>
      <c r="EZ11" s="13"/>
      <c r="FA11" s="13"/>
      <c r="FB11" s="13"/>
      <c r="FC11" s="13"/>
      <c r="FD11" s="13"/>
      <c r="FE11" s="14"/>
      <c r="FF11" s="18"/>
      <c r="FG11" s="18"/>
      <c r="FH11" s="13"/>
      <c r="FI11" s="13"/>
      <c r="FJ11" s="13"/>
      <c r="FK11" s="13"/>
      <c r="FL11" s="13"/>
      <c r="FM11" s="14"/>
      <c r="FN11" s="18"/>
      <c r="FO11" s="18"/>
      <c r="FP11" s="13"/>
      <c r="FQ11" s="13"/>
      <c r="FR11" s="13"/>
      <c r="FS11" s="13"/>
      <c r="FT11" s="13"/>
      <c r="FU11" s="14"/>
      <c r="FV11" s="18"/>
      <c r="FW11" s="18"/>
      <c r="FX11" s="13"/>
      <c r="FY11" s="13"/>
      <c r="FZ11" s="13"/>
      <c r="GA11" s="13"/>
      <c r="GB11" s="13"/>
      <c r="GC11" s="14"/>
      <c r="GD11" s="18"/>
      <c r="GE11" s="18"/>
      <c r="GF11" s="13"/>
      <c r="GG11" s="13"/>
      <c r="GH11" s="13"/>
      <c r="GI11" s="13"/>
      <c r="GJ11" s="13"/>
      <c r="GK11" s="14"/>
      <c r="GL11" s="18"/>
      <c r="GM11" s="18"/>
      <c r="GN11" s="13"/>
      <c r="GO11" s="13"/>
      <c r="GP11" s="13"/>
      <c r="GQ11" s="13"/>
      <c r="GR11" s="13"/>
      <c r="GS11" s="14"/>
      <c r="GT11" s="18"/>
      <c r="GU11" s="18"/>
      <c r="GV11" s="13"/>
      <c r="GW11" s="13"/>
      <c r="GX11" s="13"/>
      <c r="GY11" s="13"/>
      <c r="GZ11" s="13"/>
      <c r="HA11" s="14"/>
      <c r="HB11" s="221">
        <v>2.5</v>
      </c>
      <c r="HC11" s="221" t="s">
        <v>100</v>
      </c>
      <c r="HD11" s="221">
        <v>3</v>
      </c>
      <c r="HE11" s="221">
        <v>3</v>
      </c>
      <c r="HF11" s="221">
        <v>2.5</v>
      </c>
      <c r="HG11" s="221" t="s">
        <v>100</v>
      </c>
      <c r="HH11" s="13"/>
      <c r="HI11" s="14"/>
      <c r="HJ11" s="18"/>
      <c r="HK11" s="18"/>
      <c r="HL11" s="13"/>
      <c r="HM11" s="13"/>
      <c r="HN11" s="13"/>
      <c r="HO11" s="13"/>
      <c r="HP11" s="13"/>
      <c r="HQ11" s="14"/>
      <c r="HR11" s="18"/>
      <c r="HS11" s="18"/>
      <c r="HT11" s="13"/>
      <c r="HU11" s="13"/>
      <c r="HV11" s="13"/>
      <c r="HW11" s="13"/>
      <c r="HX11" s="13"/>
      <c r="HY11" s="14"/>
      <c r="HZ11" s="18"/>
      <c r="IA11" s="18"/>
      <c r="IB11" s="13"/>
      <c r="IC11" s="13"/>
      <c r="ID11" s="13"/>
      <c r="IE11" s="13"/>
      <c r="IF11" s="13"/>
      <c r="IG11" s="14"/>
      <c r="IH11" s="18"/>
      <c r="II11" s="18"/>
      <c r="IJ11" s="13"/>
      <c r="IK11" s="13"/>
      <c r="IL11" s="13"/>
      <c r="IM11" s="13"/>
      <c r="IN11" s="13"/>
      <c r="IO11" s="14"/>
      <c r="IP11" s="18"/>
      <c r="IQ11" s="18"/>
      <c r="IR11" s="13"/>
      <c r="IS11" s="13"/>
      <c r="IT11" s="13"/>
      <c r="IU11" s="13"/>
    </row>
    <row r="12" spans="1:255" ht="15.75" customHeight="1" x14ac:dyDescent="0.2">
      <c r="A12" s="436" t="s">
        <v>57</v>
      </c>
      <c r="B12" s="437"/>
      <c r="C12" s="437"/>
      <c r="D12" s="437"/>
      <c r="E12" s="438"/>
      <c r="F12" s="461" t="s">
        <v>215</v>
      </c>
      <c r="G12" s="461"/>
      <c r="H12" s="461"/>
      <c r="I12" s="461"/>
      <c r="J12" s="461"/>
      <c r="K12" s="99"/>
      <c r="L12" s="439" t="s">
        <v>53</v>
      </c>
      <c r="M12" s="440"/>
      <c r="N12" s="441"/>
      <c r="O12" s="411" t="s">
        <v>213</v>
      </c>
      <c r="P12" s="446"/>
      <c r="Q12" s="446"/>
      <c r="R12" s="412"/>
      <c r="S12" s="50"/>
      <c r="T12" s="48"/>
      <c r="U12" s="48"/>
      <c r="V12" s="48"/>
      <c r="W12" s="48"/>
      <c r="X12" s="48"/>
      <c r="Y12" s="49"/>
      <c r="Z12" s="50"/>
      <c r="AG12" s="14"/>
      <c r="AH12" s="18"/>
      <c r="AI12" s="18"/>
      <c r="AJ12" s="13"/>
      <c r="AK12" s="13"/>
      <c r="AL12" s="13"/>
      <c r="AM12" s="13"/>
      <c r="AN12" s="13"/>
      <c r="AO12" s="14"/>
      <c r="AP12" s="18"/>
      <c r="AQ12" s="18"/>
      <c r="AR12" s="13"/>
      <c r="AS12" s="13"/>
      <c r="AT12" s="13"/>
      <c r="AU12" s="13"/>
      <c r="AV12" s="13"/>
      <c r="AW12" s="14"/>
      <c r="AX12" s="18"/>
      <c r="AY12" s="18"/>
      <c r="AZ12" s="13"/>
      <c r="BA12" s="13"/>
      <c r="BB12" s="13"/>
      <c r="BC12" s="13"/>
      <c r="BD12" s="13"/>
      <c r="BE12" s="14"/>
      <c r="BF12" s="18"/>
      <c r="BG12" s="18"/>
      <c r="BH12" s="13"/>
      <c r="BI12" s="13"/>
      <c r="BJ12" s="13"/>
      <c r="BK12" s="13"/>
      <c r="BL12" s="13"/>
      <c r="BM12" s="14"/>
      <c r="BN12" s="18"/>
      <c r="BO12" s="18"/>
      <c r="BP12" s="13"/>
      <c r="BQ12" s="13"/>
      <c r="BR12" s="13"/>
      <c r="BS12" s="13"/>
      <c r="BT12" s="13"/>
      <c r="BU12" s="14"/>
      <c r="BV12" s="18"/>
      <c r="BW12" s="18"/>
      <c r="BX12" s="13"/>
      <c r="BY12" s="13"/>
      <c r="BZ12" s="13"/>
      <c r="CA12" s="13"/>
      <c r="CB12" s="13"/>
      <c r="CC12" s="14"/>
      <c r="CD12" s="18"/>
      <c r="CE12" s="18"/>
      <c r="CF12" s="13"/>
      <c r="CG12" s="13"/>
      <c r="CH12" s="13"/>
      <c r="CI12" s="13"/>
      <c r="CJ12" s="13"/>
      <c r="CK12" s="14"/>
      <c r="CL12" s="18"/>
      <c r="CM12" s="18"/>
      <c r="CN12" s="13"/>
      <c r="CO12" s="13"/>
      <c r="CP12" s="13"/>
      <c r="CQ12" s="13"/>
      <c r="CR12" s="13"/>
      <c r="CS12" s="14"/>
      <c r="CT12" s="18"/>
      <c r="CU12" s="18"/>
      <c r="CV12" s="13"/>
      <c r="CW12" s="13"/>
      <c r="CX12" s="13"/>
      <c r="CY12" s="13"/>
      <c r="CZ12" s="13"/>
      <c r="DA12" s="14"/>
      <c r="DB12" s="18"/>
      <c r="DC12" s="18"/>
      <c r="DD12" s="13"/>
      <c r="DE12" s="13"/>
      <c r="DF12" s="13"/>
      <c r="DG12" s="13"/>
      <c r="DH12" s="13"/>
      <c r="DI12" s="15"/>
      <c r="DJ12" s="19"/>
      <c r="DK12" s="19"/>
      <c r="DL12" s="17"/>
      <c r="DM12" s="17"/>
      <c r="DN12" s="17"/>
      <c r="DO12" s="17"/>
      <c r="DP12" s="17"/>
      <c r="DQ12" s="15"/>
      <c r="DR12" s="19"/>
      <c r="DS12" s="19"/>
      <c r="DT12" s="17"/>
      <c r="DU12" s="17"/>
      <c r="DV12" s="17"/>
      <c r="DW12" s="17"/>
      <c r="DX12" s="17"/>
      <c r="DY12" s="14"/>
      <c r="DZ12" s="18"/>
      <c r="EA12" s="18"/>
      <c r="EB12" s="13"/>
      <c r="EC12" s="13"/>
      <c r="ED12" s="13"/>
      <c r="EE12" s="13"/>
      <c r="EF12" s="13"/>
      <c r="EG12" s="14"/>
      <c r="EH12" s="18"/>
      <c r="EI12" s="18"/>
      <c r="EJ12" s="13"/>
      <c r="EK12" s="13"/>
      <c r="EL12" s="13"/>
      <c r="EM12" s="13"/>
      <c r="EN12" s="13"/>
      <c r="EO12" s="14"/>
      <c r="EP12" s="18"/>
      <c r="EQ12" s="18"/>
      <c r="ER12" s="13"/>
      <c r="ES12" s="13"/>
      <c r="ET12" s="13"/>
      <c r="EU12" s="13"/>
      <c r="EV12" s="13"/>
      <c r="EW12" s="14"/>
      <c r="EX12" s="18"/>
      <c r="EY12" s="18"/>
      <c r="EZ12" s="13"/>
      <c r="FA12" s="13"/>
      <c r="FB12" s="13"/>
      <c r="FC12" s="13"/>
      <c r="FD12" s="13"/>
      <c r="FE12" s="14"/>
      <c r="FF12" s="18"/>
      <c r="FG12" s="18"/>
      <c r="FH12" s="13"/>
      <c r="FI12" s="13"/>
      <c r="FJ12" s="13"/>
      <c r="FK12" s="13"/>
      <c r="FL12" s="13"/>
      <c r="FM12" s="14"/>
      <c r="FN12" s="18"/>
      <c r="FO12" s="18"/>
      <c r="FP12" s="13"/>
      <c r="FQ12" s="13"/>
      <c r="FR12" s="13"/>
      <c r="FS12" s="13"/>
      <c r="FT12" s="13"/>
      <c r="FU12" s="14"/>
      <c r="FV12" s="18"/>
      <c r="FW12" s="18"/>
      <c r="FX12" s="13"/>
      <c r="FY12" s="13"/>
      <c r="FZ12" s="13"/>
      <c r="GA12" s="13"/>
      <c r="GB12" s="13"/>
      <c r="GC12" s="14"/>
      <c r="GD12" s="18"/>
      <c r="GE12" s="18"/>
      <c r="GF12" s="13"/>
      <c r="GG12" s="13"/>
      <c r="GH12" s="13"/>
      <c r="GI12" s="13"/>
      <c r="GJ12" s="13"/>
      <c r="GK12" s="14"/>
      <c r="GL12" s="18"/>
      <c r="GM12" s="18"/>
      <c r="GN12" s="13"/>
      <c r="GO12" s="13"/>
      <c r="GP12" s="13"/>
      <c r="GQ12" s="13"/>
      <c r="GR12" s="13"/>
      <c r="GS12" s="14"/>
      <c r="GT12" s="18"/>
      <c r="GU12" s="18"/>
      <c r="GV12" s="13"/>
      <c r="GW12" s="13"/>
      <c r="GX12" s="13"/>
      <c r="GY12" s="13"/>
      <c r="GZ12" s="13"/>
      <c r="HA12" s="14"/>
      <c r="HB12" s="219">
        <v>3</v>
      </c>
      <c r="HC12" s="219">
        <v>3</v>
      </c>
      <c r="HD12" s="219">
        <v>3.5</v>
      </c>
      <c r="HE12" s="219" t="s">
        <v>101</v>
      </c>
      <c r="HF12" s="219">
        <v>3</v>
      </c>
      <c r="HG12" s="219">
        <v>3</v>
      </c>
      <c r="HH12" s="13"/>
      <c r="HI12" s="14"/>
      <c r="HJ12" s="18"/>
      <c r="HK12" s="18"/>
      <c r="HL12" s="13"/>
      <c r="HM12" s="13"/>
      <c r="HN12" s="13"/>
      <c r="HO12" s="13"/>
      <c r="HP12" s="13"/>
      <c r="HQ12" s="14"/>
      <c r="HR12" s="18"/>
      <c r="HS12" s="18"/>
      <c r="HT12" s="13"/>
      <c r="HU12" s="13"/>
      <c r="HV12" s="13"/>
      <c r="HW12" s="13"/>
      <c r="HX12" s="13"/>
      <c r="HY12" s="14"/>
      <c r="HZ12" s="18"/>
      <c r="IA12" s="18"/>
      <c r="IB12" s="13"/>
      <c r="IC12" s="13"/>
      <c r="ID12" s="13"/>
      <c r="IE12" s="13"/>
      <c r="IF12" s="13"/>
      <c r="IG12" s="14"/>
      <c r="IH12" s="18"/>
      <c r="II12" s="18"/>
      <c r="IJ12" s="13"/>
      <c r="IK12" s="13"/>
      <c r="IL12" s="13"/>
      <c r="IM12" s="13"/>
      <c r="IN12" s="13"/>
      <c r="IO12" s="14"/>
      <c r="IP12" s="18"/>
      <c r="IQ12" s="18"/>
      <c r="IR12" s="13"/>
      <c r="IS12" s="13"/>
      <c r="IT12" s="13"/>
      <c r="IU12" s="13"/>
    </row>
    <row r="13" spans="1:255" ht="15.75" customHeight="1" x14ac:dyDescent="0.2">
      <c r="A13" s="124"/>
      <c r="B13" s="125"/>
      <c r="C13" s="125"/>
      <c r="D13" s="125"/>
      <c r="E13" s="125"/>
      <c r="F13" s="124"/>
      <c r="G13" s="126"/>
      <c r="H13" s="126"/>
      <c r="I13" s="126"/>
      <c r="J13" s="126"/>
      <c r="K13" s="99"/>
      <c r="L13" s="439" t="s">
        <v>52</v>
      </c>
      <c r="M13" s="440"/>
      <c r="N13" s="441"/>
      <c r="O13" s="411" t="s">
        <v>217</v>
      </c>
      <c r="P13" s="446"/>
      <c r="Q13" s="446"/>
      <c r="R13" s="412"/>
      <c r="S13" s="51"/>
      <c r="T13" s="48"/>
      <c r="U13" s="48"/>
      <c r="V13" s="48"/>
      <c r="W13" s="48"/>
      <c r="X13" s="48"/>
      <c r="Y13" s="47"/>
      <c r="Z13" s="47"/>
      <c r="AG13" s="12"/>
      <c r="AH13" s="12"/>
      <c r="AI13" s="12"/>
      <c r="AJ13" s="13"/>
      <c r="AK13" s="13"/>
      <c r="AL13" s="13"/>
      <c r="AM13" s="13"/>
      <c r="AN13" s="13"/>
      <c r="AO13" s="12"/>
      <c r="AP13" s="12"/>
      <c r="AQ13" s="12"/>
      <c r="AR13" s="13"/>
      <c r="AS13" s="13"/>
      <c r="AT13" s="13"/>
      <c r="AU13" s="13"/>
      <c r="AV13" s="13"/>
      <c r="AW13" s="12"/>
      <c r="AX13" s="12"/>
      <c r="AY13" s="12"/>
      <c r="AZ13" s="13"/>
      <c r="BA13" s="13"/>
      <c r="BB13" s="13"/>
      <c r="BC13" s="13"/>
      <c r="BD13" s="13"/>
      <c r="BE13" s="12"/>
      <c r="BF13" s="12"/>
      <c r="BG13" s="12"/>
      <c r="BH13" s="13"/>
      <c r="BI13" s="13"/>
      <c r="BJ13" s="13"/>
      <c r="BK13" s="13"/>
      <c r="BL13" s="13"/>
      <c r="BM13" s="12"/>
      <c r="BN13" s="12"/>
      <c r="BO13" s="12"/>
      <c r="BP13" s="13"/>
      <c r="BQ13" s="13"/>
      <c r="BR13" s="13"/>
      <c r="BS13" s="13"/>
      <c r="BT13" s="13"/>
      <c r="BU13" s="12"/>
      <c r="BV13" s="12"/>
      <c r="BW13" s="12"/>
      <c r="BX13" s="13"/>
      <c r="BY13" s="13"/>
      <c r="BZ13" s="13"/>
      <c r="CA13" s="13"/>
      <c r="CB13" s="13"/>
      <c r="CC13" s="12"/>
      <c r="CD13" s="12"/>
      <c r="CE13" s="12"/>
      <c r="CF13" s="13"/>
      <c r="CG13" s="13"/>
      <c r="CH13" s="13"/>
      <c r="CI13" s="13"/>
      <c r="CJ13" s="13"/>
      <c r="CK13" s="12"/>
      <c r="CL13" s="12"/>
      <c r="CM13" s="12"/>
      <c r="CN13" s="13"/>
      <c r="CO13" s="13"/>
      <c r="CP13" s="13"/>
      <c r="CQ13" s="13"/>
      <c r="CR13" s="13"/>
      <c r="CS13" s="12"/>
      <c r="CT13" s="12"/>
      <c r="CU13" s="12"/>
      <c r="CV13" s="13"/>
      <c r="CW13" s="13"/>
      <c r="CX13" s="13"/>
      <c r="CY13" s="13"/>
      <c r="CZ13" s="13"/>
      <c r="DA13" s="12"/>
      <c r="DB13" s="12"/>
      <c r="DC13" s="12"/>
      <c r="DD13" s="13"/>
      <c r="DE13" s="13"/>
      <c r="DF13" s="13"/>
      <c r="DG13" s="13"/>
      <c r="DH13" s="13"/>
      <c r="DI13" s="16"/>
      <c r="DJ13" s="16"/>
      <c r="DK13" s="16"/>
      <c r="DL13" s="17"/>
      <c r="DM13" s="17"/>
      <c r="DN13" s="17"/>
      <c r="DO13" s="17"/>
      <c r="DP13" s="17"/>
      <c r="DQ13" s="16"/>
      <c r="DR13" s="16"/>
      <c r="DS13" s="16"/>
      <c r="DT13" s="17"/>
      <c r="DU13" s="17"/>
      <c r="DV13" s="17"/>
      <c r="DW13" s="17"/>
      <c r="DX13" s="17"/>
      <c r="DY13" s="12"/>
      <c r="DZ13" s="12"/>
      <c r="EA13" s="12"/>
      <c r="EB13" s="13"/>
      <c r="EC13" s="13"/>
      <c r="ED13" s="13"/>
      <c r="EE13" s="13"/>
      <c r="EF13" s="13"/>
      <c r="EG13" s="12"/>
      <c r="EH13" s="12"/>
      <c r="EI13" s="12"/>
      <c r="EJ13" s="13"/>
      <c r="EK13" s="13"/>
      <c r="EL13" s="13"/>
      <c r="EM13" s="13"/>
      <c r="EN13" s="13"/>
      <c r="EO13" s="12"/>
      <c r="EP13" s="12"/>
      <c r="EQ13" s="12"/>
      <c r="ER13" s="13"/>
      <c r="ES13" s="13"/>
      <c r="ET13" s="13"/>
      <c r="EU13" s="13"/>
      <c r="EV13" s="13"/>
      <c r="EW13" s="12"/>
      <c r="EX13" s="12"/>
      <c r="EY13" s="12"/>
      <c r="EZ13" s="13"/>
      <c r="FA13" s="13"/>
      <c r="FB13" s="13"/>
      <c r="FC13" s="13"/>
      <c r="FD13" s="13"/>
      <c r="FE13" s="12"/>
      <c r="FF13" s="12"/>
      <c r="FG13" s="12"/>
      <c r="FH13" s="13"/>
      <c r="FI13" s="13"/>
      <c r="FJ13" s="13"/>
      <c r="FK13" s="13"/>
      <c r="FL13" s="13"/>
      <c r="FM13" s="12"/>
      <c r="FN13" s="12"/>
      <c r="FO13" s="12"/>
      <c r="FP13" s="13"/>
      <c r="FQ13" s="13"/>
      <c r="FR13" s="13"/>
      <c r="FS13" s="13"/>
      <c r="FT13" s="13"/>
      <c r="FU13" s="12"/>
      <c r="FV13" s="12"/>
      <c r="FW13" s="12"/>
      <c r="FX13" s="13"/>
      <c r="FY13" s="13"/>
      <c r="FZ13" s="13"/>
      <c r="GA13" s="13"/>
      <c r="GB13" s="13"/>
      <c r="GC13" s="12"/>
      <c r="GD13" s="12"/>
      <c r="GE13" s="12"/>
      <c r="GF13" s="13"/>
      <c r="GG13" s="13"/>
      <c r="GH13" s="13"/>
      <c r="GI13" s="13"/>
      <c r="GJ13" s="13"/>
      <c r="GK13" s="12"/>
      <c r="GL13" s="12"/>
      <c r="GM13" s="12"/>
      <c r="GN13" s="13"/>
      <c r="GO13" s="13"/>
      <c r="GP13" s="13"/>
      <c r="GQ13" s="13"/>
      <c r="GR13" s="13"/>
      <c r="GS13" s="12"/>
      <c r="GT13" s="12"/>
      <c r="GU13" s="12"/>
      <c r="GV13" s="13"/>
      <c r="GW13" s="13"/>
      <c r="GX13" s="13"/>
      <c r="GY13" s="13"/>
      <c r="GZ13" s="13"/>
      <c r="HA13" s="12"/>
      <c r="HB13" s="221">
        <v>3.5</v>
      </c>
      <c r="HC13" s="221" t="s">
        <v>101</v>
      </c>
      <c r="HD13" s="221">
        <v>4</v>
      </c>
      <c r="HE13" s="221">
        <v>4</v>
      </c>
      <c r="HF13" s="221">
        <v>3.5</v>
      </c>
      <c r="HG13" s="221" t="s">
        <v>101</v>
      </c>
      <c r="HH13" s="13"/>
      <c r="HI13" s="12"/>
      <c r="HJ13" s="12"/>
      <c r="HK13" s="12"/>
      <c r="HL13" s="13"/>
      <c r="HM13" s="13"/>
      <c r="HN13" s="13"/>
      <c r="HO13" s="13"/>
      <c r="HP13" s="13"/>
      <c r="HQ13" s="12"/>
      <c r="HR13" s="12"/>
      <c r="HS13" s="12"/>
      <c r="HT13" s="13"/>
      <c r="HU13" s="13"/>
      <c r="HV13" s="13"/>
      <c r="HW13" s="13"/>
      <c r="HX13" s="13"/>
      <c r="HY13" s="12"/>
      <c r="HZ13" s="12"/>
      <c r="IA13" s="12"/>
      <c r="IB13" s="13"/>
      <c r="IC13" s="13"/>
      <c r="ID13" s="13"/>
      <c r="IE13" s="13"/>
      <c r="IF13" s="13"/>
      <c r="IG13" s="12"/>
      <c r="IH13" s="12"/>
      <c r="II13" s="12"/>
      <c r="IJ13" s="13"/>
      <c r="IK13" s="13"/>
      <c r="IL13" s="13"/>
      <c r="IM13" s="13"/>
      <c r="IN13" s="13"/>
      <c r="IO13" s="12"/>
      <c r="IP13" s="12"/>
      <c r="IQ13" s="12"/>
      <c r="IR13" s="13"/>
      <c r="IS13" s="13"/>
      <c r="IT13" s="13"/>
      <c r="IU13" s="13"/>
    </row>
    <row r="14" spans="1:255" ht="15.75" customHeight="1" x14ac:dyDescent="0.2">
      <c r="A14" s="124"/>
      <c r="B14" s="125"/>
      <c r="C14" s="125"/>
      <c r="D14" s="125"/>
      <c r="E14" s="125"/>
      <c r="F14" s="124"/>
      <c r="G14" s="126"/>
      <c r="H14" s="126"/>
      <c r="I14" s="126"/>
      <c r="J14" s="126"/>
      <c r="K14" s="118"/>
      <c r="L14" s="439" t="s">
        <v>51</v>
      </c>
      <c r="M14" s="440"/>
      <c r="N14" s="441"/>
      <c r="O14" s="447" t="s">
        <v>216</v>
      </c>
      <c r="P14" s="448"/>
      <c r="Q14" s="448"/>
      <c r="R14" s="449"/>
      <c r="S14" s="47"/>
      <c r="T14" s="48"/>
      <c r="U14" s="48"/>
      <c r="V14" s="48"/>
      <c r="W14" s="48"/>
      <c r="X14" s="48"/>
      <c r="Y14" s="47"/>
      <c r="Z14" s="47"/>
      <c r="AG14" s="12"/>
      <c r="AH14" s="12"/>
      <c r="AI14" s="12"/>
      <c r="AJ14" s="13"/>
      <c r="AK14" s="13"/>
      <c r="AL14" s="13"/>
      <c r="AM14" s="13"/>
      <c r="AN14" s="13"/>
      <c r="AO14" s="12"/>
      <c r="AP14" s="12"/>
      <c r="AQ14" s="12"/>
      <c r="AR14" s="13"/>
      <c r="AS14" s="13"/>
      <c r="AT14" s="13"/>
      <c r="AU14" s="13"/>
      <c r="AV14" s="13"/>
      <c r="AW14" s="12"/>
      <c r="AX14" s="12"/>
      <c r="AY14" s="12"/>
      <c r="AZ14" s="13"/>
      <c r="BA14" s="13"/>
      <c r="BB14" s="13"/>
      <c r="BC14" s="13"/>
      <c r="BD14" s="13"/>
      <c r="BE14" s="12"/>
      <c r="BF14" s="12"/>
      <c r="BG14" s="12"/>
      <c r="BH14" s="13"/>
      <c r="BI14" s="13"/>
      <c r="BJ14" s="13"/>
      <c r="BK14" s="13"/>
      <c r="BL14" s="13"/>
      <c r="BM14" s="12"/>
      <c r="BN14" s="12"/>
      <c r="BO14" s="12"/>
      <c r="BP14" s="13"/>
      <c r="BQ14" s="13"/>
      <c r="BR14" s="13"/>
      <c r="BS14" s="13"/>
      <c r="BT14" s="13"/>
      <c r="BU14" s="12"/>
      <c r="BV14" s="12"/>
      <c r="BW14" s="12"/>
      <c r="BX14" s="13"/>
      <c r="BY14" s="13"/>
      <c r="BZ14" s="13"/>
      <c r="CA14" s="13"/>
      <c r="CB14" s="13"/>
      <c r="CC14" s="12"/>
      <c r="CD14" s="12"/>
      <c r="CE14" s="12"/>
      <c r="CF14" s="13"/>
      <c r="CG14" s="13"/>
      <c r="CH14" s="13"/>
      <c r="CI14" s="13"/>
      <c r="CJ14" s="13"/>
      <c r="CK14" s="12"/>
      <c r="CL14" s="12"/>
      <c r="CM14" s="12"/>
      <c r="CN14" s="13"/>
      <c r="CO14" s="13"/>
      <c r="CP14" s="13"/>
      <c r="CQ14" s="13"/>
      <c r="CR14" s="13"/>
      <c r="CS14" s="12"/>
      <c r="CT14" s="12"/>
      <c r="CU14" s="12"/>
      <c r="CV14" s="13"/>
      <c r="CW14" s="13"/>
      <c r="CX14" s="13"/>
      <c r="CY14" s="13"/>
      <c r="CZ14" s="13"/>
      <c r="DA14" s="12"/>
      <c r="DB14" s="12"/>
      <c r="DC14" s="12"/>
      <c r="DD14" s="13"/>
      <c r="DE14" s="13"/>
      <c r="DF14" s="13"/>
      <c r="DG14" s="13"/>
      <c r="DH14" s="13"/>
      <c r="DI14" s="16"/>
      <c r="DJ14" s="16"/>
      <c r="DK14" s="16"/>
      <c r="DL14" s="17"/>
      <c r="DM14" s="17"/>
      <c r="DN14" s="17"/>
      <c r="DO14" s="17"/>
      <c r="DP14" s="17"/>
      <c r="DQ14" s="16"/>
      <c r="DR14" s="16"/>
      <c r="DS14" s="16"/>
      <c r="DT14" s="17"/>
      <c r="DU14" s="17"/>
      <c r="DV14" s="17"/>
      <c r="DW14" s="17"/>
      <c r="DX14" s="17"/>
      <c r="DY14" s="12"/>
      <c r="DZ14" s="12"/>
      <c r="EA14" s="12"/>
      <c r="EB14" s="13"/>
      <c r="EC14" s="13"/>
      <c r="ED14" s="13"/>
      <c r="EE14" s="13"/>
      <c r="EF14" s="13"/>
      <c r="EG14" s="12"/>
      <c r="EH14" s="12"/>
      <c r="EI14" s="12"/>
      <c r="EJ14" s="13"/>
      <c r="EK14" s="13"/>
      <c r="EL14" s="13"/>
      <c r="EM14" s="13"/>
      <c r="EN14" s="13"/>
      <c r="EO14" s="12"/>
      <c r="EP14" s="12"/>
      <c r="EQ14" s="12"/>
      <c r="ER14" s="13"/>
      <c r="ES14" s="13"/>
      <c r="ET14" s="13"/>
      <c r="EU14" s="13"/>
      <c r="EV14" s="13"/>
      <c r="EW14" s="12"/>
      <c r="EX14" s="12"/>
      <c r="EY14" s="12"/>
      <c r="EZ14" s="13"/>
      <c r="FA14" s="13"/>
      <c r="FB14" s="13"/>
      <c r="FC14" s="13"/>
      <c r="FD14" s="13"/>
      <c r="FE14" s="12"/>
      <c r="FF14" s="12"/>
      <c r="FG14" s="12"/>
      <c r="FH14" s="13"/>
      <c r="FI14" s="13"/>
      <c r="FJ14" s="13"/>
      <c r="FK14" s="13"/>
      <c r="FL14" s="13"/>
      <c r="FM14" s="12"/>
      <c r="FN14" s="12"/>
      <c r="FO14" s="12"/>
      <c r="FP14" s="13"/>
      <c r="FQ14" s="13"/>
      <c r="FR14" s="13"/>
      <c r="FS14" s="13"/>
      <c r="FT14" s="13"/>
      <c r="FU14" s="12"/>
      <c r="FV14" s="12"/>
      <c r="FW14" s="12"/>
      <c r="FX14" s="13"/>
      <c r="FY14" s="13"/>
      <c r="FZ14" s="13"/>
      <c r="GA14" s="13"/>
      <c r="GB14" s="13"/>
      <c r="GC14" s="12"/>
      <c r="GD14" s="12"/>
      <c r="GE14" s="12"/>
      <c r="GF14" s="13"/>
      <c r="GG14" s="13"/>
      <c r="GH14" s="13"/>
      <c r="GI14" s="13"/>
      <c r="GJ14" s="13"/>
      <c r="GK14" s="12"/>
      <c r="GL14" s="12"/>
      <c r="GM14" s="12"/>
      <c r="GN14" s="13"/>
      <c r="GO14" s="13"/>
      <c r="GP14" s="13"/>
      <c r="GQ14" s="13"/>
      <c r="GR14" s="13"/>
      <c r="GS14" s="12"/>
      <c r="GT14" s="12"/>
      <c r="GU14" s="12"/>
      <c r="GV14" s="13"/>
      <c r="GW14" s="13"/>
      <c r="GX14" s="13"/>
      <c r="GY14" s="13"/>
      <c r="GZ14" s="13"/>
      <c r="HA14" s="12"/>
      <c r="HB14" s="219">
        <v>4</v>
      </c>
      <c r="HC14" s="219">
        <v>4</v>
      </c>
      <c r="HD14" s="219">
        <v>4.5</v>
      </c>
      <c r="HE14" s="219" t="s">
        <v>102</v>
      </c>
      <c r="HF14" s="219">
        <v>4</v>
      </c>
      <c r="HG14" s="219">
        <v>4</v>
      </c>
      <c r="HH14" s="13"/>
      <c r="HI14" s="12"/>
      <c r="HJ14" s="12"/>
      <c r="HK14" s="12"/>
      <c r="HL14" s="13"/>
      <c r="HM14" s="13"/>
      <c r="HN14" s="13"/>
      <c r="HO14" s="13"/>
      <c r="HP14" s="13"/>
      <c r="HQ14" s="12"/>
      <c r="HR14" s="12"/>
      <c r="HS14" s="12"/>
      <c r="HT14" s="13"/>
      <c r="HU14" s="13"/>
      <c r="HV14" s="13"/>
      <c r="HW14" s="13"/>
      <c r="HX14" s="13"/>
      <c r="HY14" s="12"/>
      <c r="HZ14" s="12"/>
      <c r="IA14" s="12"/>
      <c r="IB14" s="13"/>
      <c r="IC14" s="13"/>
      <c r="ID14" s="13"/>
      <c r="IE14" s="13"/>
      <c r="IF14" s="13"/>
      <c r="IG14" s="12"/>
      <c r="IH14" s="12"/>
      <c r="II14" s="12"/>
      <c r="IJ14" s="13"/>
      <c r="IK14" s="13"/>
      <c r="IL14" s="13"/>
      <c r="IM14" s="13"/>
      <c r="IN14" s="13"/>
      <c r="IO14" s="12"/>
      <c r="IP14" s="12"/>
      <c r="IQ14" s="12"/>
      <c r="IR14" s="13"/>
      <c r="IS14" s="13"/>
      <c r="IT14" s="13"/>
      <c r="IU14" s="13"/>
    </row>
    <row r="15" spans="1:255" ht="15.75" customHeight="1" x14ac:dyDescent="0.2">
      <c r="A15" s="124"/>
      <c r="B15" s="125"/>
      <c r="C15" s="125"/>
      <c r="D15" s="125"/>
      <c r="E15" s="125"/>
      <c r="F15" s="124"/>
      <c r="G15" s="126"/>
      <c r="H15" s="126"/>
      <c r="I15" s="126"/>
      <c r="J15" s="126"/>
      <c r="K15" s="123"/>
      <c r="L15" s="439" t="s">
        <v>50</v>
      </c>
      <c r="M15" s="440"/>
      <c r="N15" s="441"/>
      <c r="O15" s="452" t="s">
        <v>214</v>
      </c>
      <c r="P15" s="453"/>
      <c r="Q15" s="453"/>
      <c r="R15" s="454"/>
      <c r="S15" s="47"/>
      <c r="T15" s="48"/>
      <c r="U15" s="48"/>
      <c r="V15" s="48"/>
      <c r="W15" s="48"/>
      <c r="X15" s="48"/>
      <c r="Y15" s="47"/>
      <c r="Z15" s="47"/>
      <c r="AG15" s="12"/>
      <c r="AH15" s="12"/>
      <c r="AI15" s="12"/>
      <c r="AJ15" s="13"/>
      <c r="AK15" s="13"/>
      <c r="AL15" s="13"/>
      <c r="AM15" s="13"/>
      <c r="AN15" s="13"/>
      <c r="AO15" s="12"/>
      <c r="AP15" s="12"/>
      <c r="AQ15" s="12"/>
      <c r="AR15" s="13"/>
      <c r="AS15" s="13"/>
      <c r="AT15" s="13"/>
      <c r="AU15" s="13"/>
      <c r="AV15" s="13"/>
      <c r="AW15" s="12"/>
      <c r="AX15" s="12"/>
      <c r="AY15" s="12"/>
      <c r="AZ15" s="13"/>
      <c r="BA15" s="13"/>
      <c r="BB15" s="13"/>
      <c r="BC15" s="13"/>
      <c r="BD15" s="13"/>
      <c r="BE15" s="12"/>
      <c r="BF15" s="12"/>
      <c r="BG15" s="12"/>
      <c r="BH15" s="13"/>
      <c r="BI15" s="13"/>
      <c r="BJ15" s="13"/>
      <c r="BK15" s="13"/>
      <c r="BL15" s="13"/>
      <c r="BM15" s="12"/>
      <c r="BN15" s="12"/>
      <c r="BO15" s="12"/>
      <c r="BP15" s="13"/>
      <c r="BQ15" s="13"/>
      <c r="BR15" s="13"/>
      <c r="BS15" s="13"/>
      <c r="BT15" s="13"/>
      <c r="BU15" s="12"/>
      <c r="BV15" s="12"/>
      <c r="BW15" s="12"/>
      <c r="BX15" s="13"/>
      <c r="BY15" s="13"/>
      <c r="BZ15" s="13"/>
      <c r="CA15" s="13"/>
      <c r="CB15" s="13"/>
      <c r="CC15" s="12"/>
      <c r="CD15" s="12"/>
      <c r="CE15" s="12"/>
      <c r="CF15" s="13"/>
      <c r="CG15" s="13"/>
      <c r="CH15" s="13"/>
      <c r="CI15" s="13"/>
      <c r="CJ15" s="13"/>
      <c r="CK15" s="12"/>
      <c r="CL15" s="12"/>
      <c r="CM15" s="12"/>
      <c r="CN15" s="13"/>
      <c r="CO15" s="13"/>
      <c r="CP15" s="13"/>
      <c r="CQ15" s="13"/>
      <c r="CR15" s="13"/>
      <c r="CS15" s="12"/>
      <c r="CT15" s="12"/>
      <c r="CU15" s="12"/>
      <c r="CV15" s="13"/>
      <c r="CW15" s="13"/>
      <c r="CX15" s="13"/>
      <c r="CY15" s="13"/>
      <c r="CZ15" s="13"/>
      <c r="DA15" s="12"/>
      <c r="DB15" s="12"/>
      <c r="DC15" s="12"/>
      <c r="DD15" s="13"/>
      <c r="DE15" s="13"/>
      <c r="DF15" s="13"/>
      <c r="DG15" s="13"/>
      <c r="DH15" s="13"/>
      <c r="DI15" s="16"/>
      <c r="DJ15" s="16"/>
      <c r="DK15" s="16"/>
      <c r="DL15" s="17"/>
      <c r="DM15" s="17"/>
      <c r="DN15" s="17"/>
      <c r="DO15" s="17"/>
      <c r="DP15" s="17"/>
      <c r="DQ15" s="16"/>
      <c r="DR15" s="16"/>
      <c r="DS15" s="16"/>
      <c r="DT15" s="17"/>
      <c r="DU15" s="17"/>
      <c r="DV15" s="17"/>
      <c r="DW15" s="17"/>
      <c r="DX15" s="17"/>
      <c r="DY15" s="12"/>
      <c r="DZ15" s="12"/>
      <c r="EA15" s="12"/>
      <c r="EB15" s="13"/>
      <c r="EC15" s="13"/>
      <c r="ED15" s="13"/>
      <c r="EE15" s="13"/>
      <c r="EF15" s="13"/>
      <c r="EG15" s="12"/>
      <c r="EH15" s="12"/>
      <c r="EI15" s="12"/>
      <c r="EJ15" s="13"/>
      <c r="EK15" s="13"/>
      <c r="EL15" s="13"/>
      <c r="EM15" s="13"/>
      <c r="EN15" s="13"/>
      <c r="EO15" s="12"/>
      <c r="EP15" s="12"/>
      <c r="EQ15" s="12"/>
      <c r="ER15" s="13"/>
      <c r="ES15" s="13"/>
      <c r="ET15" s="13"/>
      <c r="EU15" s="13"/>
      <c r="EV15" s="13"/>
      <c r="EW15" s="12"/>
      <c r="EX15" s="12"/>
      <c r="EY15" s="12"/>
      <c r="EZ15" s="13"/>
      <c r="FA15" s="13"/>
      <c r="FB15" s="13"/>
      <c r="FC15" s="13"/>
      <c r="FD15" s="13"/>
      <c r="FE15" s="12"/>
      <c r="FF15" s="12"/>
      <c r="FG15" s="12"/>
      <c r="FH15" s="13"/>
      <c r="FI15" s="13"/>
      <c r="FJ15" s="13"/>
      <c r="FK15" s="13"/>
      <c r="FL15" s="13"/>
      <c r="FM15" s="12"/>
      <c r="FN15" s="12"/>
      <c r="FO15" s="12"/>
      <c r="FP15" s="13"/>
      <c r="FQ15" s="13"/>
      <c r="FR15" s="13"/>
      <c r="FS15" s="13"/>
      <c r="FT15" s="13"/>
      <c r="FU15" s="12"/>
      <c r="FV15" s="12"/>
      <c r="FW15" s="12"/>
      <c r="FX15" s="13"/>
      <c r="FY15" s="13"/>
      <c r="FZ15" s="13"/>
      <c r="GA15" s="13"/>
      <c r="GB15" s="13"/>
      <c r="GC15" s="12"/>
      <c r="GD15" s="12"/>
      <c r="GE15" s="12"/>
      <c r="GF15" s="13"/>
      <c r="GG15" s="13"/>
      <c r="GH15" s="13"/>
      <c r="GI15" s="13"/>
      <c r="GJ15" s="13"/>
      <c r="GK15" s="12"/>
      <c r="GL15" s="12"/>
      <c r="GM15" s="12"/>
      <c r="GN15" s="13"/>
      <c r="GO15" s="13"/>
      <c r="GP15" s="13"/>
      <c r="GQ15" s="13"/>
      <c r="GR15" s="13"/>
      <c r="GS15" s="12"/>
      <c r="GT15" s="12"/>
      <c r="GU15" s="12"/>
      <c r="GV15" s="13"/>
      <c r="GW15" s="13"/>
      <c r="GX15" s="13"/>
      <c r="GY15" s="13"/>
      <c r="GZ15" s="13"/>
      <c r="HA15" s="12"/>
      <c r="HB15" s="221">
        <v>4.5</v>
      </c>
      <c r="HC15" s="221" t="s">
        <v>102</v>
      </c>
      <c r="HD15" s="221">
        <v>5</v>
      </c>
      <c r="HE15" s="221">
        <v>5</v>
      </c>
      <c r="HF15" s="221">
        <v>4.5</v>
      </c>
      <c r="HG15" s="221" t="s">
        <v>102</v>
      </c>
      <c r="HH15" s="13"/>
      <c r="HI15" s="12"/>
      <c r="HJ15" s="12"/>
      <c r="HK15" s="12"/>
      <c r="HL15" s="13"/>
      <c r="HM15" s="13"/>
      <c r="HN15" s="13"/>
      <c r="HO15" s="13"/>
      <c r="HP15" s="13"/>
      <c r="HQ15" s="12"/>
      <c r="HR15" s="12"/>
      <c r="HS15" s="12"/>
      <c r="HT15" s="13"/>
      <c r="HU15" s="13"/>
      <c r="HV15" s="13"/>
      <c r="HW15" s="13"/>
      <c r="HX15" s="13"/>
      <c r="HY15" s="12"/>
      <c r="HZ15" s="12"/>
      <c r="IA15" s="12"/>
      <c r="IB15" s="13"/>
      <c r="IC15" s="13"/>
      <c r="ID15" s="13"/>
      <c r="IE15" s="13"/>
      <c r="IF15" s="13"/>
      <c r="IG15" s="12"/>
      <c r="IH15" s="12"/>
      <c r="II15" s="12"/>
      <c r="IJ15" s="13"/>
      <c r="IK15" s="13"/>
      <c r="IL15" s="13"/>
      <c r="IM15" s="13"/>
      <c r="IN15" s="13"/>
      <c r="IO15" s="12"/>
      <c r="IP15" s="12"/>
      <c r="IQ15" s="12"/>
      <c r="IR15" s="13"/>
      <c r="IS15" s="13"/>
      <c r="IT15" s="13"/>
      <c r="IU15" s="13"/>
    </row>
    <row r="16" spans="1:255" ht="15.75" customHeight="1" thickBot="1" x14ac:dyDescent="0.25">
      <c r="A16" s="119"/>
      <c r="B16" s="120"/>
      <c r="C16" s="120"/>
      <c r="D16" s="120"/>
      <c r="E16" s="120"/>
      <c r="F16" s="120"/>
      <c r="G16" s="120"/>
      <c r="H16" s="120"/>
      <c r="I16" s="120"/>
      <c r="J16" s="120"/>
      <c r="K16" s="121"/>
      <c r="L16" s="122"/>
      <c r="M16" s="120"/>
      <c r="N16" s="120"/>
      <c r="O16" s="120"/>
      <c r="P16" s="120"/>
      <c r="Q16" s="120"/>
      <c r="R16" s="120"/>
      <c r="S16" s="47"/>
      <c r="T16" s="48"/>
      <c r="U16" s="48"/>
      <c r="V16" s="48"/>
      <c r="W16" s="48"/>
      <c r="X16" s="48"/>
      <c r="Y16" s="47"/>
      <c r="Z16" s="47"/>
      <c r="AG16" s="12"/>
      <c r="AH16" s="12"/>
      <c r="AI16" s="12"/>
      <c r="AJ16" s="13"/>
      <c r="AK16" s="13"/>
      <c r="AL16" s="13"/>
      <c r="AM16" s="13"/>
      <c r="AN16" s="13"/>
      <c r="AO16" s="12"/>
      <c r="AP16" s="12"/>
      <c r="AQ16" s="12"/>
      <c r="AR16" s="13"/>
      <c r="AS16" s="13"/>
      <c r="AT16" s="13"/>
      <c r="AU16" s="13"/>
      <c r="AV16" s="13"/>
      <c r="AW16" s="12"/>
      <c r="AX16" s="12"/>
      <c r="AY16" s="12"/>
      <c r="AZ16" s="13"/>
      <c r="BA16" s="13"/>
      <c r="BB16" s="13"/>
      <c r="BC16" s="13"/>
      <c r="BD16" s="13"/>
      <c r="BE16" s="12"/>
      <c r="BF16" s="12"/>
      <c r="BG16" s="12"/>
      <c r="BH16" s="13"/>
      <c r="BI16" s="13"/>
      <c r="BJ16" s="13"/>
      <c r="BK16" s="13"/>
      <c r="BL16" s="13"/>
      <c r="BM16" s="12"/>
      <c r="BN16" s="12"/>
      <c r="BO16" s="12"/>
      <c r="BP16" s="13"/>
      <c r="BQ16" s="13"/>
      <c r="BR16" s="13"/>
      <c r="BS16" s="13"/>
      <c r="BT16" s="13"/>
      <c r="BU16" s="12"/>
      <c r="BV16" s="12"/>
      <c r="BW16" s="12"/>
      <c r="BX16" s="13"/>
      <c r="BY16" s="13"/>
      <c r="BZ16" s="13"/>
      <c r="CA16" s="13"/>
      <c r="CB16" s="13"/>
      <c r="CC16" s="12"/>
      <c r="CD16" s="12"/>
      <c r="CE16" s="12"/>
      <c r="CF16" s="13"/>
      <c r="CG16" s="13"/>
      <c r="CH16" s="13"/>
      <c r="CI16" s="13"/>
      <c r="CJ16" s="13"/>
      <c r="CK16" s="12"/>
      <c r="CL16" s="12"/>
      <c r="CM16" s="12"/>
      <c r="CN16" s="13"/>
      <c r="CO16" s="13"/>
      <c r="CP16" s="13"/>
      <c r="CQ16" s="13"/>
      <c r="CR16" s="13"/>
      <c r="CS16" s="12"/>
      <c r="CT16" s="12"/>
      <c r="CU16" s="12"/>
      <c r="CV16" s="13"/>
      <c r="CW16" s="13"/>
      <c r="CX16" s="13"/>
      <c r="CY16" s="13"/>
      <c r="CZ16" s="13"/>
      <c r="DA16" s="12"/>
      <c r="DB16" s="12"/>
      <c r="DC16" s="12"/>
      <c r="DD16" s="13"/>
      <c r="DE16" s="13"/>
      <c r="DF16" s="13"/>
      <c r="DG16" s="13"/>
      <c r="DH16" s="13"/>
      <c r="DI16" s="16"/>
      <c r="DJ16" s="16"/>
      <c r="DK16" s="16"/>
      <c r="DL16" s="17"/>
      <c r="DM16" s="17"/>
      <c r="DN16" s="17"/>
      <c r="DO16" s="17"/>
      <c r="DP16" s="17"/>
      <c r="DQ16" s="16"/>
      <c r="DR16" s="16"/>
      <c r="DS16" s="16"/>
      <c r="DT16" s="17"/>
      <c r="DU16" s="17"/>
      <c r="DV16" s="17"/>
      <c r="DW16" s="17"/>
      <c r="DX16" s="17"/>
      <c r="DY16" s="12"/>
      <c r="DZ16" s="12"/>
      <c r="EA16" s="12"/>
      <c r="EB16" s="13"/>
      <c r="EC16" s="13"/>
      <c r="ED16" s="13"/>
      <c r="EE16" s="13"/>
      <c r="EF16" s="13"/>
      <c r="EG16" s="12"/>
      <c r="EH16" s="12"/>
      <c r="EI16" s="12"/>
      <c r="EJ16" s="13"/>
      <c r="EK16" s="13"/>
      <c r="EL16" s="13"/>
      <c r="EM16" s="13"/>
      <c r="EN16" s="13"/>
      <c r="EO16" s="12"/>
      <c r="EP16" s="12"/>
      <c r="EQ16" s="12"/>
      <c r="ER16" s="13"/>
      <c r="ES16" s="13"/>
      <c r="ET16" s="13"/>
      <c r="EU16" s="13"/>
      <c r="EV16" s="13"/>
      <c r="EW16" s="12"/>
      <c r="EX16" s="12"/>
      <c r="EY16" s="12"/>
      <c r="EZ16" s="13"/>
      <c r="FA16" s="13"/>
      <c r="FB16" s="13"/>
      <c r="FC16" s="13"/>
      <c r="FD16" s="13"/>
      <c r="FE16" s="12"/>
      <c r="FF16" s="12"/>
      <c r="FG16" s="12"/>
      <c r="FH16" s="13"/>
      <c r="FI16" s="13"/>
      <c r="FJ16" s="13"/>
      <c r="FK16" s="13"/>
      <c r="FL16" s="13"/>
      <c r="FM16" s="12"/>
      <c r="FN16" s="12"/>
      <c r="FO16" s="12"/>
      <c r="FP16" s="13"/>
      <c r="FQ16" s="13"/>
      <c r="FR16" s="13"/>
      <c r="FS16" s="13"/>
      <c r="FT16" s="13"/>
      <c r="FU16" s="12"/>
      <c r="FV16" s="12"/>
      <c r="FW16" s="12"/>
      <c r="FX16" s="13"/>
      <c r="FY16" s="13"/>
      <c r="FZ16" s="13"/>
      <c r="GA16" s="13"/>
      <c r="GB16" s="13"/>
      <c r="GC16" s="12"/>
      <c r="GD16" s="12"/>
      <c r="GE16" s="12"/>
      <c r="GF16" s="13"/>
      <c r="GG16" s="13"/>
      <c r="GH16" s="13"/>
      <c r="GI16" s="13"/>
      <c r="GJ16" s="13"/>
      <c r="GK16" s="12"/>
      <c r="GL16" s="12"/>
      <c r="GM16" s="12"/>
      <c r="GN16" s="13"/>
      <c r="GO16" s="13"/>
      <c r="GP16" s="13"/>
      <c r="GQ16" s="13"/>
      <c r="GR16" s="13"/>
      <c r="GS16" s="12"/>
      <c r="GT16" s="12"/>
      <c r="GU16" s="12"/>
      <c r="GV16" s="13"/>
      <c r="GW16" s="13"/>
      <c r="GX16" s="13"/>
      <c r="GY16" s="13"/>
      <c r="GZ16" s="13"/>
      <c r="HA16" s="12"/>
      <c r="HB16" s="219">
        <v>5</v>
      </c>
      <c r="HC16" s="219">
        <v>5</v>
      </c>
      <c r="HD16" s="219">
        <v>5.5</v>
      </c>
      <c r="HE16" s="219" t="s">
        <v>103</v>
      </c>
      <c r="HF16" s="219">
        <v>5</v>
      </c>
      <c r="HG16" s="219">
        <v>5</v>
      </c>
      <c r="HH16" s="13"/>
      <c r="HI16" s="12"/>
      <c r="HJ16" s="12"/>
      <c r="HK16" s="12"/>
      <c r="HL16" s="13"/>
      <c r="HM16" s="13"/>
      <c r="HN16" s="13"/>
      <c r="HO16" s="13"/>
      <c r="HP16" s="13"/>
      <c r="HQ16" s="12"/>
      <c r="HR16" s="12"/>
      <c r="HS16" s="12"/>
      <c r="HT16" s="13"/>
      <c r="HU16" s="13"/>
      <c r="HV16" s="13"/>
      <c r="HW16" s="13"/>
      <c r="HX16" s="13"/>
      <c r="HY16" s="12"/>
      <c r="HZ16" s="12"/>
      <c r="IA16" s="12"/>
      <c r="IB16" s="13"/>
      <c r="IC16" s="13"/>
      <c r="ID16" s="13"/>
      <c r="IE16" s="13"/>
      <c r="IF16" s="13"/>
      <c r="IG16" s="12"/>
      <c r="IH16" s="12"/>
      <c r="II16" s="12"/>
      <c r="IJ16" s="13"/>
      <c r="IK16" s="13"/>
      <c r="IL16" s="13"/>
      <c r="IM16" s="13"/>
      <c r="IN16" s="13"/>
      <c r="IO16" s="12"/>
      <c r="IP16" s="12"/>
      <c r="IQ16" s="12"/>
      <c r="IR16" s="13"/>
      <c r="IS16" s="13"/>
      <c r="IT16" s="13"/>
      <c r="IU16" s="13"/>
    </row>
    <row r="17" spans="1:255" ht="15.75" customHeight="1" thickBot="1" x14ac:dyDescent="0.3">
      <c r="A17" s="443" t="s">
        <v>58</v>
      </c>
      <c r="B17" s="444"/>
      <c r="C17" s="444"/>
      <c r="D17" s="444"/>
      <c r="E17" s="444"/>
      <c r="F17" s="444"/>
      <c r="G17" s="444"/>
      <c r="H17" s="444"/>
      <c r="I17" s="444"/>
      <c r="J17" s="444"/>
      <c r="K17" s="444"/>
      <c r="L17" s="444"/>
      <c r="M17" s="444"/>
      <c r="N17" s="444"/>
      <c r="O17" s="444"/>
      <c r="P17" s="444"/>
      <c r="Q17" s="444"/>
      <c r="R17" s="445"/>
      <c r="S17" s="47"/>
      <c r="T17" s="48"/>
      <c r="U17" s="48"/>
      <c r="V17" s="48"/>
      <c r="W17" s="48"/>
      <c r="X17" s="48"/>
      <c r="Y17" s="47"/>
      <c r="Z17" s="47"/>
      <c r="AG17" s="12"/>
      <c r="AH17" s="12"/>
      <c r="AI17" s="12"/>
      <c r="AJ17" s="13"/>
      <c r="AK17" s="13"/>
      <c r="AL17" s="13"/>
      <c r="AM17" s="13"/>
      <c r="AN17" s="13"/>
      <c r="AO17" s="12"/>
      <c r="AP17" s="12"/>
      <c r="AQ17" s="12"/>
      <c r="AR17" s="13"/>
      <c r="AS17" s="13"/>
      <c r="AT17" s="13"/>
      <c r="AU17" s="13"/>
      <c r="AV17" s="13"/>
      <c r="AW17" s="12"/>
      <c r="AX17" s="12"/>
      <c r="AY17" s="12"/>
      <c r="AZ17" s="13"/>
      <c r="BA17" s="13"/>
      <c r="BB17" s="13"/>
      <c r="BC17" s="13"/>
      <c r="BD17" s="13"/>
      <c r="BE17" s="12"/>
      <c r="BF17" s="12"/>
      <c r="BG17" s="12"/>
      <c r="BH17" s="13"/>
      <c r="BI17" s="13"/>
      <c r="BJ17" s="13"/>
      <c r="BK17" s="13"/>
      <c r="BL17" s="13"/>
      <c r="BM17" s="12"/>
      <c r="BN17" s="12"/>
      <c r="BO17" s="12"/>
      <c r="BP17" s="13"/>
      <c r="BQ17" s="13"/>
      <c r="BR17" s="13"/>
      <c r="BS17" s="13"/>
      <c r="BT17" s="13"/>
      <c r="BU17" s="12"/>
      <c r="BV17" s="12"/>
      <c r="BW17" s="12"/>
      <c r="BX17" s="13"/>
      <c r="BY17" s="13"/>
      <c r="BZ17" s="13"/>
      <c r="CA17" s="13"/>
      <c r="CB17" s="13"/>
      <c r="CC17" s="12"/>
      <c r="CD17" s="12"/>
      <c r="CE17" s="12"/>
      <c r="CF17" s="13"/>
      <c r="CG17" s="13"/>
      <c r="CH17" s="13"/>
      <c r="CI17" s="13"/>
      <c r="CJ17" s="13"/>
      <c r="CK17" s="12"/>
      <c r="CL17" s="12"/>
      <c r="CM17" s="12"/>
      <c r="CN17" s="13"/>
      <c r="CO17" s="13"/>
      <c r="CP17" s="13"/>
      <c r="CQ17" s="13"/>
      <c r="CR17" s="13"/>
      <c r="CS17" s="12"/>
      <c r="CT17" s="12"/>
      <c r="CU17" s="12"/>
      <c r="CV17" s="13"/>
      <c r="CW17" s="13"/>
      <c r="CX17" s="13"/>
      <c r="CY17" s="13"/>
      <c r="CZ17" s="13"/>
      <c r="DA17" s="12"/>
      <c r="DB17" s="12"/>
      <c r="DC17" s="12"/>
      <c r="DD17" s="13"/>
      <c r="DE17" s="13"/>
      <c r="DF17" s="13"/>
      <c r="DG17" s="13"/>
      <c r="DH17" s="13"/>
      <c r="DI17" s="16"/>
      <c r="DJ17" s="16"/>
      <c r="DK17" s="16"/>
      <c r="DL17" s="17"/>
      <c r="DM17" s="17"/>
      <c r="DN17" s="17"/>
      <c r="DO17" s="17"/>
      <c r="DP17" s="17"/>
      <c r="DQ17" s="16"/>
      <c r="DR17" s="16"/>
      <c r="DS17" s="16"/>
      <c r="DT17" s="17"/>
      <c r="DU17" s="17"/>
      <c r="DV17" s="17"/>
      <c r="DW17" s="17"/>
      <c r="DX17" s="17"/>
      <c r="DY17" s="12"/>
      <c r="DZ17" s="12"/>
      <c r="EA17" s="12"/>
      <c r="EB17" s="13"/>
      <c r="EC17" s="13"/>
      <c r="ED17" s="13"/>
      <c r="EE17" s="13"/>
      <c r="EF17" s="13"/>
      <c r="EG17" s="12"/>
      <c r="EH17" s="12"/>
      <c r="EI17" s="12"/>
      <c r="EJ17" s="13"/>
      <c r="EK17" s="13"/>
      <c r="EL17" s="13"/>
      <c r="EM17" s="13"/>
      <c r="EN17" s="13"/>
      <c r="EO17" s="12"/>
      <c r="EP17" s="12"/>
      <c r="EQ17" s="12"/>
      <c r="ER17" s="13"/>
      <c r="ES17" s="13"/>
      <c r="ET17" s="13"/>
      <c r="EU17" s="13"/>
      <c r="EV17" s="13"/>
      <c r="EW17" s="12"/>
      <c r="EX17" s="12"/>
      <c r="EY17" s="12"/>
      <c r="EZ17" s="13"/>
      <c r="FA17" s="13"/>
      <c r="FB17" s="13"/>
      <c r="FC17" s="13"/>
      <c r="FD17" s="13"/>
      <c r="FE17" s="12"/>
      <c r="FF17" s="12"/>
      <c r="FG17" s="12"/>
      <c r="FH17" s="13"/>
      <c r="FI17" s="13"/>
      <c r="FJ17" s="13"/>
      <c r="FK17" s="13"/>
      <c r="FL17" s="13"/>
      <c r="FM17" s="12"/>
      <c r="FN17" s="12"/>
      <c r="FO17" s="12"/>
      <c r="FP17" s="13"/>
      <c r="FQ17" s="13"/>
      <c r="FR17" s="13"/>
      <c r="FS17" s="13"/>
      <c r="FT17" s="13"/>
      <c r="FU17" s="12"/>
      <c r="FV17" s="12"/>
      <c r="FW17" s="12"/>
      <c r="FX17" s="13"/>
      <c r="FY17" s="13"/>
      <c r="FZ17" s="13"/>
      <c r="GA17" s="13"/>
      <c r="GB17" s="13"/>
      <c r="GC17" s="12"/>
      <c r="GD17" s="12"/>
      <c r="GE17" s="12"/>
      <c r="GF17" s="13"/>
      <c r="GG17" s="13"/>
      <c r="GH17" s="13"/>
      <c r="GI17" s="13"/>
      <c r="GJ17" s="13"/>
      <c r="GK17" s="12"/>
      <c r="GL17" s="12"/>
      <c r="GM17" s="12"/>
      <c r="GN17" s="13"/>
      <c r="GO17" s="13"/>
      <c r="GP17" s="13"/>
      <c r="GQ17" s="13"/>
      <c r="GR17" s="13"/>
      <c r="GS17" s="12"/>
      <c r="GT17" s="12"/>
      <c r="GU17" s="12"/>
      <c r="GV17" s="13"/>
      <c r="GW17" s="13"/>
      <c r="GX17" s="13"/>
      <c r="GY17" s="13"/>
      <c r="GZ17" s="13"/>
      <c r="HA17" s="12"/>
      <c r="HB17" s="221">
        <v>5.5</v>
      </c>
      <c r="HC17" s="221" t="s">
        <v>103</v>
      </c>
      <c r="HD17" s="221">
        <v>6</v>
      </c>
      <c r="HE17" s="221">
        <v>6</v>
      </c>
      <c r="HF17" s="221">
        <v>5.5</v>
      </c>
      <c r="HG17" s="221" t="s">
        <v>103</v>
      </c>
      <c r="HH17" s="13"/>
      <c r="HI17" s="12"/>
      <c r="HJ17" s="12"/>
      <c r="HK17" s="12"/>
      <c r="HL17" s="13"/>
      <c r="HM17" s="13"/>
      <c r="HN17" s="13"/>
      <c r="HO17" s="13"/>
      <c r="HP17" s="13"/>
      <c r="HQ17" s="12"/>
      <c r="HR17" s="12"/>
      <c r="HS17" s="12"/>
      <c r="HT17" s="13"/>
      <c r="HU17" s="13"/>
      <c r="HV17" s="13"/>
      <c r="HW17" s="13"/>
      <c r="HX17" s="13"/>
      <c r="HY17" s="12"/>
      <c r="HZ17" s="12"/>
      <c r="IA17" s="12"/>
      <c r="IB17" s="13"/>
      <c r="IC17" s="13"/>
      <c r="ID17" s="13"/>
      <c r="IE17" s="13"/>
      <c r="IF17" s="13"/>
      <c r="IG17" s="12"/>
      <c r="IH17" s="12"/>
      <c r="II17" s="12"/>
      <c r="IJ17" s="13"/>
      <c r="IK17" s="13"/>
      <c r="IL17" s="13"/>
      <c r="IM17" s="13"/>
      <c r="IN17" s="13"/>
      <c r="IO17" s="12"/>
      <c r="IP17" s="12"/>
      <c r="IQ17" s="12"/>
      <c r="IR17" s="13"/>
      <c r="IS17" s="13"/>
      <c r="IT17" s="13"/>
      <c r="IU17" s="13"/>
    </row>
    <row r="18" spans="1:255" ht="15.75" customHeight="1" x14ac:dyDescent="0.2">
      <c r="A18" s="100"/>
      <c r="B18" s="100"/>
      <c r="C18" s="50"/>
      <c r="D18" s="48"/>
      <c r="E18" s="48"/>
      <c r="F18" s="420" t="s">
        <v>17</v>
      </c>
      <c r="G18" s="421"/>
      <c r="H18" s="420" t="s">
        <v>18</v>
      </c>
      <c r="I18" s="421"/>
      <c r="J18" s="420" t="s">
        <v>19</v>
      </c>
      <c r="K18" s="421"/>
      <c r="L18" s="413" t="s">
        <v>20</v>
      </c>
      <c r="M18" s="413"/>
      <c r="N18" s="413" t="s">
        <v>21</v>
      </c>
      <c r="O18" s="413"/>
      <c r="P18" s="413" t="s">
        <v>11</v>
      </c>
      <c r="Q18" s="413"/>
      <c r="R18" s="100"/>
      <c r="S18" s="47"/>
      <c r="T18" s="48"/>
      <c r="U18" s="48"/>
      <c r="V18" s="48"/>
      <c r="W18" s="48"/>
      <c r="X18" s="48"/>
      <c r="Y18" s="47"/>
      <c r="Z18" s="47"/>
      <c r="AG18" s="12"/>
      <c r="AH18" s="12"/>
      <c r="AI18" s="12"/>
      <c r="AJ18" s="13"/>
      <c r="AK18" s="13"/>
      <c r="AL18" s="13"/>
      <c r="AM18" s="13"/>
      <c r="AN18" s="13"/>
      <c r="AO18" s="12"/>
      <c r="AP18" s="12"/>
      <c r="AQ18" s="12"/>
      <c r="AR18" s="13"/>
      <c r="AS18" s="13"/>
      <c r="AT18" s="13"/>
      <c r="AU18" s="13"/>
      <c r="AV18" s="13"/>
      <c r="AW18" s="12"/>
      <c r="AX18" s="12"/>
      <c r="AY18" s="12"/>
      <c r="AZ18" s="13"/>
      <c r="BA18" s="13"/>
      <c r="BB18" s="13"/>
      <c r="BC18" s="13"/>
      <c r="BD18" s="13"/>
      <c r="BE18" s="12"/>
      <c r="BF18" s="12"/>
      <c r="BG18" s="12"/>
      <c r="BH18" s="13"/>
      <c r="BI18" s="13"/>
      <c r="BJ18" s="13"/>
      <c r="BK18" s="13"/>
      <c r="BL18" s="13"/>
      <c r="BM18" s="12"/>
      <c r="BN18" s="12"/>
      <c r="BO18" s="12"/>
      <c r="BP18" s="13"/>
      <c r="BQ18" s="13"/>
      <c r="BR18" s="13"/>
      <c r="BS18" s="13"/>
      <c r="BT18" s="13"/>
      <c r="BU18" s="12"/>
      <c r="BV18" s="12"/>
      <c r="BW18" s="12"/>
      <c r="BX18" s="13"/>
      <c r="BY18" s="13"/>
      <c r="BZ18" s="13"/>
      <c r="CA18" s="13"/>
      <c r="CB18" s="13"/>
      <c r="CC18" s="12"/>
      <c r="CD18" s="12"/>
      <c r="CE18" s="12"/>
      <c r="CF18" s="13"/>
      <c r="CG18" s="13"/>
      <c r="CH18" s="13"/>
      <c r="CI18" s="13"/>
      <c r="CJ18" s="13"/>
      <c r="CK18" s="12"/>
      <c r="CL18" s="12"/>
      <c r="CM18" s="12"/>
      <c r="CN18" s="13"/>
      <c r="CO18" s="13"/>
      <c r="CP18" s="13"/>
      <c r="CQ18" s="13"/>
      <c r="CR18" s="13"/>
      <c r="CS18" s="12"/>
      <c r="CT18" s="12"/>
      <c r="CU18" s="12"/>
      <c r="CV18" s="13"/>
      <c r="CW18" s="13"/>
      <c r="CX18" s="13"/>
      <c r="CY18" s="13"/>
      <c r="CZ18" s="13"/>
      <c r="DA18" s="12"/>
      <c r="DB18" s="12"/>
      <c r="DC18" s="12"/>
      <c r="DD18" s="13"/>
      <c r="DE18" s="13"/>
      <c r="DF18" s="13"/>
      <c r="DG18" s="13"/>
      <c r="DH18" s="13"/>
      <c r="DI18" s="12"/>
      <c r="DJ18" s="12"/>
      <c r="DK18" s="12"/>
      <c r="DL18" s="13"/>
      <c r="DM18" s="13"/>
      <c r="DN18" s="13"/>
      <c r="DO18" s="13"/>
      <c r="DP18" s="13"/>
      <c r="DQ18" s="12"/>
      <c r="DR18" s="12"/>
      <c r="DS18" s="12"/>
      <c r="DT18" s="13"/>
      <c r="DU18" s="13"/>
      <c r="DV18" s="13"/>
      <c r="DW18" s="13"/>
      <c r="DX18" s="13"/>
      <c r="DY18" s="12"/>
      <c r="DZ18" s="12"/>
      <c r="EA18" s="12"/>
      <c r="EB18" s="13"/>
      <c r="EC18" s="13"/>
      <c r="ED18" s="13"/>
      <c r="EE18" s="13"/>
      <c r="EF18" s="13"/>
      <c r="EG18" s="12"/>
      <c r="EH18" s="12"/>
      <c r="EI18" s="12"/>
      <c r="EJ18" s="13"/>
      <c r="EK18" s="13"/>
      <c r="EL18" s="13"/>
      <c r="EM18" s="13"/>
      <c r="EN18" s="13"/>
      <c r="EO18" s="12"/>
      <c r="EP18" s="12"/>
      <c r="EQ18" s="12"/>
      <c r="ER18" s="13"/>
      <c r="ES18" s="13"/>
      <c r="ET18" s="13"/>
      <c r="EU18" s="13"/>
      <c r="EV18" s="13"/>
      <c r="EW18" s="12"/>
      <c r="EX18" s="12"/>
      <c r="EY18" s="12"/>
      <c r="EZ18" s="13"/>
      <c r="FA18" s="13"/>
      <c r="FB18" s="13"/>
      <c r="FC18" s="13"/>
      <c r="FD18" s="13"/>
      <c r="FE18" s="12"/>
      <c r="FF18" s="12"/>
      <c r="FG18" s="12"/>
      <c r="FH18" s="13"/>
      <c r="FI18" s="13"/>
      <c r="FJ18" s="13"/>
      <c r="FK18" s="13"/>
      <c r="FL18" s="13"/>
      <c r="FM18" s="12"/>
      <c r="FN18" s="12"/>
      <c r="FO18" s="12"/>
      <c r="FP18" s="13"/>
      <c r="FQ18" s="13"/>
      <c r="FR18" s="13"/>
      <c r="FS18" s="13"/>
      <c r="FT18" s="13"/>
      <c r="FU18" s="12"/>
      <c r="FV18" s="12"/>
      <c r="FW18" s="12"/>
      <c r="FX18" s="13"/>
      <c r="FY18" s="13"/>
      <c r="FZ18" s="13"/>
      <c r="GA18" s="13"/>
      <c r="GB18" s="13"/>
      <c r="GC18" s="12"/>
      <c r="GD18" s="12"/>
      <c r="GE18" s="12"/>
      <c r="GF18" s="13"/>
      <c r="GG18" s="13"/>
      <c r="GH18" s="13"/>
      <c r="GI18" s="13"/>
      <c r="GJ18" s="13"/>
      <c r="GK18" s="12"/>
      <c r="GL18" s="12"/>
      <c r="GM18" s="12"/>
      <c r="GN18" s="13"/>
      <c r="GO18" s="13"/>
      <c r="GP18" s="13"/>
      <c r="GQ18" s="13"/>
      <c r="GR18" s="13"/>
      <c r="GS18" s="12"/>
      <c r="GT18" s="12"/>
      <c r="GU18" s="12"/>
      <c r="GV18" s="13"/>
      <c r="GW18" s="13"/>
      <c r="GX18" s="13"/>
      <c r="GY18" s="13"/>
      <c r="GZ18" s="13"/>
      <c r="HA18" s="12"/>
      <c r="HB18" s="219">
        <v>6</v>
      </c>
      <c r="HC18" s="219">
        <v>6</v>
      </c>
      <c r="HD18" s="219">
        <v>6.5</v>
      </c>
      <c r="HE18" s="219" t="s">
        <v>104</v>
      </c>
      <c r="HF18" s="219">
        <v>6</v>
      </c>
      <c r="HG18" s="219">
        <v>6</v>
      </c>
      <c r="HH18" s="13"/>
      <c r="HI18" s="12"/>
      <c r="HJ18" s="12"/>
      <c r="HK18" s="12"/>
      <c r="HL18" s="13"/>
      <c r="HM18" s="13"/>
      <c r="HN18" s="13"/>
      <c r="HO18" s="13"/>
      <c r="HP18" s="13"/>
      <c r="HQ18" s="12"/>
      <c r="HR18" s="12"/>
      <c r="HS18" s="12"/>
      <c r="HT18" s="13"/>
      <c r="HU18" s="13"/>
      <c r="HV18" s="13"/>
      <c r="HW18" s="13"/>
      <c r="HX18" s="13"/>
      <c r="HY18" s="12"/>
      <c r="HZ18" s="12"/>
      <c r="IA18" s="12"/>
      <c r="IB18" s="13"/>
      <c r="IC18" s="13"/>
      <c r="ID18" s="13"/>
      <c r="IE18" s="13"/>
      <c r="IF18" s="13"/>
      <c r="IG18" s="12"/>
      <c r="IH18" s="12"/>
      <c r="II18" s="12"/>
      <c r="IJ18" s="13"/>
      <c r="IK18" s="13"/>
      <c r="IL18" s="13"/>
      <c r="IM18" s="13"/>
      <c r="IN18" s="13"/>
      <c r="IO18" s="12"/>
      <c r="IP18" s="12"/>
      <c r="IQ18" s="12"/>
      <c r="IR18" s="13"/>
      <c r="IS18" s="13"/>
      <c r="IT18" s="13"/>
      <c r="IU18" s="13"/>
    </row>
    <row r="19" spans="1:255" ht="15.75" customHeight="1" x14ac:dyDescent="0.2">
      <c r="A19" s="480" t="s">
        <v>33</v>
      </c>
      <c r="B19" s="480"/>
      <c r="C19" s="480"/>
      <c r="D19" s="480"/>
      <c r="E19" s="480"/>
      <c r="F19" s="414" t="s">
        <v>220</v>
      </c>
      <c r="G19" s="415"/>
      <c r="H19" s="414" t="s">
        <v>220</v>
      </c>
      <c r="I19" s="415"/>
      <c r="J19" s="414"/>
      <c r="K19" s="415"/>
      <c r="L19" s="414"/>
      <c r="M19" s="415"/>
      <c r="N19" s="414"/>
      <c r="O19" s="415"/>
      <c r="P19" s="414"/>
      <c r="Q19" s="415"/>
      <c r="R19" s="100"/>
      <c r="S19" s="50"/>
      <c r="T19" s="48"/>
      <c r="U19" s="48"/>
      <c r="V19" s="48"/>
      <c r="W19" s="48"/>
      <c r="X19" s="48"/>
      <c r="Y19" s="49"/>
      <c r="Z19" s="50"/>
      <c r="AG19" s="14"/>
      <c r="AH19" s="18"/>
      <c r="AI19" s="18"/>
      <c r="AJ19" s="13"/>
      <c r="AK19" s="13"/>
      <c r="AL19" s="13"/>
      <c r="AM19" s="13"/>
      <c r="AN19" s="13"/>
      <c r="AO19" s="14"/>
      <c r="AP19" s="18"/>
      <c r="AQ19" s="18"/>
      <c r="AR19" s="13"/>
      <c r="AS19" s="13"/>
      <c r="AT19" s="13"/>
      <c r="AU19" s="13"/>
      <c r="AV19" s="13"/>
      <c r="AW19" s="14"/>
      <c r="AX19" s="18"/>
      <c r="AY19" s="18"/>
      <c r="AZ19" s="13"/>
      <c r="BA19" s="13"/>
      <c r="BB19" s="13"/>
      <c r="BC19" s="13"/>
      <c r="BD19" s="13"/>
      <c r="BE19" s="14"/>
      <c r="BF19" s="18"/>
      <c r="BG19" s="18"/>
      <c r="BH19" s="13"/>
      <c r="BI19" s="13"/>
      <c r="BJ19" s="13"/>
      <c r="BK19" s="13"/>
      <c r="BL19" s="13"/>
      <c r="BM19" s="14"/>
      <c r="BN19" s="18"/>
      <c r="BO19" s="18"/>
      <c r="BP19" s="13"/>
      <c r="BQ19" s="13"/>
      <c r="BR19" s="13"/>
      <c r="BS19" s="13"/>
      <c r="BT19" s="13"/>
      <c r="BU19" s="14"/>
      <c r="BV19" s="18"/>
      <c r="BW19" s="18"/>
      <c r="BX19" s="13"/>
      <c r="BY19" s="13"/>
      <c r="BZ19" s="13"/>
      <c r="CA19" s="13"/>
      <c r="CB19" s="13"/>
      <c r="CC19" s="14"/>
      <c r="CD19" s="18"/>
      <c r="CE19" s="18"/>
      <c r="CF19" s="13"/>
      <c r="CG19" s="13"/>
      <c r="CH19" s="13"/>
      <c r="CI19" s="13"/>
      <c r="CJ19" s="13"/>
      <c r="CK19" s="14"/>
      <c r="CL19" s="18"/>
      <c r="CM19" s="18"/>
      <c r="CN19" s="13"/>
      <c r="CO19" s="13"/>
      <c r="CP19" s="13"/>
      <c r="CQ19" s="13"/>
      <c r="CR19" s="13"/>
      <c r="CS19" s="14"/>
      <c r="CT19" s="18"/>
      <c r="CU19" s="18"/>
      <c r="CV19" s="13"/>
      <c r="CW19" s="13"/>
      <c r="CX19" s="13"/>
      <c r="CY19" s="13"/>
      <c r="CZ19" s="13"/>
      <c r="DA19" s="14"/>
      <c r="DB19" s="18"/>
      <c r="DC19" s="18"/>
      <c r="DD19" s="13"/>
      <c r="DE19" s="13"/>
      <c r="DF19" s="13"/>
      <c r="DG19" s="13"/>
      <c r="DH19" s="13"/>
      <c r="DI19" s="15"/>
      <c r="DJ19" s="19"/>
      <c r="DK19" s="19"/>
      <c r="DL19" s="17"/>
      <c r="DM19" s="17"/>
      <c r="DN19" s="17"/>
      <c r="DO19" s="17"/>
      <c r="DP19" s="17"/>
      <c r="DQ19" s="15"/>
      <c r="DR19" s="19"/>
      <c r="DS19" s="19"/>
      <c r="DT19" s="17"/>
      <c r="DU19" s="17"/>
      <c r="DV19" s="17"/>
      <c r="DW19" s="17"/>
      <c r="DX19" s="17"/>
      <c r="DY19" s="14"/>
      <c r="DZ19" s="18"/>
      <c r="EA19" s="18"/>
      <c r="EB19" s="13"/>
      <c r="EC19" s="13"/>
      <c r="ED19" s="13"/>
      <c r="EE19" s="13"/>
      <c r="EF19" s="13"/>
      <c r="EG19" s="14"/>
      <c r="EH19" s="18"/>
      <c r="EI19" s="18"/>
      <c r="EJ19" s="13"/>
      <c r="EK19" s="13"/>
      <c r="EL19" s="13"/>
      <c r="EM19" s="13"/>
      <c r="EN19" s="13"/>
      <c r="EO19" s="14"/>
      <c r="EP19" s="18"/>
      <c r="EQ19" s="18"/>
      <c r="ER19" s="13"/>
      <c r="ES19" s="13"/>
      <c r="ET19" s="13"/>
      <c r="EU19" s="13"/>
      <c r="EV19" s="13"/>
      <c r="EW19" s="14"/>
      <c r="EX19" s="18"/>
      <c r="EY19" s="18"/>
      <c r="EZ19" s="13"/>
      <c r="FA19" s="13"/>
      <c r="FB19" s="13"/>
      <c r="FC19" s="13"/>
      <c r="FD19" s="13"/>
      <c r="FE19" s="14"/>
      <c r="FF19" s="18"/>
      <c r="FG19" s="18"/>
      <c r="FH19" s="13"/>
      <c r="FI19" s="13"/>
      <c r="FJ19" s="13"/>
      <c r="FK19" s="13"/>
      <c r="FL19" s="13"/>
      <c r="FM19" s="14"/>
      <c r="FN19" s="18"/>
      <c r="FO19" s="18"/>
      <c r="FP19" s="13"/>
      <c r="FQ19" s="13"/>
      <c r="FR19" s="13"/>
      <c r="FS19" s="13"/>
      <c r="FT19" s="13"/>
      <c r="FU19" s="14"/>
      <c r="FV19" s="18"/>
      <c r="FW19" s="18"/>
      <c r="FX19" s="13"/>
      <c r="FY19" s="13"/>
      <c r="FZ19" s="13"/>
      <c r="GA19" s="13"/>
      <c r="GB19" s="13"/>
      <c r="GC19" s="14"/>
      <c r="GD19" s="18"/>
      <c r="GE19" s="18"/>
      <c r="GF19" s="13"/>
      <c r="GG19" s="13"/>
      <c r="GH19" s="13"/>
      <c r="GI19" s="13"/>
      <c r="GJ19" s="13"/>
      <c r="GK19" s="14"/>
      <c r="GL19" s="18"/>
      <c r="GM19" s="18"/>
      <c r="GN19" s="13"/>
      <c r="GO19" s="13"/>
      <c r="GP19" s="13"/>
      <c r="GQ19" s="13"/>
      <c r="GR19" s="13"/>
      <c r="GS19" s="14"/>
      <c r="GT19" s="18"/>
      <c r="GU19" s="18"/>
      <c r="GV19" s="13"/>
      <c r="GW19" s="13"/>
      <c r="GX19" s="13"/>
      <c r="GY19" s="13"/>
      <c r="GZ19" s="13"/>
      <c r="HA19" s="14"/>
      <c r="HB19" s="221">
        <v>6.5</v>
      </c>
      <c r="HC19" s="221" t="s">
        <v>104</v>
      </c>
      <c r="HD19" s="221">
        <v>7</v>
      </c>
      <c r="HE19" s="221">
        <v>7</v>
      </c>
      <c r="HF19" s="221">
        <v>6.5</v>
      </c>
      <c r="HG19" s="221" t="s">
        <v>104</v>
      </c>
      <c r="HH19" s="13"/>
      <c r="HI19" s="14"/>
      <c r="HJ19" s="18"/>
      <c r="HK19" s="18"/>
      <c r="HL19" s="13"/>
      <c r="HM19" s="13"/>
      <c r="HN19" s="13"/>
      <c r="HO19" s="13"/>
      <c r="HP19" s="13"/>
      <c r="HQ19" s="14"/>
      <c r="HR19" s="18"/>
      <c r="HS19" s="18"/>
      <c r="HT19" s="13"/>
      <c r="HU19" s="13"/>
      <c r="HV19" s="13"/>
      <c r="HW19" s="13"/>
      <c r="HX19" s="13"/>
      <c r="HY19" s="14"/>
      <c r="HZ19" s="18"/>
      <c r="IA19" s="18"/>
      <c r="IB19" s="13"/>
      <c r="IC19" s="13"/>
      <c r="ID19" s="13"/>
      <c r="IE19" s="13"/>
      <c r="IF19" s="13"/>
      <c r="IG19" s="14"/>
      <c r="IH19" s="18"/>
      <c r="II19" s="18"/>
      <c r="IJ19" s="13"/>
      <c r="IK19" s="13"/>
      <c r="IL19" s="13"/>
      <c r="IM19" s="13"/>
      <c r="IN19" s="13"/>
      <c r="IO19" s="14"/>
      <c r="IP19" s="18"/>
      <c r="IQ19" s="18"/>
      <c r="IR19" s="13"/>
      <c r="IS19" s="13"/>
      <c r="IT19" s="13"/>
      <c r="IU19" s="13"/>
    </row>
    <row r="20" spans="1:255" ht="37.5" customHeight="1" x14ac:dyDescent="0.2">
      <c r="A20" s="436" t="s">
        <v>59</v>
      </c>
      <c r="B20" s="437"/>
      <c r="C20" s="437"/>
      <c r="D20" s="437"/>
      <c r="E20" s="438"/>
      <c r="F20" s="411" t="s">
        <v>218</v>
      </c>
      <c r="G20" s="412"/>
      <c r="H20" s="411" t="s">
        <v>219</v>
      </c>
      <c r="I20" s="412"/>
      <c r="J20" s="411"/>
      <c r="K20" s="412"/>
      <c r="L20" s="411"/>
      <c r="M20" s="412"/>
      <c r="N20" s="411"/>
      <c r="O20" s="412"/>
      <c r="P20" s="411"/>
      <c r="Q20" s="412"/>
      <c r="R20" s="238" t="s">
        <v>187</v>
      </c>
      <c r="S20" s="47"/>
      <c r="T20" s="48"/>
      <c r="U20" s="48"/>
      <c r="V20" s="48"/>
      <c r="W20" s="48"/>
      <c r="X20" s="48"/>
      <c r="Y20" s="47"/>
      <c r="Z20" s="47"/>
      <c r="AG20" s="12"/>
      <c r="AH20" s="12"/>
      <c r="AI20" s="12"/>
      <c r="AJ20" s="13"/>
      <c r="AK20" s="13"/>
      <c r="AL20" s="13"/>
      <c r="AM20" s="13"/>
      <c r="AN20" s="13"/>
      <c r="AO20" s="12"/>
      <c r="AP20" s="12"/>
      <c r="AQ20" s="12"/>
      <c r="AR20" s="13"/>
      <c r="AS20" s="13"/>
      <c r="AT20" s="13"/>
      <c r="AU20" s="13"/>
      <c r="AV20" s="13"/>
      <c r="AW20" s="12"/>
      <c r="AX20" s="12"/>
      <c r="AY20" s="12"/>
      <c r="AZ20" s="13"/>
      <c r="BA20" s="13"/>
      <c r="BB20" s="13"/>
      <c r="BC20" s="13"/>
      <c r="BD20" s="13"/>
      <c r="BE20" s="12"/>
      <c r="BF20" s="12"/>
      <c r="BG20" s="12"/>
      <c r="BH20" s="13"/>
      <c r="BI20" s="13"/>
      <c r="BJ20" s="13"/>
      <c r="BK20" s="13"/>
      <c r="BL20" s="13"/>
      <c r="BM20" s="12"/>
      <c r="BN20" s="12"/>
      <c r="BO20" s="12"/>
      <c r="BP20" s="13"/>
      <c r="BQ20" s="13"/>
      <c r="BR20" s="13"/>
      <c r="BS20" s="13"/>
      <c r="BT20" s="13"/>
      <c r="BU20" s="12"/>
      <c r="BV20" s="12"/>
      <c r="BW20" s="12"/>
      <c r="BX20" s="13"/>
      <c r="BY20" s="13"/>
      <c r="BZ20" s="13"/>
      <c r="CA20" s="13"/>
      <c r="CB20" s="13"/>
      <c r="CC20" s="12"/>
      <c r="CD20" s="12"/>
      <c r="CE20" s="12"/>
      <c r="CF20" s="13"/>
      <c r="CG20" s="13"/>
      <c r="CH20" s="13"/>
      <c r="CI20" s="13"/>
      <c r="CJ20" s="13"/>
      <c r="CK20" s="12"/>
      <c r="CL20" s="12"/>
      <c r="CM20" s="12"/>
      <c r="CN20" s="13"/>
      <c r="CO20" s="13"/>
      <c r="CP20" s="13"/>
      <c r="CQ20" s="13"/>
      <c r="CR20" s="13"/>
      <c r="CS20" s="12"/>
      <c r="CT20" s="12"/>
      <c r="CU20" s="12"/>
      <c r="CV20" s="13"/>
      <c r="CW20" s="13"/>
      <c r="CX20" s="13"/>
      <c r="CY20" s="13"/>
      <c r="CZ20" s="13"/>
      <c r="DA20" s="12"/>
      <c r="DB20" s="12"/>
      <c r="DC20" s="12"/>
      <c r="DD20" s="13"/>
      <c r="DE20" s="13"/>
      <c r="DF20" s="13"/>
      <c r="DG20" s="13"/>
      <c r="DH20" s="13"/>
      <c r="DI20" s="16"/>
      <c r="DJ20" s="16"/>
      <c r="DK20" s="16"/>
      <c r="DL20" s="17"/>
      <c r="DM20" s="17"/>
      <c r="DN20" s="17"/>
      <c r="DO20" s="17"/>
      <c r="DP20" s="17"/>
      <c r="DQ20" s="16"/>
      <c r="DR20" s="16"/>
      <c r="DS20" s="16"/>
      <c r="DT20" s="17"/>
      <c r="DU20" s="17"/>
      <c r="DV20" s="17"/>
      <c r="DW20" s="17"/>
      <c r="DX20" s="17"/>
      <c r="DY20" s="12"/>
      <c r="DZ20" s="12"/>
      <c r="EA20" s="12"/>
      <c r="EB20" s="13"/>
      <c r="EC20" s="13"/>
      <c r="ED20" s="13"/>
      <c r="EE20" s="13"/>
      <c r="EF20" s="13"/>
      <c r="EG20" s="12"/>
      <c r="EH20" s="12"/>
      <c r="EI20" s="12"/>
      <c r="EJ20" s="13"/>
      <c r="EK20" s="13"/>
      <c r="EL20" s="13"/>
      <c r="EM20" s="13"/>
      <c r="EN20" s="13"/>
      <c r="EO20" s="12"/>
      <c r="EP20" s="12"/>
      <c r="EQ20" s="12"/>
      <c r="ER20" s="13"/>
      <c r="ES20" s="13"/>
      <c r="ET20" s="13"/>
      <c r="EU20" s="13"/>
      <c r="EV20" s="13"/>
      <c r="EW20" s="12"/>
      <c r="EX20" s="12"/>
      <c r="EY20" s="12"/>
      <c r="EZ20" s="13"/>
      <c r="FA20" s="13"/>
      <c r="FB20" s="13"/>
      <c r="FC20" s="13"/>
      <c r="FD20" s="13"/>
      <c r="FE20" s="12"/>
      <c r="FF20" s="12"/>
      <c r="FG20" s="12"/>
      <c r="FH20" s="13"/>
      <c r="FI20" s="13"/>
      <c r="FJ20" s="13"/>
      <c r="FK20" s="13"/>
      <c r="FL20" s="13"/>
      <c r="FM20" s="12"/>
      <c r="FN20" s="12"/>
      <c r="FO20" s="12"/>
      <c r="FP20" s="13"/>
      <c r="FQ20" s="13"/>
      <c r="FR20" s="13"/>
      <c r="FS20" s="13"/>
      <c r="FT20" s="13"/>
      <c r="FU20" s="12"/>
      <c r="FV20" s="12"/>
      <c r="FW20" s="12"/>
      <c r="FX20" s="13"/>
      <c r="FY20" s="13"/>
      <c r="FZ20" s="13"/>
      <c r="GA20" s="13"/>
      <c r="GB20" s="13"/>
      <c r="GC20" s="12"/>
      <c r="GD20" s="12"/>
      <c r="GE20" s="12"/>
      <c r="GF20" s="13"/>
      <c r="GG20" s="13"/>
      <c r="GH20" s="13"/>
      <c r="GI20" s="13"/>
      <c r="GJ20" s="13"/>
      <c r="GK20" s="12"/>
      <c r="GL20" s="12"/>
      <c r="GM20" s="12"/>
      <c r="GN20" s="13"/>
      <c r="GO20" s="13"/>
      <c r="GP20" s="13"/>
      <c r="GQ20" s="13"/>
      <c r="GR20" s="13"/>
      <c r="GS20" s="12"/>
      <c r="GT20" s="12"/>
      <c r="GU20" s="12"/>
      <c r="GV20" s="13"/>
      <c r="GW20" s="13"/>
      <c r="GX20" s="13"/>
      <c r="GY20" s="13"/>
      <c r="GZ20" s="13"/>
      <c r="HA20" s="12"/>
      <c r="HB20" s="219">
        <v>7</v>
      </c>
      <c r="HC20" s="219">
        <v>7</v>
      </c>
      <c r="HD20" s="219">
        <v>7.5</v>
      </c>
      <c r="HE20" s="219" t="s">
        <v>105</v>
      </c>
      <c r="HF20" s="219">
        <v>7</v>
      </c>
      <c r="HG20" s="219">
        <v>7</v>
      </c>
      <c r="HH20" s="13"/>
      <c r="HI20" s="12"/>
      <c r="HJ20" s="12"/>
      <c r="HK20" s="12"/>
      <c r="HL20" s="13"/>
      <c r="HM20" s="13"/>
      <c r="HN20" s="13"/>
      <c r="HO20" s="13"/>
      <c r="HP20" s="13"/>
      <c r="HQ20" s="12"/>
      <c r="HR20" s="12"/>
      <c r="HS20" s="12"/>
      <c r="HT20" s="13"/>
      <c r="HU20" s="13"/>
      <c r="HV20" s="13"/>
      <c r="HW20" s="13"/>
      <c r="HX20" s="13"/>
      <c r="HY20" s="12"/>
      <c r="HZ20" s="12"/>
      <c r="IA20" s="12"/>
      <c r="IB20" s="13"/>
      <c r="IC20" s="13"/>
      <c r="ID20" s="13"/>
      <c r="IE20" s="13"/>
      <c r="IF20" s="13"/>
      <c r="IG20" s="12"/>
      <c r="IH20" s="12"/>
      <c r="II20" s="12"/>
      <c r="IJ20" s="13"/>
      <c r="IK20" s="13"/>
      <c r="IL20" s="13"/>
      <c r="IM20" s="13"/>
      <c r="IN20" s="13"/>
      <c r="IO20" s="12"/>
      <c r="IP20" s="12"/>
      <c r="IQ20" s="12"/>
      <c r="IR20" s="13"/>
      <c r="IS20" s="13"/>
      <c r="IT20" s="13"/>
      <c r="IU20" s="13"/>
    </row>
    <row r="21" spans="1:255" ht="15.75" customHeight="1" x14ac:dyDescent="0.2">
      <c r="A21" s="436" t="s">
        <v>34</v>
      </c>
      <c r="B21" s="437"/>
      <c r="C21" s="437"/>
      <c r="D21" s="437"/>
      <c r="E21" s="438"/>
      <c r="F21" s="418">
        <v>42668</v>
      </c>
      <c r="G21" s="419"/>
      <c r="H21" s="418">
        <v>42668</v>
      </c>
      <c r="I21" s="419"/>
      <c r="J21" s="418"/>
      <c r="K21" s="419"/>
      <c r="L21" s="418"/>
      <c r="M21" s="419"/>
      <c r="N21" s="418"/>
      <c r="O21" s="419"/>
      <c r="P21" s="418"/>
      <c r="Q21" s="419"/>
      <c r="R21" s="127">
        <f>IF(P21="",IF(N21="",IF(L21="",IF(J21="",IF(H21="",IF(F21="","",F21),H21),J21),L21),N21),P21)</f>
        <v>42668</v>
      </c>
      <c r="S21" s="48"/>
      <c r="T21" s="48"/>
      <c r="U21" s="48"/>
      <c r="V21" s="48"/>
      <c r="W21" s="47"/>
      <c r="X21" s="47"/>
      <c r="Y21" s="12"/>
      <c r="Z21" s="13"/>
      <c r="AG21" s="12"/>
      <c r="AH21" s="13"/>
      <c r="AI21" s="13"/>
      <c r="AJ21" s="13"/>
      <c r="AK21" s="13"/>
      <c r="AL21" s="13"/>
      <c r="AM21" s="12"/>
      <c r="AN21" s="12"/>
      <c r="AO21" s="12"/>
      <c r="AP21" s="13"/>
      <c r="AQ21" s="13"/>
      <c r="AR21" s="13"/>
      <c r="AS21" s="13"/>
      <c r="AT21" s="13"/>
      <c r="AU21" s="12"/>
      <c r="AV21" s="12"/>
      <c r="AW21" s="12"/>
      <c r="AX21" s="13"/>
      <c r="AY21" s="13"/>
      <c r="AZ21" s="13"/>
      <c r="BA21" s="13"/>
      <c r="BB21" s="13"/>
      <c r="BC21" s="12"/>
      <c r="BD21" s="12"/>
      <c r="BE21" s="12"/>
      <c r="BF21" s="13"/>
      <c r="BG21" s="13"/>
      <c r="BH21" s="13"/>
      <c r="BI21" s="13"/>
      <c r="BJ21" s="13"/>
      <c r="BK21" s="12"/>
      <c r="BL21" s="12"/>
      <c r="BM21" s="12"/>
      <c r="BN21" s="13"/>
      <c r="BO21" s="13"/>
      <c r="BP21" s="13"/>
      <c r="BQ21" s="13"/>
      <c r="BR21" s="13"/>
      <c r="BS21" s="12"/>
      <c r="BT21" s="12"/>
      <c r="BU21" s="12"/>
      <c r="BV21" s="13"/>
      <c r="BW21" s="13"/>
      <c r="BX21" s="13"/>
      <c r="BY21" s="13"/>
      <c r="BZ21" s="13"/>
      <c r="CA21" s="12"/>
      <c r="CB21" s="12"/>
      <c r="CC21" s="12"/>
      <c r="CD21" s="13"/>
      <c r="CE21" s="13"/>
      <c r="CF21" s="13"/>
      <c r="CG21" s="13"/>
      <c r="CH21" s="13"/>
      <c r="CI21" s="12"/>
      <c r="CJ21" s="12"/>
      <c r="CK21" s="12"/>
      <c r="CL21" s="13"/>
      <c r="CM21" s="13"/>
      <c r="CN21" s="13"/>
      <c r="CO21" s="13"/>
      <c r="CP21" s="13"/>
      <c r="CQ21" s="12"/>
      <c r="CR21" s="12"/>
      <c r="CS21" s="12"/>
      <c r="CT21" s="13"/>
      <c r="CU21" s="13"/>
      <c r="CV21" s="13"/>
      <c r="CW21" s="13"/>
      <c r="CX21" s="13"/>
      <c r="CY21" s="12"/>
      <c r="CZ21" s="12"/>
      <c r="DA21" s="12"/>
      <c r="DB21" s="13"/>
      <c r="DC21" s="13"/>
      <c r="DD21" s="13"/>
      <c r="DE21" s="13"/>
      <c r="DF21" s="13"/>
      <c r="DG21" s="12"/>
      <c r="DH21" s="12"/>
      <c r="DI21" s="12"/>
      <c r="DJ21" s="13"/>
      <c r="DK21" s="13"/>
      <c r="DL21" s="13"/>
      <c r="DM21" s="13"/>
      <c r="DN21" s="13"/>
      <c r="DO21" s="12"/>
      <c r="DP21" s="12"/>
      <c r="DQ21" s="12"/>
      <c r="DR21" s="13"/>
      <c r="DS21" s="13"/>
      <c r="DT21" s="13"/>
      <c r="DU21" s="13"/>
      <c r="DV21" s="13"/>
      <c r="DW21" s="12"/>
      <c r="DX21" s="12"/>
      <c r="DY21" s="12"/>
      <c r="DZ21" s="13"/>
      <c r="EA21" s="13"/>
      <c r="EB21" s="13"/>
      <c r="EC21" s="13"/>
      <c r="ED21" s="13"/>
      <c r="EE21" s="12"/>
      <c r="EF21" s="12"/>
      <c r="EG21" s="12"/>
      <c r="EH21" s="13"/>
      <c r="EI21" s="13"/>
      <c r="EJ21" s="13"/>
      <c r="EK21" s="13"/>
      <c r="EL21" s="13"/>
      <c r="EM21" s="12"/>
      <c r="EN21" s="12"/>
      <c r="EO21" s="12"/>
      <c r="EP21" s="13"/>
      <c r="EQ21" s="13"/>
      <c r="ER21" s="13"/>
      <c r="ES21" s="13"/>
      <c r="ET21" s="13"/>
      <c r="EU21" s="12"/>
      <c r="EV21" s="12"/>
      <c r="EW21" s="12"/>
      <c r="EX21" s="13"/>
      <c r="EY21" s="13"/>
      <c r="EZ21" s="13"/>
      <c r="FA21" s="13"/>
      <c r="FB21" s="13"/>
      <c r="FC21" s="12"/>
      <c r="FD21" s="12"/>
      <c r="FE21" s="12"/>
      <c r="FF21" s="13"/>
      <c r="FG21" s="13"/>
      <c r="FH21" s="13"/>
      <c r="FI21" s="13"/>
      <c r="FJ21" s="13"/>
      <c r="FK21" s="12"/>
      <c r="FL21" s="12"/>
      <c r="FM21" s="12"/>
      <c r="FN21" s="13"/>
      <c r="FO21" s="13"/>
      <c r="FP21" s="13"/>
      <c r="FQ21" s="13"/>
      <c r="FR21" s="13"/>
      <c r="FS21" s="12"/>
      <c r="FT21" s="12"/>
      <c r="FU21" s="12"/>
      <c r="FV21" s="13"/>
      <c r="FW21" s="13"/>
      <c r="FX21" s="13"/>
      <c r="FY21" s="13"/>
      <c r="FZ21" s="13"/>
      <c r="GA21" s="12"/>
      <c r="GB21" s="12"/>
      <c r="GC21" s="12"/>
      <c r="GD21" s="13"/>
      <c r="GE21" s="13"/>
      <c r="GF21" s="13"/>
      <c r="GG21" s="13"/>
      <c r="GH21" s="13"/>
      <c r="GI21" s="12"/>
      <c r="GJ21" s="12"/>
      <c r="GK21" s="12"/>
      <c r="GL21" s="13"/>
      <c r="GM21" s="13"/>
      <c r="GN21" s="13"/>
      <c r="GO21" s="13"/>
      <c r="GP21" s="13"/>
      <c r="GQ21" s="12"/>
      <c r="GR21" s="12"/>
      <c r="GS21" s="12"/>
      <c r="GT21" s="13"/>
      <c r="GU21" s="13"/>
      <c r="GV21" s="13"/>
      <c r="GW21" s="13"/>
      <c r="GX21" s="13"/>
      <c r="GY21" s="12"/>
      <c r="GZ21" s="12"/>
      <c r="HA21" s="12"/>
      <c r="HB21" s="221">
        <v>7.5</v>
      </c>
      <c r="HC21" s="221" t="s">
        <v>105</v>
      </c>
      <c r="HD21" s="221">
        <v>8</v>
      </c>
      <c r="HE21" s="221">
        <v>8</v>
      </c>
      <c r="HF21" s="221">
        <v>7.5</v>
      </c>
      <c r="HG21" s="221" t="s">
        <v>105</v>
      </c>
      <c r="HH21" s="12"/>
      <c r="HI21" s="12"/>
      <c r="HJ21" s="13"/>
      <c r="HK21" s="13"/>
      <c r="HL21" s="13"/>
      <c r="HM21" s="13"/>
      <c r="HN21" s="13"/>
      <c r="HO21" s="12"/>
      <c r="HP21" s="12"/>
      <c r="HQ21" s="12"/>
      <c r="HR21" s="13"/>
      <c r="HS21" s="13"/>
      <c r="HT21" s="13"/>
      <c r="HU21" s="13"/>
      <c r="HV21" s="13"/>
      <c r="HW21" s="12"/>
      <c r="HX21" s="12"/>
      <c r="HY21" s="12"/>
      <c r="HZ21" s="13"/>
      <c r="IA21" s="13"/>
      <c r="IB21" s="13"/>
      <c r="IC21" s="13"/>
      <c r="ID21" s="13"/>
      <c r="IE21" s="12"/>
      <c r="IF21" s="12"/>
      <c r="IG21" s="12"/>
      <c r="IH21" s="13"/>
      <c r="II21" s="13"/>
      <c r="IJ21" s="13"/>
      <c r="IK21" s="13"/>
      <c r="IL21" s="13"/>
      <c r="IM21" s="12"/>
      <c r="IN21" s="12"/>
      <c r="IO21" s="12"/>
      <c r="IP21" s="13"/>
      <c r="IQ21" s="13"/>
      <c r="IR21" s="13"/>
      <c r="IS21" s="13"/>
    </row>
    <row r="22" spans="1:255" ht="15.75" customHeight="1" x14ac:dyDescent="0.2">
      <c r="A22" s="100"/>
      <c r="B22" s="100"/>
      <c r="C22" s="100"/>
      <c r="D22" s="100"/>
      <c r="E22" s="100"/>
      <c r="F22" s="427" t="s">
        <v>7</v>
      </c>
      <c r="G22" s="428"/>
      <c r="H22" s="427" t="s">
        <v>7</v>
      </c>
      <c r="I22" s="428"/>
      <c r="J22" s="427" t="s">
        <v>7</v>
      </c>
      <c r="K22" s="428"/>
      <c r="L22" s="427" t="s">
        <v>7</v>
      </c>
      <c r="M22" s="428"/>
      <c r="N22" s="427" t="s">
        <v>7</v>
      </c>
      <c r="O22" s="428"/>
      <c r="P22" s="427" t="s">
        <v>7</v>
      </c>
      <c r="Q22" s="428"/>
      <c r="R22" s="205" t="s">
        <v>8</v>
      </c>
      <c r="S22" s="50"/>
      <c r="T22" s="48"/>
      <c r="U22" s="48"/>
      <c r="V22" s="48"/>
      <c r="W22" s="48"/>
      <c r="X22" s="48"/>
      <c r="Y22" s="49"/>
      <c r="Z22" s="50"/>
      <c r="AG22" s="14"/>
      <c r="AH22" s="18"/>
      <c r="AI22" s="18"/>
      <c r="AJ22" s="13"/>
      <c r="AK22" s="13"/>
      <c r="AL22" s="13"/>
      <c r="AM22" s="13"/>
      <c r="AN22" s="13"/>
      <c r="AO22" s="14"/>
      <c r="AP22" s="18"/>
      <c r="AQ22" s="18"/>
      <c r="AR22" s="13"/>
      <c r="AS22" s="13"/>
      <c r="AT22" s="13"/>
      <c r="AU22" s="13"/>
      <c r="AV22" s="13"/>
      <c r="AW22" s="14"/>
      <c r="AX22" s="18"/>
      <c r="AY22" s="18"/>
      <c r="AZ22" s="13"/>
      <c r="BA22" s="13"/>
      <c r="BB22" s="13"/>
      <c r="BC22" s="13"/>
      <c r="BD22" s="13"/>
      <c r="BE22" s="14"/>
      <c r="BF22" s="18"/>
      <c r="BG22" s="18"/>
      <c r="BH22" s="13"/>
      <c r="BI22" s="13"/>
      <c r="BJ22" s="13"/>
      <c r="BK22" s="13"/>
      <c r="BL22" s="13"/>
      <c r="BM22" s="14"/>
      <c r="BN22" s="18"/>
      <c r="BO22" s="18"/>
      <c r="BP22" s="13"/>
      <c r="BQ22" s="13"/>
      <c r="BR22" s="13"/>
      <c r="BS22" s="13"/>
      <c r="BT22" s="13"/>
      <c r="BU22" s="14"/>
      <c r="BV22" s="18"/>
      <c r="BW22" s="18"/>
      <c r="BX22" s="13"/>
      <c r="BY22" s="13"/>
      <c r="BZ22" s="13"/>
      <c r="CA22" s="13"/>
      <c r="CB22" s="13"/>
      <c r="CC22" s="14"/>
      <c r="CD22" s="18"/>
      <c r="CE22" s="18"/>
      <c r="CF22" s="13"/>
      <c r="CG22" s="13"/>
      <c r="CH22" s="13"/>
      <c r="CI22" s="13"/>
      <c r="CJ22" s="13"/>
      <c r="CK22" s="14"/>
      <c r="CL22" s="18"/>
      <c r="CM22" s="18"/>
      <c r="CN22" s="13"/>
      <c r="CO22" s="13"/>
      <c r="CP22" s="13"/>
      <c r="CQ22" s="13"/>
      <c r="CR22" s="13"/>
      <c r="CS22" s="14"/>
      <c r="CT22" s="18"/>
      <c r="CU22" s="18"/>
      <c r="CV22" s="13"/>
      <c r="CW22" s="13"/>
      <c r="CX22" s="13"/>
      <c r="CY22" s="13"/>
      <c r="CZ22" s="13"/>
      <c r="DA22" s="14"/>
      <c r="DB22" s="18"/>
      <c r="DC22" s="18"/>
      <c r="DD22" s="13"/>
      <c r="DE22" s="13"/>
      <c r="DF22" s="13"/>
      <c r="DG22" s="13"/>
      <c r="DH22" s="13"/>
      <c r="DI22" s="15"/>
      <c r="DJ22" s="19"/>
      <c r="DK22" s="19"/>
      <c r="DL22" s="17"/>
      <c r="DM22" s="17"/>
      <c r="DN22" s="17"/>
      <c r="DO22" s="17"/>
      <c r="DP22" s="17"/>
      <c r="DQ22" s="15"/>
      <c r="DR22" s="19"/>
      <c r="DS22" s="19"/>
      <c r="DT22" s="17"/>
      <c r="DU22" s="17"/>
      <c r="DV22" s="17"/>
      <c r="DW22" s="17"/>
      <c r="DX22" s="17"/>
      <c r="DY22" s="14"/>
      <c r="DZ22" s="18"/>
      <c r="EA22" s="18"/>
      <c r="EB22" s="13"/>
      <c r="EC22" s="13"/>
      <c r="ED22" s="13"/>
      <c r="EE22" s="13"/>
      <c r="EF22" s="13"/>
      <c r="EG22" s="14"/>
      <c r="EH22" s="18"/>
      <c r="EI22" s="18"/>
      <c r="EJ22" s="13"/>
      <c r="EK22" s="13"/>
      <c r="EL22" s="13"/>
      <c r="EM22" s="13"/>
      <c r="EN22" s="13"/>
      <c r="EO22" s="14"/>
      <c r="EP22" s="18"/>
      <c r="EQ22" s="18"/>
      <c r="ER22" s="13"/>
      <c r="ES22" s="13"/>
      <c r="ET22" s="13"/>
      <c r="EU22" s="13"/>
      <c r="EV22" s="13"/>
      <c r="EW22" s="14"/>
      <c r="EX22" s="18"/>
      <c r="EY22" s="18"/>
      <c r="EZ22" s="13"/>
      <c r="FA22" s="13"/>
      <c r="FB22" s="13"/>
      <c r="FC22" s="13"/>
      <c r="FD22" s="13"/>
      <c r="FE22" s="14"/>
      <c r="FF22" s="18"/>
      <c r="FG22" s="18"/>
      <c r="FH22" s="13"/>
      <c r="FI22" s="13"/>
      <c r="FJ22" s="13"/>
      <c r="FK22" s="13"/>
      <c r="FL22" s="13"/>
      <c r="FM22" s="14"/>
      <c r="FN22" s="18"/>
      <c r="FO22" s="18"/>
      <c r="FP22" s="13"/>
      <c r="FQ22" s="13"/>
      <c r="FR22" s="13"/>
      <c r="FS22" s="13"/>
      <c r="FT22" s="13"/>
      <c r="FU22" s="14"/>
      <c r="FV22" s="18"/>
      <c r="FW22" s="18"/>
      <c r="FX22" s="13"/>
      <c r="FY22" s="13"/>
      <c r="FZ22" s="13"/>
      <c r="GA22" s="13"/>
      <c r="GB22" s="13"/>
      <c r="GC22" s="14"/>
      <c r="GD22" s="18"/>
      <c r="GE22" s="18"/>
      <c r="GF22" s="13"/>
      <c r="GG22" s="13"/>
      <c r="GH22" s="13"/>
      <c r="GI22" s="13"/>
      <c r="GJ22" s="13"/>
      <c r="GK22" s="14"/>
      <c r="GL22" s="18"/>
      <c r="GM22" s="18"/>
      <c r="GN22" s="13"/>
      <c r="GO22" s="13"/>
      <c r="GP22" s="13"/>
      <c r="GQ22" s="13"/>
      <c r="GR22" s="13"/>
      <c r="GS22" s="14"/>
      <c r="GT22" s="18"/>
      <c r="GU22" s="18"/>
      <c r="GV22" s="13"/>
      <c r="GW22" s="13"/>
      <c r="GX22" s="13"/>
      <c r="GY22" s="13"/>
      <c r="GZ22" s="13"/>
      <c r="HA22" s="14"/>
      <c r="HB22" s="219">
        <v>8</v>
      </c>
      <c r="HC22" s="219">
        <v>8</v>
      </c>
      <c r="HD22" s="219">
        <v>8.5</v>
      </c>
      <c r="HE22" s="219" t="s">
        <v>106</v>
      </c>
      <c r="HF22" s="219">
        <v>8</v>
      </c>
      <c r="HG22" s="219">
        <v>8</v>
      </c>
      <c r="HH22" s="13"/>
      <c r="HI22" s="14"/>
      <c r="HJ22" s="18"/>
      <c r="HK22" s="18"/>
      <c r="HL22" s="13"/>
      <c r="HM22" s="13"/>
      <c r="HN22" s="13"/>
      <c r="HO22" s="13"/>
      <c r="HP22" s="13"/>
      <c r="HQ22" s="14"/>
      <c r="HR22" s="18"/>
      <c r="HS22" s="18"/>
      <c r="HT22" s="13"/>
      <c r="HU22" s="13"/>
      <c r="HV22" s="13"/>
      <c r="HW22" s="13"/>
      <c r="HX22" s="13"/>
      <c r="HY22" s="14"/>
      <c r="HZ22" s="18"/>
      <c r="IA22" s="18"/>
      <c r="IB22" s="13"/>
      <c r="IC22" s="13"/>
      <c r="ID22" s="13"/>
      <c r="IE22" s="13"/>
      <c r="IF22" s="13"/>
      <c r="IG22" s="14"/>
      <c r="IH22" s="18"/>
      <c r="II22" s="18"/>
      <c r="IJ22" s="13"/>
      <c r="IK22" s="13"/>
      <c r="IL22" s="13"/>
      <c r="IM22" s="13"/>
      <c r="IN22" s="13"/>
      <c r="IO22" s="14"/>
      <c r="IP22" s="18"/>
      <c r="IQ22" s="18"/>
      <c r="IR22" s="13"/>
      <c r="IS22" s="13"/>
      <c r="IT22" s="13"/>
      <c r="IU22" s="13"/>
    </row>
    <row r="23" spans="1:255" ht="15.75" customHeight="1" x14ac:dyDescent="0.2">
      <c r="A23" s="381" t="s">
        <v>67</v>
      </c>
      <c r="B23" s="393"/>
      <c r="C23" s="393"/>
      <c r="D23" s="393"/>
      <c r="E23" s="442"/>
      <c r="F23" s="414">
        <v>1</v>
      </c>
      <c r="G23" s="415"/>
      <c r="H23" s="414">
        <v>1</v>
      </c>
      <c r="I23" s="415"/>
      <c r="J23" s="414"/>
      <c r="K23" s="415"/>
      <c r="L23" s="414"/>
      <c r="M23" s="415"/>
      <c r="N23" s="414"/>
      <c r="O23" s="415"/>
      <c r="P23" s="414"/>
      <c r="Q23" s="415"/>
      <c r="R23" s="116">
        <f>F23+H23+J23+L23+N23+P23</f>
        <v>2</v>
      </c>
      <c r="S23" s="48"/>
      <c r="T23" s="48"/>
      <c r="U23" s="48"/>
      <c r="V23" s="48"/>
      <c r="W23" s="47"/>
      <c r="X23" s="47"/>
      <c r="Y23" s="12"/>
      <c r="Z23" s="13"/>
      <c r="AG23" s="12"/>
      <c r="AH23" s="13"/>
      <c r="AI23" s="13"/>
      <c r="AJ23" s="13"/>
      <c r="AK23" s="13"/>
      <c r="AL23" s="13"/>
      <c r="AM23" s="12"/>
      <c r="AN23" s="12"/>
      <c r="AO23" s="12"/>
      <c r="AP23" s="13"/>
      <c r="AQ23" s="13"/>
      <c r="AR23" s="13"/>
      <c r="AS23" s="13"/>
      <c r="AT23" s="13"/>
      <c r="AU23" s="12"/>
      <c r="AV23" s="12"/>
      <c r="AW23" s="12"/>
      <c r="AX23" s="13"/>
      <c r="AY23" s="13"/>
      <c r="AZ23" s="13"/>
      <c r="BA23" s="13"/>
      <c r="BB23" s="13"/>
      <c r="BC23" s="12"/>
      <c r="BD23" s="12"/>
      <c r="BE23" s="12"/>
      <c r="BF23" s="13"/>
      <c r="BG23" s="13"/>
      <c r="BH23" s="13"/>
      <c r="BI23" s="13"/>
      <c r="BJ23" s="13"/>
      <c r="BK23" s="12"/>
      <c r="BL23" s="12"/>
      <c r="BM23" s="12"/>
      <c r="BN23" s="13"/>
      <c r="BO23" s="13"/>
      <c r="BP23" s="13"/>
      <c r="BQ23" s="13"/>
      <c r="BR23" s="13"/>
      <c r="BS23" s="12"/>
      <c r="BT23" s="12"/>
      <c r="BU23" s="12"/>
      <c r="BV23" s="13"/>
      <c r="BW23" s="13"/>
      <c r="BX23" s="13"/>
      <c r="BY23" s="13"/>
      <c r="BZ23" s="13"/>
      <c r="CA23" s="12"/>
      <c r="CB23" s="12"/>
      <c r="CC23" s="12"/>
      <c r="CD23" s="13"/>
      <c r="CE23" s="13"/>
      <c r="CF23" s="13"/>
      <c r="CG23" s="13"/>
      <c r="CH23" s="13"/>
      <c r="CI23" s="12"/>
      <c r="CJ23" s="12"/>
      <c r="CK23" s="12"/>
      <c r="CL23" s="13"/>
      <c r="CM23" s="13"/>
      <c r="CN23" s="13"/>
      <c r="CO23" s="13"/>
      <c r="CP23" s="13"/>
      <c r="CQ23" s="12"/>
      <c r="CR23" s="12"/>
      <c r="CS23" s="12"/>
      <c r="CT23" s="13"/>
      <c r="CU23" s="13"/>
      <c r="CV23" s="13"/>
      <c r="CW23" s="13"/>
      <c r="CX23" s="13"/>
      <c r="CY23" s="12"/>
      <c r="CZ23" s="12"/>
      <c r="DA23" s="12"/>
      <c r="DB23" s="13"/>
      <c r="DC23" s="13"/>
      <c r="DD23" s="13"/>
      <c r="DE23" s="13"/>
      <c r="DF23" s="13"/>
      <c r="DG23" s="12"/>
      <c r="DH23" s="12"/>
      <c r="DI23" s="12"/>
      <c r="DJ23" s="13"/>
      <c r="DK23" s="13"/>
      <c r="DL23" s="13"/>
      <c r="DM23" s="13"/>
      <c r="DN23" s="13"/>
      <c r="DO23" s="12"/>
      <c r="DP23" s="12"/>
      <c r="DQ23" s="12"/>
      <c r="DR23" s="13"/>
      <c r="DS23" s="13"/>
      <c r="DT23" s="13"/>
      <c r="DU23" s="13"/>
      <c r="DV23" s="13"/>
      <c r="DW23" s="12"/>
      <c r="DX23" s="12"/>
      <c r="DY23" s="12"/>
      <c r="DZ23" s="13"/>
      <c r="EA23" s="13"/>
      <c r="EB23" s="13"/>
      <c r="EC23" s="13"/>
      <c r="ED23" s="13"/>
      <c r="EE23" s="12"/>
      <c r="EF23" s="12"/>
      <c r="EG23" s="12"/>
      <c r="EH23" s="13"/>
      <c r="EI23" s="13"/>
      <c r="EJ23" s="13"/>
      <c r="EK23" s="13"/>
      <c r="EL23" s="13"/>
      <c r="EM23" s="12"/>
      <c r="EN23" s="12"/>
      <c r="EO23" s="12"/>
      <c r="EP23" s="13"/>
      <c r="EQ23" s="13"/>
      <c r="ER23" s="13"/>
      <c r="ES23" s="13"/>
      <c r="ET23" s="13"/>
      <c r="EU23" s="12"/>
      <c r="EV23" s="12"/>
      <c r="EW23" s="12"/>
      <c r="EX23" s="13"/>
      <c r="EY23" s="13"/>
      <c r="EZ23" s="13"/>
      <c r="FA23" s="13"/>
      <c r="FB23" s="13"/>
      <c r="FC23" s="12"/>
      <c r="FD23" s="12"/>
      <c r="FE23" s="12"/>
      <c r="FF23" s="13"/>
      <c r="FG23" s="13"/>
      <c r="FH23" s="13"/>
      <c r="FI23" s="13"/>
      <c r="FJ23" s="13"/>
      <c r="FK23" s="12"/>
      <c r="FL23" s="12"/>
      <c r="FM23" s="12"/>
      <c r="FN23" s="13"/>
      <c r="FO23" s="13"/>
      <c r="FP23" s="13"/>
      <c r="FQ23" s="13"/>
      <c r="FR23" s="13"/>
      <c r="FS23" s="12"/>
      <c r="FT23" s="12"/>
      <c r="FU23" s="12"/>
      <c r="FV23" s="13"/>
      <c r="FW23" s="13"/>
      <c r="FX23" s="13"/>
      <c r="FY23" s="13"/>
      <c r="FZ23" s="13"/>
      <c r="GA23" s="12"/>
      <c r="GB23" s="12"/>
      <c r="GC23" s="12"/>
      <c r="GD23" s="13"/>
      <c r="GE23" s="13"/>
      <c r="GF23" s="13"/>
      <c r="GG23" s="13"/>
      <c r="GH23" s="13"/>
      <c r="GI23" s="12"/>
      <c r="GJ23" s="12"/>
      <c r="GK23" s="12"/>
      <c r="GL23" s="13"/>
      <c r="GM23" s="13"/>
      <c r="GN23" s="13"/>
      <c r="GO23" s="13"/>
      <c r="GP23" s="13"/>
      <c r="GQ23" s="12"/>
      <c r="GR23" s="12"/>
      <c r="GS23" s="12"/>
      <c r="GT23" s="13"/>
      <c r="GU23" s="13"/>
      <c r="GV23" s="13"/>
      <c r="GW23" s="13"/>
      <c r="GX23" s="13"/>
      <c r="GY23" s="12"/>
      <c r="GZ23" s="12"/>
      <c r="HA23" s="12"/>
      <c r="HB23" s="221">
        <v>8.5</v>
      </c>
      <c r="HC23" s="221" t="s">
        <v>106</v>
      </c>
      <c r="HD23" s="221">
        <v>9</v>
      </c>
      <c r="HE23" s="221">
        <v>9</v>
      </c>
      <c r="HF23" s="221">
        <v>8.5</v>
      </c>
      <c r="HG23" s="221" t="s">
        <v>106</v>
      </c>
      <c r="HH23" s="12"/>
      <c r="HI23" s="12"/>
      <c r="HJ23" s="13"/>
      <c r="HK23" s="13"/>
      <c r="HL23" s="13"/>
      <c r="HM23" s="13"/>
      <c r="HN23" s="13"/>
      <c r="HO23" s="12"/>
      <c r="HP23" s="12"/>
      <c r="HQ23" s="12"/>
      <c r="HR23" s="13"/>
      <c r="HS23" s="13"/>
      <c r="HT23" s="13"/>
      <c r="HU23" s="13"/>
      <c r="HV23" s="13"/>
      <c r="HW23" s="12"/>
      <c r="HX23" s="12"/>
      <c r="HY23" s="12"/>
      <c r="HZ23" s="13"/>
      <c r="IA23" s="13"/>
      <c r="IB23" s="13"/>
      <c r="IC23" s="13"/>
      <c r="ID23" s="13"/>
      <c r="IE23" s="12"/>
      <c r="IF23" s="12"/>
      <c r="IG23" s="12"/>
      <c r="IH23" s="13"/>
      <c r="II23" s="13"/>
      <c r="IJ23" s="13"/>
      <c r="IK23" s="13"/>
      <c r="IL23" s="13"/>
      <c r="IM23" s="12"/>
      <c r="IN23" s="12"/>
      <c r="IO23" s="12"/>
      <c r="IP23" s="13"/>
      <c r="IQ23" s="13"/>
      <c r="IR23" s="13"/>
      <c r="IS23" s="13"/>
    </row>
    <row r="24" spans="1:255" ht="15.75" customHeight="1" x14ac:dyDescent="0.2">
      <c r="A24" s="439" t="s">
        <v>68</v>
      </c>
      <c r="B24" s="440"/>
      <c r="C24" s="440"/>
      <c r="D24" s="440"/>
      <c r="E24" s="441"/>
      <c r="F24" s="414">
        <v>0.5</v>
      </c>
      <c r="G24" s="415"/>
      <c r="H24" s="414">
        <v>0.5</v>
      </c>
      <c r="I24" s="415"/>
      <c r="J24" s="414"/>
      <c r="K24" s="415"/>
      <c r="L24" s="414"/>
      <c r="M24" s="415"/>
      <c r="N24" s="414"/>
      <c r="O24" s="415"/>
      <c r="P24" s="414"/>
      <c r="Q24" s="415"/>
      <c r="R24" s="116">
        <f>F24+H24+J24+L24+N24+P24</f>
        <v>1</v>
      </c>
      <c r="S24" s="48"/>
      <c r="T24" s="48"/>
      <c r="U24" s="48"/>
      <c r="V24" s="48"/>
      <c r="W24" s="47"/>
      <c r="X24" s="47"/>
      <c r="Y24" s="12"/>
      <c r="Z24" s="13"/>
      <c r="AG24" s="12"/>
      <c r="AH24" s="13"/>
      <c r="AI24" s="13"/>
      <c r="AJ24" s="13"/>
      <c r="AK24" s="13"/>
      <c r="AL24" s="13"/>
      <c r="AM24" s="12"/>
      <c r="AN24" s="12"/>
      <c r="AO24" s="12"/>
      <c r="AP24" s="13"/>
      <c r="AQ24" s="13"/>
      <c r="AR24" s="13"/>
      <c r="AS24" s="13"/>
      <c r="AT24" s="13"/>
      <c r="AU24" s="12"/>
      <c r="AV24" s="12"/>
      <c r="AW24" s="12"/>
      <c r="AX24" s="13"/>
      <c r="AY24" s="13"/>
      <c r="AZ24" s="13"/>
      <c r="BA24" s="13"/>
      <c r="BB24" s="13"/>
      <c r="BC24" s="12"/>
      <c r="BD24" s="12"/>
      <c r="BE24" s="12"/>
      <c r="BF24" s="13"/>
      <c r="BG24" s="13"/>
      <c r="BH24" s="13"/>
      <c r="BI24" s="13"/>
      <c r="BJ24" s="13"/>
      <c r="BK24" s="12"/>
      <c r="BL24" s="12"/>
      <c r="BM24" s="12"/>
      <c r="BN24" s="13"/>
      <c r="BO24" s="13"/>
      <c r="BP24" s="13"/>
      <c r="BQ24" s="13"/>
      <c r="BR24" s="13"/>
      <c r="BS24" s="12"/>
      <c r="BT24" s="12"/>
      <c r="BU24" s="12"/>
      <c r="BV24" s="13"/>
      <c r="BW24" s="13"/>
      <c r="BX24" s="13"/>
      <c r="BY24" s="13"/>
      <c r="BZ24" s="13"/>
      <c r="CA24" s="12"/>
      <c r="CB24" s="12"/>
      <c r="CC24" s="12"/>
      <c r="CD24" s="13"/>
      <c r="CE24" s="13"/>
      <c r="CF24" s="13"/>
      <c r="CG24" s="13"/>
      <c r="CH24" s="13"/>
      <c r="CI24" s="12"/>
      <c r="CJ24" s="12"/>
      <c r="CK24" s="12"/>
      <c r="CL24" s="13"/>
      <c r="CM24" s="13"/>
      <c r="CN24" s="13"/>
      <c r="CO24" s="13"/>
      <c r="CP24" s="13"/>
      <c r="CQ24" s="12"/>
      <c r="CR24" s="12"/>
      <c r="CS24" s="12"/>
      <c r="CT24" s="13"/>
      <c r="CU24" s="13"/>
      <c r="CV24" s="13"/>
      <c r="CW24" s="13"/>
      <c r="CX24" s="13"/>
      <c r="CY24" s="12"/>
      <c r="CZ24" s="12"/>
      <c r="DA24" s="12"/>
      <c r="DB24" s="13"/>
      <c r="DC24" s="13"/>
      <c r="DD24" s="13"/>
      <c r="DE24" s="13"/>
      <c r="DF24" s="13"/>
      <c r="DG24" s="12"/>
      <c r="DH24" s="12"/>
      <c r="DI24" s="12"/>
      <c r="DJ24" s="13"/>
      <c r="DK24" s="13"/>
      <c r="DL24" s="13"/>
      <c r="DM24" s="13"/>
      <c r="DN24" s="13"/>
      <c r="DO24" s="12"/>
      <c r="DP24" s="12"/>
      <c r="DQ24" s="12"/>
      <c r="DR24" s="13"/>
      <c r="DS24" s="13"/>
      <c r="DT24" s="13"/>
      <c r="DU24" s="13"/>
      <c r="DV24" s="13"/>
      <c r="DW24" s="12"/>
      <c r="DX24" s="12"/>
      <c r="DY24" s="12"/>
      <c r="DZ24" s="13"/>
      <c r="EA24" s="13"/>
      <c r="EB24" s="13"/>
      <c r="EC24" s="13"/>
      <c r="ED24" s="13"/>
      <c r="EE24" s="12"/>
      <c r="EF24" s="12"/>
      <c r="EG24" s="12"/>
      <c r="EH24" s="13"/>
      <c r="EI24" s="13"/>
      <c r="EJ24" s="13"/>
      <c r="EK24" s="13"/>
      <c r="EL24" s="13"/>
      <c r="EM24" s="12"/>
      <c r="EN24" s="12"/>
      <c r="EO24" s="12"/>
      <c r="EP24" s="13"/>
      <c r="EQ24" s="13"/>
      <c r="ER24" s="13"/>
      <c r="ES24" s="13"/>
      <c r="ET24" s="13"/>
      <c r="EU24" s="12"/>
      <c r="EV24" s="12"/>
      <c r="EW24" s="12"/>
      <c r="EX24" s="13"/>
      <c r="EY24" s="13"/>
      <c r="EZ24" s="13"/>
      <c r="FA24" s="13"/>
      <c r="FB24" s="13"/>
      <c r="FC24" s="12"/>
      <c r="FD24" s="12"/>
      <c r="FE24" s="12"/>
      <c r="FF24" s="13"/>
      <c r="FG24" s="13"/>
      <c r="FH24" s="13"/>
      <c r="FI24" s="13"/>
      <c r="FJ24" s="13"/>
      <c r="FK24" s="12"/>
      <c r="FL24" s="12"/>
      <c r="FM24" s="12"/>
      <c r="FN24" s="13"/>
      <c r="FO24" s="13"/>
      <c r="FP24" s="13"/>
      <c r="FQ24" s="13"/>
      <c r="FR24" s="13"/>
      <c r="FS24" s="12"/>
      <c r="FT24" s="12"/>
      <c r="FU24" s="12"/>
      <c r="FV24" s="13"/>
      <c r="FW24" s="13"/>
      <c r="FX24" s="13"/>
      <c r="FY24" s="13"/>
      <c r="FZ24" s="13"/>
      <c r="GA24" s="12"/>
      <c r="GB24" s="12"/>
      <c r="GC24" s="12"/>
      <c r="GD24" s="13"/>
      <c r="GE24" s="13"/>
      <c r="GF24" s="13"/>
      <c r="GG24" s="13"/>
      <c r="GH24" s="13"/>
      <c r="GI24" s="12"/>
      <c r="GJ24" s="12"/>
      <c r="GK24" s="12"/>
      <c r="GL24" s="13"/>
      <c r="GM24" s="13"/>
      <c r="GN24" s="13"/>
      <c r="GO24" s="13"/>
      <c r="GP24" s="13"/>
      <c r="GQ24" s="12"/>
      <c r="GR24" s="12"/>
      <c r="GS24" s="12"/>
      <c r="GT24" s="13"/>
      <c r="GU24" s="13"/>
      <c r="GV24" s="13"/>
      <c r="GW24" s="13"/>
      <c r="GX24" s="13"/>
      <c r="GY24" s="12"/>
      <c r="GZ24" s="12"/>
      <c r="HA24" s="12"/>
      <c r="HB24" s="219">
        <v>9</v>
      </c>
      <c r="HC24" s="219">
        <v>9</v>
      </c>
      <c r="HD24" s="219">
        <v>9.5</v>
      </c>
      <c r="HE24" s="219" t="s">
        <v>107</v>
      </c>
      <c r="HF24" s="219">
        <v>9</v>
      </c>
      <c r="HG24" s="219">
        <v>9</v>
      </c>
      <c r="HH24" s="12"/>
      <c r="HI24" s="12"/>
      <c r="HJ24" s="13"/>
      <c r="HK24" s="13"/>
      <c r="HL24" s="13"/>
      <c r="HM24" s="13"/>
      <c r="HN24" s="13"/>
      <c r="HO24" s="12"/>
      <c r="HP24" s="12"/>
      <c r="HQ24" s="12"/>
      <c r="HR24" s="13"/>
      <c r="HS24" s="13"/>
      <c r="HT24" s="13"/>
      <c r="HU24" s="13"/>
      <c r="HV24" s="13"/>
      <c r="HW24" s="12"/>
      <c r="HX24" s="12"/>
      <c r="HY24" s="12"/>
      <c r="HZ24" s="13"/>
      <c r="IA24" s="13"/>
      <c r="IB24" s="13"/>
      <c r="IC24" s="13"/>
      <c r="ID24" s="13"/>
      <c r="IE24" s="12"/>
      <c r="IF24" s="12"/>
      <c r="IG24" s="12"/>
      <c r="IH24" s="13"/>
      <c r="II24" s="13"/>
      <c r="IJ24" s="13"/>
      <c r="IK24" s="13"/>
      <c r="IL24" s="13"/>
      <c r="IM24" s="12"/>
      <c r="IN24" s="12"/>
      <c r="IO24" s="12"/>
      <c r="IP24" s="13"/>
      <c r="IQ24" s="13"/>
      <c r="IR24" s="13"/>
      <c r="IS24" s="13"/>
    </row>
    <row r="25" spans="1:255" ht="15.75" customHeight="1" x14ac:dyDescent="0.2">
      <c r="A25" s="439" t="s">
        <v>6</v>
      </c>
      <c r="B25" s="440"/>
      <c r="C25" s="440"/>
      <c r="D25" s="440"/>
      <c r="E25" s="440"/>
      <c r="F25" s="432">
        <v>0.25</v>
      </c>
      <c r="G25" s="433"/>
      <c r="H25" s="432">
        <v>0.25</v>
      </c>
      <c r="I25" s="433"/>
      <c r="J25" s="432"/>
      <c r="K25" s="433"/>
      <c r="L25" s="432"/>
      <c r="M25" s="433"/>
      <c r="N25" s="432"/>
      <c r="O25" s="433"/>
      <c r="P25" s="432"/>
      <c r="Q25" s="433"/>
      <c r="R25" s="116">
        <f>F25+H25+J25+L25+N25+P25</f>
        <v>0.5</v>
      </c>
      <c r="HB25" s="221">
        <v>9.5</v>
      </c>
      <c r="HC25" s="221" t="s">
        <v>107</v>
      </c>
      <c r="HD25" s="221">
        <v>10</v>
      </c>
      <c r="HE25" s="221">
        <v>10</v>
      </c>
      <c r="HF25" s="221">
        <v>9.5</v>
      </c>
      <c r="HG25" s="221" t="s">
        <v>107</v>
      </c>
    </row>
    <row r="26" spans="1:255" ht="15.75" customHeight="1" x14ac:dyDescent="0.2">
      <c r="A26" s="436" t="s">
        <v>4</v>
      </c>
      <c r="B26" s="437"/>
      <c r="C26" s="437"/>
      <c r="D26" s="437"/>
      <c r="E26" s="438"/>
      <c r="F26" s="481" t="str">
        <f t="array" ref="F26">IF(COUNTBLANK($R$54:$R$254)=201,"",IF(COUNTIF($R$54:$R$254,"Open"),"Open","Closed"))</f>
        <v>Open</v>
      </c>
      <c r="G26" s="482"/>
      <c r="H26" s="482"/>
      <c r="I26" s="482"/>
      <c r="J26" s="482"/>
      <c r="K26" s="482"/>
      <c r="L26" s="482"/>
      <c r="M26" s="482"/>
      <c r="N26" s="482"/>
      <c r="O26" s="482"/>
      <c r="P26" s="482"/>
      <c r="Q26" s="483"/>
      <c r="R26" s="104"/>
      <c r="S26" s="47"/>
      <c r="T26" s="48"/>
      <c r="U26" s="48"/>
      <c r="V26" s="48"/>
      <c r="W26" s="48"/>
      <c r="X26" s="48"/>
      <c r="Y26" s="47"/>
      <c r="Z26" s="47"/>
      <c r="AG26" s="12"/>
      <c r="AH26" s="12"/>
      <c r="AI26" s="12"/>
      <c r="AJ26" s="13"/>
      <c r="AK26" s="13"/>
      <c r="AL26" s="13"/>
      <c r="AM26" s="13"/>
      <c r="AN26" s="13"/>
      <c r="AO26" s="12"/>
      <c r="AP26" s="12"/>
      <c r="AQ26" s="12"/>
      <c r="AR26" s="13"/>
      <c r="AS26" s="13"/>
      <c r="AT26" s="13"/>
      <c r="AU26" s="13"/>
      <c r="AV26" s="13"/>
      <c r="AW26" s="12"/>
      <c r="AX26" s="12"/>
      <c r="AY26" s="12"/>
      <c r="AZ26" s="13"/>
      <c r="BA26" s="13"/>
      <c r="BB26" s="13"/>
      <c r="BC26" s="13"/>
      <c r="BD26" s="13"/>
      <c r="BE26" s="12"/>
      <c r="BF26" s="12"/>
      <c r="BG26" s="12"/>
      <c r="BH26" s="13"/>
      <c r="BI26" s="13"/>
      <c r="BJ26" s="13"/>
      <c r="BK26" s="13"/>
      <c r="BL26" s="13"/>
      <c r="BM26" s="12"/>
      <c r="BN26" s="12"/>
      <c r="BO26" s="12"/>
      <c r="BP26" s="13"/>
      <c r="BQ26" s="13"/>
      <c r="BR26" s="13"/>
      <c r="BS26" s="13"/>
      <c r="BT26" s="13"/>
      <c r="BU26" s="12"/>
      <c r="BV26" s="12"/>
      <c r="BW26" s="12"/>
      <c r="BX26" s="13"/>
      <c r="BY26" s="13"/>
      <c r="BZ26" s="13"/>
      <c r="CA26" s="13"/>
      <c r="CB26" s="13"/>
      <c r="CC26" s="12"/>
      <c r="CD26" s="12"/>
      <c r="CE26" s="12"/>
      <c r="CF26" s="13"/>
      <c r="CG26" s="13"/>
      <c r="CH26" s="13"/>
      <c r="CI26" s="13"/>
      <c r="CJ26" s="13"/>
      <c r="CK26" s="12"/>
      <c r="CL26" s="12"/>
      <c r="CM26" s="12"/>
      <c r="CN26" s="13"/>
      <c r="CO26" s="13"/>
      <c r="CP26" s="13"/>
      <c r="CQ26" s="13"/>
      <c r="CR26" s="13"/>
      <c r="CS26" s="12"/>
      <c r="CT26" s="12"/>
      <c r="CU26" s="12"/>
      <c r="CV26" s="13"/>
      <c r="CW26" s="13"/>
      <c r="CX26" s="13"/>
      <c r="CY26" s="13"/>
      <c r="CZ26" s="13"/>
      <c r="DA26" s="12"/>
      <c r="DB26" s="12"/>
      <c r="DC26" s="12"/>
      <c r="DD26" s="13"/>
      <c r="DE26" s="13"/>
      <c r="DF26" s="13"/>
      <c r="DG26" s="13"/>
      <c r="DH26" s="13"/>
      <c r="DI26" s="12"/>
      <c r="DJ26" s="12"/>
      <c r="DK26" s="12"/>
      <c r="DL26" s="13"/>
      <c r="DM26" s="13"/>
      <c r="DN26" s="13"/>
      <c r="DO26" s="13"/>
      <c r="DP26" s="13"/>
      <c r="DQ26" s="12"/>
      <c r="DR26" s="12"/>
      <c r="DS26" s="12"/>
      <c r="DT26" s="13"/>
      <c r="DU26" s="13"/>
      <c r="DV26" s="13"/>
      <c r="DW26" s="13"/>
      <c r="DX26" s="13"/>
      <c r="DY26" s="12"/>
      <c r="DZ26" s="12"/>
      <c r="EA26" s="12"/>
      <c r="EB26" s="13"/>
      <c r="EC26" s="13"/>
      <c r="ED26" s="13"/>
      <c r="EE26" s="13"/>
      <c r="EF26" s="13"/>
      <c r="EG26" s="12"/>
      <c r="EH26" s="12"/>
      <c r="EI26" s="12"/>
      <c r="EJ26" s="13"/>
      <c r="EK26" s="13"/>
      <c r="EL26" s="13"/>
      <c r="EM26" s="13"/>
      <c r="EN26" s="13"/>
      <c r="EO26" s="12"/>
      <c r="EP26" s="12"/>
      <c r="EQ26" s="12"/>
      <c r="ER26" s="13"/>
      <c r="ES26" s="13"/>
      <c r="ET26" s="13"/>
      <c r="EU26" s="13"/>
      <c r="EV26" s="13"/>
      <c r="EW26" s="12"/>
      <c r="EX26" s="12"/>
      <c r="EY26" s="12"/>
      <c r="EZ26" s="13"/>
      <c r="FA26" s="13"/>
      <c r="FB26" s="13"/>
      <c r="FC26" s="13"/>
      <c r="FD26" s="13"/>
      <c r="FE26" s="12"/>
      <c r="FF26" s="12"/>
      <c r="FG26" s="12"/>
      <c r="FH26" s="13"/>
      <c r="FI26" s="13"/>
      <c r="FJ26" s="13"/>
      <c r="FK26" s="13"/>
      <c r="FL26" s="13"/>
      <c r="FM26" s="12"/>
      <c r="FN26" s="12"/>
      <c r="FO26" s="12"/>
      <c r="FP26" s="13"/>
      <c r="FQ26" s="13"/>
      <c r="FR26" s="13"/>
      <c r="FS26" s="13"/>
      <c r="FT26" s="13"/>
      <c r="FU26" s="12"/>
      <c r="FV26" s="12"/>
      <c r="FW26" s="12"/>
      <c r="FX26" s="13"/>
      <c r="FY26" s="13"/>
      <c r="FZ26" s="13"/>
      <c r="GA26" s="13"/>
      <c r="GB26" s="13"/>
      <c r="GC26" s="12"/>
      <c r="GD26" s="12"/>
      <c r="GE26" s="12"/>
      <c r="GF26" s="13"/>
      <c r="GG26" s="13"/>
      <c r="GH26" s="13"/>
      <c r="GI26" s="13"/>
      <c r="GJ26" s="13"/>
      <c r="GK26" s="12"/>
      <c r="GL26" s="12"/>
      <c r="GM26" s="12"/>
      <c r="GN26" s="13"/>
      <c r="GO26" s="13"/>
      <c r="GP26" s="13"/>
      <c r="GQ26" s="13"/>
      <c r="GR26" s="13"/>
      <c r="GS26" s="12"/>
      <c r="GT26" s="12"/>
      <c r="GU26" s="12"/>
      <c r="GV26" s="13"/>
      <c r="GW26" s="13"/>
      <c r="GX26" s="13"/>
      <c r="GY26" s="13"/>
      <c r="GZ26" s="13"/>
      <c r="HA26" s="12"/>
      <c r="HB26" s="219">
        <v>10</v>
      </c>
      <c r="HC26" s="219">
        <v>10</v>
      </c>
      <c r="HD26" s="219">
        <v>10.5</v>
      </c>
      <c r="HE26" s="219" t="s">
        <v>108</v>
      </c>
      <c r="HF26" s="219">
        <v>10</v>
      </c>
      <c r="HG26" s="219">
        <v>10</v>
      </c>
      <c r="HH26" s="13"/>
      <c r="HI26" s="12"/>
      <c r="HJ26" s="12"/>
      <c r="HK26" s="12"/>
      <c r="HL26" s="13"/>
      <c r="HM26" s="13"/>
      <c r="HN26" s="13"/>
      <c r="HO26" s="13"/>
      <c r="HP26" s="13"/>
      <c r="HQ26" s="12"/>
      <c r="HR26" s="12"/>
      <c r="HS26" s="12"/>
      <c r="HT26" s="13"/>
      <c r="HU26" s="13"/>
      <c r="HV26" s="13"/>
      <c r="HW26" s="13"/>
      <c r="HX26" s="13"/>
      <c r="HY26" s="12"/>
      <c r="HZ26" s="12"/>
      <c r="IA26" s="12"/>
      <c r="IB26" s="13"/>
      <c r="IC26" s="13"/>
      <c r="ID26" s="13"/>
      <c r="IE26" s="13"/>
      <c r="IF26" s="13"/>
      <c r="IG26" s="12"/>
      <c r="IH26" s="12"/>
      <c r="II26" s="12"/>
      <c r="IJ26" s="13"/>
      <c r="IK26" s="13"/>
      <c r="IL26" s="13"/>
      <c r="IM26" s="13"/>
      <c r="IN26" s="13"/>
      <c r="IO26" s="12"/>
      <c r="IP26" s="12"/>
      <c r="IQ26" s="12"/>
      <c r="IR26" s="13"/>
      <c r="IS26" s="13"/>
      <c r="IT26" s="13"/>
      <c r="IU26" s="13"/>
    </row>
    <row r="27" spans="1:255" s="21" customFormat="1" ht="15.75" customHeight="1" thickBot="1" x14ac:dyDescent="0.25">
      <c r="A27" s="101"/>
      <c r="B27" s="102"/>
      <c r="C27" s="102"/>
      <c r="D27" s="102"/>
      <c r="E27" s="102"/>
      <c r="F27" s="120"/>
      <c r="G27" s="120"/>
      <c r="H27" s="239"/>
      <c r="I27" s="239"/>
      <c r="J27" s="239"/>
      <c r="K27" s="121"/>
      <c r="L27" s="122"/>
      <c r="M27" s="239"/>
      <c r="N27" s="239"/>
      <c r="O27" s="239"/>
      <c r="P27" s="239"/>
      <c r="Q27" s="239"/>
      <c r="R27" s="105"/>
      <c r="S27" s="47"/>
      <c r="T27" s="48"/>
      <c r="U27" s="48"/>
      <c r="V27" s="48"/>
      <c r="W27" s="48"/>
      <c r="X27" s="48"/>
      <c r="Y27" s="47"/>
      <c r="Z27" s="47"/>
      <c r="AG27" s="12"/>
      <c r="AH27" s="12"/>
      <c r="AI27" s="12"/>
      <c r="AJ27" s="13"/>
      <c r="AK27" s="13"/>
      <c r="AL27" s="13"/>
      <c r="AM27" s="13"/>
      <c r="AN27" s="13"/>
      <c r="AO27" s="12"/>
      <c r="AP27" s="12"/>
      <c r="AQ27" s="12"/>
      <c r="AR27" s="13"/>
      <c r="AS27" s="13"/>
      <c r="AT27" s="13"/>
      <c r="AU27" s="13"/>
      <c r="AV27" s="13"/>
      <c r="AW27" s="12"/>
      <c r="AX27" s="12"/>
      <c r="AY27" s="12"/>
      <c r="AZ27" s="13"/>
      <c r="BA27" s="13"/>
      <c r="BB27" s="13"/>
      <c r="BC27" s="13"/>
      <c r="BD27" s="13"/>
      <c r="BE27" s="12"/>
      <c r="BF27" s="12"/>
      <c r="BG27" s="12"/>
      <c r="BH27" s="13"/>
      <c r="BI27" s="13"/>
      <c r="BJ27" s="13"/>
      <c r="BK27" s="13"/>
      <c r="BL27" s="13"/>
      <c r="BM27" s="12"/>
      <c r="BN27" s="12"/>
      <c r="BO27" s="12"/>
      <c r="BP27" s="13"/>
      <c r="BQ27" s="13"/>
      <c r="BR27" s="13"/>
      <c r="BS27" s="13"/>
      <c r="BT27" s="13"/>
      <c r="BU27" s="12"/>
      <c r="BV27" s="12"/>
      <c r="BW27" s="12"/>
      <c r="BX27" s="13"/>
      <c r="BY27" s="13"/>
      <c r="BZ27" s="13"/>
      <c r="CA27" s="13"/>
      <c r="CB27" s="13"/>
      <c r="CC27" s="12"/>
      <c r="CD27" s="12"/>
      <c r="CE27" s="12"/>
      <c r="CF27" s="13"/>
      <c r="CG27" s="13"/>
      <c r="CH27" s="13"/>
      <c r="CI27" s="13"/>
      <c r="CJ27" s="13"/>
      <c r="CK27" s="12"/>
      <c r="CL27" s="12"/>
      <c r="CM27" s="12"/>
      <c r="CN27" s="13"/>
      <c r="CO27" s="13"/>
      <c r="CP27" s="13"/>
      <c r="CQ27" s="13"/>
      <c r="CR27" s="13"/>
      <c r="CS27" s="12"/>
      <c r="CT27" s="12"/>
      <c r="CU27" s="12"/>
      <c r="CV27" s="13"/>
      <c r="CW27" s="13"/>
      <c r="CX27" s="13"/>
      <c r="CY27" s="13"/>
      <c r="CZ27" s="13"/>
      <c r="DA27" s="12"/>
      <c r="DB27" s="12"/>
      <c r="DC27" s="12"/>
      <c r="DD27" s="13"/>
      <c r="DE27" s="13"/>
      <c r="DF27" s="13"/>
      <c r="DG27" s="13"/>
      <c r="DH27" s="13"/>
      <c r="DI27" s="12"/>
      <c r="DJ27" s="12"/>
      <c r="DK27" s="12"/>
      <c r="DL27" s="13"/>
      <c r="DM27" s="13"/>
      <c r="DN27" s="13"/>
      <c r="DO27" s="13"/>
      <c r="DP27" s="13"/>
      <c r="DQ27" s="12"/>
      <c r="DR27" s="12"/>
      <c r="DS27" s="12"/>
      <c r="DT27" s="13"/>
      <c r="DU27" s="13"/>
      <c r="DV27" s="13"/>
      <c r="DW27" s="13"/>
      <c r="DX27" s="13"/>
      <c r="DY27" s="12"/>
      <c r="DZ27" s="12"/>
      <c r="EA27" s="12"/>
      <c r="EB27" s="13"/>
      <c r="EC27" s="13"/>
      <c r="ED27" s="13"/>
      <c r="EE27" s="13"/>
      <c r="EF27" s="13"/>
      <c r="EG27" s="12"/>
      <c r="EH27" s="12"/>
      <c r="EI27" s="12"/>
      <c r="EJ27" s="13"/>
      <c r="EK27" s="13"/>
      <c r="EL27" s="13"/>
      <c r="EM27" s="13"/>
      <c r="EN27" s="13"/>
      <c r="EO27" s="12"/>
      <c r="EP27" s="12"/>
      <c r="EQ27" s="12"/>
      <c r="ER27" s="13"/>
      <c r="ES27" s="13"/>
      <c r="ET27" s="13"/>
      <c r="EU27" s="13"/>
      <c r="EV27" s="13"/>
      <c r="EW27" s="12"/>
      <c r="EX27" s="12"/>
      <c r="EY27" s="12"/>
      <c r="EZ27" s="13"/>
      <c r="FA27" s="13"/>
      <c r="FB27" s="13"/>
      <c r="FC27" s="13"/>
      <c r="FD27" s="13"/>
      <c r="FE27" s="12"/>
      <c r="FF27" s="12"/>
      <c r="FG27" s="12"/>
      <c r="FH27" s="13"/>
      <c r="FI27" s="13"/>
      <c r="FJ27" s="13"/>
      <c r="FK27" s="13"/>
      <c r="FL27" s="13"/>
      <c r="FM27" s="12"/>
      <c r="FN27" s="12"/>
      <c r="FO27" s="12"/>
      <c r="FP27" s="13"/>
      <c r="FQ27" s="13"/>
      <c r="FR27" s="13"/>
      <c r="FS27" s="13"/>
      <c r="FT27" s="13"/>
      <c r="FU27" s="12"/>
      <c r="FV27" s="12"/>
      <c r="FW27" s="12"/>
      <c r="FX27" s="13"/>
      <c r="FY27" s="13"/>
      <c r="FZ27" s="13"/>
      <c r="GA27" s="13"/>
      <c r="GB27" s="13"/>
      <c r="GC27" s="12"/>
      <c r="GD27" s="12"/>
      <c r="GE27" s="12"/>
      <c r="GF27" s="13"/>
      <c r="GG27" s="13"/>
      <c r="GH27" s="13"/>
      <c r="GI27" s="13"/>
      <c r="GJ27" s="13"/>
      <c r="GK27" s="12"/>
      <c r="GL27" s="12"/>
      <c r="GM27" s="12"/>
      <c r="GN27" s="13"/>
      <c r="GO27" s="13"/>
      <c r="GP27" s="13"/>
      <c r="GQ27" s="13"/>
      <c r="GR27" s="13"/>
      <c r="GS27" s="12"/>
      <c r="GT27" s="12"/>
      <c r="GU27" s="12"/>
      <c r="GV27" s="13"/>
      <c r="GW27" s="13"/>
      <c r="GX27" s="13"/>
      <c r="GY27" s="13"/>
      <c r="GZ27" s="13"/>
      <c r="HA27" s="12"/>
      <c r="HB27" s="221">
        <v>10.5</v>
      </c>
      <c r="HC27" s="221" t="s">
        <v>108</v>
      </c>
      <c r="HD27" s="221">
        <v>11</v>
      </c>
      <c r="HE27" s="221">
        <v>11</v>
      </c>
      <c r="HF27" s="221">
        <v>10.5</v>
      </c>
      <c r="HG27" s="221" t="s">
        <v>108</v>
      </c>
      <c r="HH27" s="13"/>
      <c r="HI27" s="12"/>
      <c r="HJ27" s="12"/>
      <c r="HK27" s="12"/>
      <c r="HL27" s="13"/>
      <c r="HM27" s="13"/>
      <c r="HN27" s="13"/>
      <c r="HO27" s="13"/>
      <c r="HP27" s="13"/>
      <c r="HQ27" s="12"/>
      <c r="HR27" s="12"/>
      <c r="HS27" s="12"/>
      <c r="HT27" s="13"/>
      <c r="HU27" s="13"/>
      <c r="HV27" s="13"/>
      <c r="HW27" s="13"/>
      <c r="HX27" s="13"/>
      <c r="HY27" s="12"/>
      <c r="HZ27" s="12"/>
      <c r="IA27" s="12"/>
      <c r="IB27" s="13"/>
      <c r="IC27" s="13"/>
      <c r="ID27" s="13"/>
      <c r="IE27" s="13"/>
      <c r="IF27" s="13"/>
      <c r="IG27" s="12"/>
      <c r="IH27" s="12"/>
      <c r="II27" s="12"/>
      <c r="IJ27" s="13"/>
      <c r="IK27" s="13"/>
      <c r="IL27" s="13"/>
      <c r="IM27" s="13"/>
      <c r="IN27" s="13"/>
      <c r="IO27" s="12"/>
      <c r="IP27" s="12"/>
      <c r="IQ27" s="12"/>
      <c r="IR27" s="13"/>
      <c r="IS27" s="13"/>
      <c r="IT27" s="13"/>
      <c r="IU27" s="13"/>
    </row>
    <row r="28" spans="1:255" s="21" customFormat="1" ht="23.25" hidden="1" customHeight="1" thickBot="1" x14ac:dyDescent="0.3">
      <c r="A28" s="355" t="s">
        <v>73</v>
      </c>
      <c r="B28" s="356"/>
      <c r="C28" s="356"/>
      <c r="D28" s="356"/>
      <c r="E28" s="356"/>
      <c r="F28" s="356"/>
      <c r="G28" s="356"/>
      <c r="H28" s="356"/>
      <c r="I28" s="356"/>
      <c r="J28" s="356"/>
      <c r="K28" s="356"/>
      <c r="L28" s="356"/>
      <c r="M28" s="356"/>
      <c r="N28" s="356"/>
      <c r="O28" s="356"/>
      <c r="P28" s="356"/>
      <c r="Q28" s="356"/>
      <c r="R28" s="357"/>
      <c r="S28" s="51"/>
      <c r="T28" s="48"/>
      <c r="U28" s="48"/>
      <c r="V28" s="48"/>
      <c r="W28" s="48"/>
      <c r="X28" s="48"/>
      <c r="Y28" s="47"/>
      <c r="Z28" s="47"/>
      <c r="AG28" s="12"/>
      <c r="AH28" s="12"/>
      <c r="AI28" s="12"/>
      <c r="AJ28" s="13"/>
      <c r="AK28" s="13"/>
      <c r="AL28" s="13"/>
      <c r="AM28" s="13"/>
      <c r="AN28" s="13"/>
      <c r="AO28" s="12"/>
      <c r="AP28" s="12"/>
      <c r="AQ28" s="12"/>
      <c r="AR28" s="13"/>
      <c r="AS28" s="13"/>
      <c r="AT28" s="13"/>
      <c r="AU28" s="13"/>
      <c r="AV28" s="13"/>
      <c r="AW28" s="12"/>
      <c r="AX28" s="12"/>
      <c r="AY28" s="12"/>
      <c r="AZ28" s="13"/>
      <c r="BA28" s="13"/>
      <c r="BB28" s="13"/>
      <c r="BC28" s="13"/>
      <c r="BD28" s="13"/>
      <c r="BE28" s="12"/>
      <c r="BF28" s="12"/>
      <c r="BG28" s="12"/>
      <c r="BH28" s="13"/>
      <c r="BI28" s="13"/>
      <c r="BJ28" s="13"/>
      <c r="BK28" s="13"/>
      <c r="BL28" s="13"/>
      <c r="BM28" s="12"/>
      <c r="BN28" s="12"/>
      <c r="BO28" s="12"/>
      <c r="BP28" s="13"/>
      <c r="BQ28" s="13"/>
      <c r="BR28" s="13"/>
      <c r="BS28" s="13"/>
      <c r="BT28" s="13"/>
      <c r="BU28" s="12"/>
      <c r="BV28" s="12"/>
      <c r="BW28" s="12"/>
      <c r="BX28" s="13"/>
      <c r="BY28" s="13"/>
      <c r="BZ28" s="13"/>
      <c r="CA28" s="13"/>
      <c r="CB28" s="13"/>
      <c r="CC28" s="12"/>
      <c r="CD28" s="12"/>
      <c r="CE28" s="12"/>
      <c r="CF28" s="13"/>
      <c r="CG28" s="13"/>
      <c r="CH28" s="13"/>
      <c r="CI28" s="13"/>
      <c r="CJ28" s="13"/>
      <c r="CK28" s="12"/>
      <c r="CL28" s="12"/>
      <c r="CM28" s="12"/>
      <c r="CN28" s="13"/>
      <c r="CO28" s="13"/>
      <c r="CP28" s="13"/>
      <c r="CQ28" s="13"/>
      <c r="CR28" s="13"/>
      <c r="CS28" s="12"/>
      <c r="CT28" s="12"/>
      <c r="CU28" s="12"/>
      <c r="CV28" s="13"/>
      <c r="CW28" s="13"/>
      <c r="CX28" s="13"/>
      <c r="CY28" s="13"/>
      <c r="CZ28" s="13"/>
      <c r="DA28" s="12"/>
      <c r="DB28" s="12"/>
      <c r="DC28" s="12"/>
      <c r="DD28" s="13"/>
      <c r="DE28" s="13"/>
      <c r="DF28" s="13"/>
      <c r="DG28" s="13"/>
      <c r="DH28" s="13"/>
      <c r="DI28" s="12"/>
      <c r="DJ28" s="12"/>
      <c r="DK28" s="12"/>
      <c r="DL28" s="13"/>
      <c r="DM28" s="13"/>
      <c r="DN28" s="13"/>
      <c r="DO28" s="13"/>
      <c r="DP28" s="13"/>
      <c r="DQ28" s="12"/>
      <c r="DR28" s="12"/>
      <c r="DS28" s="12"/>
      <c r="DT28" s="13"/>
      <c r="DU28" s="13"/>
      <c r="DV28" s="13"/>
      <c r="DW28" s="13"/>
      <c r="DX28" s="13"/>
      <c r="DY28" s="12"/>
      <c r="DZ28" s="12"/>
      <c r="EA28" s="12"/>
      <c r="EB28" s="13"/>
      <c r="EC28" s="13"/>
      <c r="ED28" s="13"/>
      <c r="EE28" s="13"/>
      <c r="EF28" s="13"/>
      <c r="EG28" s="12"/>
      <c r="EH28" s="12"/>
      <c r="EI28" s="12"/>
      <c r="EJ28" s="13"/>
      <c r="EK28" s="13"/>
      <c r="EL28" s="13"/>
      <c r="EM28" s="13"/>
      <c r="EN28" s="13"/>
      <c r="EO28" s="12"/>
      <c r="EP28" s="12"/>
      <c r="EQ28" s="12"/>
      <c r="ER28" s="13"/>
      <c r="ES28" s="13"/>
      <c r="ET28" s="13"/>
      <c r="EU28" s="13"/>
      <c r="EV28" s="13"/>
      <c r="EW28" s="12"/>
      <c r="EX28" s="12"/>
      <c r="EY28" s="12"/>
      <c r="EZ28" s="13"/>
      <c r="FA28" s="13"/>
      <c r="FB28" s="13"/>
      <c r="FC28" s="13"/>
      <c r="FD28" s="13"/>
      <c r="FE28" s="12"/>
      <c r="FF28" s="12"/>
      <c r="FG28" s="12"/>
      <c r="FH28" s="13"/>
      <c r="FI28" s="13"/>
      <c r="FJ28" s="13"/>
      <c r="FK28" s="13"/>
      <c r="FL28" s="13"/>
      <c r="FM28" s="12"/>
      <c r="FN28" s="12"/>
      <c r="FO28" s="12"/>
      <c r="FP28" s="13"/>
      <c r="FQ28" s="13"/>
      <c r="FR28" s="13"/>
      <c r="FS28" s="13"/>
      <c r="FT28" s="13"/>
      <c r="FU28" s="12"/>
      <c r="FV28" s="12"/>
      <c r="FW28" s="12"/>
      <c r="FX28" s="13"/>
      <c r="FY28" s="13"/>
      <c r="FZ28" s="13"/>
      <c r="GA28" s="13"/>
      <c r="GB28" s="13"/>
      <c r="GC28" s="12"/>
      <c r="GD28" s="12"/>
      <c r="GE28" s="12"/>
      <c r="GF28" s="13"/>
      <c r="GG28" s="13"/>
      <c r="GH28" s="13"/>
      <c r="GI28" s="13"/>
      <c r="GJ28" s="13"/>
      <c r="GK28" s="12"/>
      <c r="GL28" s="12"/>
      <c r="GM28" s="12"/>
      <c r="GN28" s="13"/>
      <c r="GO28" s="13"/>
      <c r="GP28" s="13"/>
      <c r="GQ28" s="13"/>
      <c r="GR28" s="13"/>
      <c r="GS28" s="12"/>
      <c r="GT28" s="12"/>
      <c r="GU28" s="12"/>
      <c r="GV28" s="13"/>
      <c r="GW28" s="13"/>
      <c r="GX28" s="13"/>
      <c r="GY28" s="13"/>
      <c r="GZ28" s="13"/>
      <c r="HA28" s="12"/>
      <c r="HB28" s="219">
        <v>11</v>
      </c>
      <c r="HC28" s="219">
        <v>11</v>
      </c>
      <c r="HD28" s="219">
        <v>11.5</v>
      </c>
      <c r="HE28" s="219" t="s">
        <v>109</v>
      </c>
      <c r="HF28" s="219">
        <v>11</v>
      </c>
      <c r="HG28" s="219">
        <v>11</v>
      </c>
      <c r="HH28" s="13"/>
      <c r="HI28" s="12"/>
      <c r="HJ28" s="12"/>
      <c r="HK28" s="12"/>
      <c r="HL28" s="13"/>
      <c r="HM28" s="13"/>
      <c r="HN28" s="13"/>
      <c r="HO28" s="13"/>
      <c r="HP28" s="13"/>
      <c r="HQ28" s="12"/>
      <c r="HR28" s="12"/>
      <c r="HS28" s="12"/>
      <c r="HT28" s="13"/>
      <c r="HU28" s="13"/>
      <c r="HV28" s="13"/>
      <c r="HW28" s="13"/>
      <c r="HX28" s="13"/>
      <c r="HY28" s="12"/>
      <c r="HZ28" s="12"/>
      <c r="IA28" s="12"/>
      <c r="IB28" s="13"/>
      <c r="IC28" s="13"/>
      <c r="ID28" s="13"/>
      <c r="IE28" s="13"/>
      <c r="IF28" s="13"/>
      <c r="IG28" s="12"/>
      <c r="IH28" s="12"/>
      <c r="II28" s="12"/>
      <c r="IJ28" s="13"/>
      <c r="IK28" s="13"/>
      <c r="IL28" s="13"/>
      <c r="IM28" s="13"/>
      <c r="IN28" s="13"/>
      <c r="IO28" s="12"/>
      <c r="IP28" s="12"/>
      <c r="IQ28" s="12"/>
      <c r="IR28" s="13"/>
      <c r="IS28" s="13"/>
      <c r="IT28" s="13"/>
      <c r="IU28" s="13"/>
    </row>
    <row r="29" spans="1:255" s="21" customFormat="1" ht="13.5" hidden="1" thickBot="1" x14ac:dyDescent="0.25">
      <c r="A29" s="416" t="s">
        <v>77</v>
      </c>
      <c r="B29" s="417"/>
      <c r="C29" s="417"/>
      <c r="D29" s="417"/>
      <c r="E29" s="417"/>
      <c r="F29" s="417"/>
      <c r="G29" s="417"/>
      <c r="H29" s="417"/>
      <c r="I29" s="417"/>
      <c r="J29" s="417"/>
      <c r="K29" s="417"/>
      <c r="L29" s="417"/>
      <c r="M29" s="417"/>
      <c r="N29" s="417"/>
      <c r="O29" s="417"/>
      <c r="P29" s="417"/>
      <c r="Q29" s="51"/>
      <c r="R29" s="51"/>
      <c r="S29" s="51"/>
      <c r="T29" s="48"/>
      <c r="U29" s="48"/>
      <c r="V29" s="48"/>
      <c r="W29" s="48"/>
      <c r="X29" s="48"/>
      <c r="Y29" s="47"/>
      <c r="Z29" s="47"/>
      <c r="AG29" s="12"/>
      <c r="AH29" s="12"/>
      <c r="AI29" s="12"/>
      <c r="AJ29" s="13"/>
      <c r="AK29" s="13"/>
      <c r="AL29" s="13"/>
      <c r="AM29" s="13"/>
      <c r="AN29" s="13"/>
      <c r="AO29" s="12"/>
      <c r="AP29" s="12"/>
      <c r="AQ29" s="12"/>
      <c r="AR29" s="13"/>
      <c r="AS29" s="13"/>
      <c r="AT29" s="13"/>
      <c r="AU29" s="13"/>
      <c r="AV29" s="13"/>
      <c r="AW29" s="12"/>
      <c r="AX29" s="12"/>
      <c r="AY29" s="12"/>
      <c r="AZ29" s="13"/>
      <c r="BA29" s="13"/>
      <c r="BB29" s="13"/>
      <c r="BC29" s="13"/>
      <c r="BD29" s="13"/>
      <c r="BE29" s="12"/>
      <c r="BF29" s="12"/>
      <c r="BG29" s="12"/>
      <c r="BH29" s="13"/>
      <c r="BI29" s="13"/>
      <c r="BJ29" s="13"/>
      <c r="BK29" s="13"/>
      <c r="BL29" s="13"/>
      <c r="BM29" s="12"/>
      <c r="BN29" s="12"/>
      <c r="BO29" s="12"/>
      <c r="BP29" s="13"/>
      <c r="BQ29" s="13"/>
      <c r="BR29" s="13"/>
      <c r="BS29" s="13"/>
      <c r="BT29" s="13"/>
      <c r="BU29" s="12"/>
      <c r="BV29" s="12"/>
      <c r="BW29" s="12"/>
      <c r="BX29" s="13"/>
      <c r="BY29" s="13"/>
      <c r="BZ29" s="13"/>
      <c r="CA29" s="13"/>
      <c r="CB29" s="13"/>
      <c r="CC29" s="12"/>
      <c r="CD29" s="12"/>
      <c r="CE29" s="12"/>
      <c r="CF29" s="13"/>
      <c r="CG29" s="13"/>
      <c r="CH29" s="13"/>
      <c r="CI29" s="13"/>
      <c r="CJ29" s="13"/>
      <c r="CK29" s="12"/>
      <c r="CL29" s="12"/>
      <c r="CM29" s="12"/>
      <c r="CN29" s="13"/>
      <c r="CO29" s="13"/>
      <c r="CP29" s="13"/>
      <c r="CQ29" s="13"/>
      <c r="CR29" s="13"/>
      <c r="CS29" s="12"/>
      <c r="CT29" s="12"/>
      <c r="CU29" s="12"/>
      <c r="CV29" s="13"/>
      <c r="CW29" s="13"/>
      <c r="CX29" s="13"/>
      <c r="CY29" s="13"/>
      <c r="CZ29" s="13"/>
      <c r="DA29" s="12"/>
      <c r="DB29" s="12"/>
      <c r="DC29" s="12"/>
      <c r="DD29" s="13"/>
      <c r="DE29" s="13"/>
      <c r="DF29" s="13"/>
      <c r="DG29" s="13"/>
      <c r="DH29" s="13"/>
      <c r="DI29" s="12"/>
      <c r="DJ29" s="12"/>
      <c r="DK29" s="12"/>
      <c r="DL29" s="13"/>
      <c r="DM29" s="13"/>
      <c r="DN29" s="13"/>
      <c r="DO29" s="13"/>
      <c r="DP29" s="13"/>
      <c r="DQ29" s="12"/>
      <c r="DR29" s="12"/>
      <c r="DS29" s="12"/>
      <c r="DT29" s="13"/>
      <c r="DU29" s="13"/>
      <c r="DV29" s="13"/>
      <c r="DW29" s="13"/>
      <c r="DX29" s="13"/>
      <c r="DY29" s="12"/>
      <c r="DZ29" s="12"/>
      <c r="EA29" s="12"/>
      <c r="EB29" s="13"/>
      <c r="EC29" s="13"/>
      <c r="ED29" s="13"/>
      <c r="EE29" s="13"/>
      <c r="EF29" s="13"/>
      <c r="EG29" s="12"/>
      <c r="EH29" s="12"/>
      <c r="EI29" s="12"/>
      <c r="EJ29" s="13"/>
      <c r="EK29" s="13"/>
      <c r="EL29" s="13"/>
      <c r="EM29" s="13"/>
      <c r="EN29" s="13"/>
      <c r="EO29" s="12"/>
      <c r="EP29" s="12"/>
      <c r="EQ29" s="12"/>
      <c r="ER29" s="13"/>
      <c r="ES29" s="13"/>
      <c r="ET29" s="13"/>
      <c r="EU29" s="13"/>
      <c r="EV29" s="13"/>
      <c r="EW29" s="12"/>
      <c r="EX29" s="12"/>
      <c r="EY29" s="12"/>
      <c r="EZ29" s="13"/>
      <c r="FA29" s="13"/>
      <c r="FB29" s="13"/>
      <c r="FC29" s="13"/>
      <c r="FD29" s="13"/>
      <c r="FE29" s="12"/>
      <c r="FF29" s="12"/>
      <c r="FG29" s="12"/>
      <c r="FH29" s="13"/>
      <c r="FI29" s="13"/>
      <c r="FJ29" s="13"/>
      <c r="FK29" s="13"/>
      <c r="FL29" s="13"/>
      <c r="FM29" s="12"/>
      <c r="FN29" s="12"/>
      <c r="FO29" s="12"/>
      <c r="FP29" s="13"/>
      <c r="FQ29" s="13"/>
      <c r="FR29" s="13"/>
      <c r="FS29" s="13"/>
      <c r="FT29" s="13"/>
      <c r="FU29" s="12"/>
      <c r="FV29" s="12"/>
      <c r="FW29" s="12"/>
      <c r="FX29" s="13"/>
      <c r="FY29" s="13"/>
      <c r="FZ29" s="13"/>
      <c r="GA29" s="13"/>
      <c r="GB29" s="13"/>
      <c r="GC29" s="12"/>
      <c r="GD29" s="12"/>
      <c r="GE29" s="12"/>
      <c r="GF29" s="13"/>
      <c r="GG29" s="13"/>
      <c r="GH29" s="13"/>
      <c r="GI29" s="13"/>
      <c r="GJ29" s="13"/>
      <c r="GK29" s="12"/>
      <c r="GL29" s="12"/>
      <c r="GM29" s="12"/>
      <c r="GN29" s="13"/>
      <c r="GO29" s="13"/>
      <c r="GP29" s="13"/>
      <c r="GQ29" s="13"/>
      <c r="GR29" s="13"/>
      <c r="GS29" s="12"/>
      <c r="GT29" s="12"/>
      <c r="GU29" s="12"/>
      <c r="GV29" s="13"/>
      <c r="GW29" s="13"/>
      <c r="GX29" s="13"/>
      <c r="GY29" s="13"/>
      <c r="GZ29" s="13"/>
      <c r="HA29" s="12"/>
      <c r="HB29" s="221">
        <v>11.5</v>
      </c>
      <c r="HC29" s="221" t="s">
        <v>109</v>
      </c>
      <c r="HD29" s="221">
        <v>12</v>
      </c>
      <c r="HE29" s="221">
        <v>12</v>
      </c>
      <c r="HF29" s="221">
        <v>11.5</v>
      </c>
      <c r="HG29" s="221" t="s">
        <v>109</v>
      </c>
      <c r="HH29" s="13"/>
      <c r="HI29" s="12"/>
      <c r="HJ29" s="12"/>
      <c r="HK29" s="12"/>
      <c r="HL29" s="13"/>
      <c r="HM29" s="13"/>
      <c r="HN29" s="13"/>
      <c r="HO29" s="13"/>
      <c r="HP29" s="13"/>
      <c r="HQ29" s="12"/>
      <c r="HR29" s="12"/>
      <c r="HS29" s="12"/>
      <c r="HT29" s="13"/>
      <c r="HU29" s="13"/>
      <c r="HV29" s="13"/>
      <c r="HW29" s="13"/>
      <c r="HX29" s="13"/>
      <c r="HY29" s="12"/>
      <c r="HZ29" s="12"/>
      <c r="IA29" s="12"/>
      <c r="IB29" s="13"/>
      <c r="IC29" s="13"/>
      <c r="ID29" s="13"/>
      <c r="IE29" s="13"/>
      <c r="IF29" s="13"/>
      <c r="IG29" s="12"/>
      <c r="IH29" s="12"/>
      <c r="II29" s="12"/>
      <c r="IJ29" s="13"/>
      <c r="IK29" s="13"/>
      <c r="IL29" s="13"/>
      <c r="IM29" s="13"/>
      <c r="IN29" s="13"/>
      <c r="IO29" s="12"/>
      <c r="IP29" s="12"/>
      <c r="IQ29" s="12"/>
      <c r="IR29" s="13"/>
      <c r="IS29" s="13"/>
      <c r="IT29" s="13"/>
      <c r="IU29" s="13"/>
    </row>
    <row r="30" spans="1:255" s="21" customFormat="1" hidden="1" thickBot="1" x14ac:dyDescent="0.3">
      <c r="A30" s="386" t="s">
        <v>74</v>
      </c>
      <c r="B30" s="387"/>
      <c r="C30" s="387"/>
      <c r="D30" s="388"/>
      <c r="E30" s="128" t="s">
        <v>29</v>
      </c>
      <c r="F30" s="130"/>
      <c r="G30" s="131"/>
      <c r="H30" s="128" t="s">
        <v>75</v>
      </c>
      <c r="I30" s="130"/>
      <c r="J30" s="131"/>
      <c r="K30" s="128" t="s">
        <v>30</v>
      </c>
      <c r="L30" s="130"/>
      <c r="M30" s="131"/>
      <c r="N30" s="128" t="s">
        <v>76</v>
      </c>
      <c r="O30" s="130"/>
      <c r="P30" s="131"/>
      <c r="Q30" s="51"/>
      <c r="R30" s="51"/>
      <c r="S30" s="51"/>
      <c r="T30" s="48"/>
      <c r="U30" s="48"/>
      <c r="V30" s="48"/>
      <c r="W30" s="48"/>
      <c r="X30" s="48"/>
      <c r="Y30" s="47"/>
      <c r="Z30" s="47"/>
      <c r="AG30" s="12"/>
      <c r="AH30" s="12"/>
      <c r="AI30" s="12"/>
      <c r="AJ30" s="13"/>
      <c r="AK30" s="13"/>
      <c r="AL30" s="13"/>
      <c r="AM30" s="13"/>
      <c r="AN30" s="13"/>
      <c r="AO30" s="12"/>
      <c r="AP30" s="12"/>
      <c r="AQ30" s="12"/>
      <c r="AR30" s="13"/>
      <c r="AS30" s="13"/>
      <c r="AT30" s="13"/>
      <c r="AU30" s="13"/>
      <c r="AV30" s="13"/>
      <c r="AW30" s="12"/>
      <c r="AX30" s="12"/>
      <c r="AY30" s="12"/>
      <c r="AZ30" s="13"/>
      <c r="BA30" s="13"/>
      <c r="BB30" s="13"/>
      <c r="BC30" s="13"/>
      <c r="BD30" s="13"/>
      <c r="BE30" s="12"/>
      <c r="BF30" s="12"/>
      <c r="BG30" s="12"/>
      <c r="BH30" s="13"/>
      <c r="BI30" s="13"/>
      <c r="BJ30" s="13"/>
      <c r="BK30" s="13"/>
      <c r="BL30" s="13"/>
      <c r="BM30" s="12"/>
      <c r="BN30" s="12"/>
      <c r="BO30" s="12"/>
      <c r="BP30" s="13"/>
      <c r="BQ30" s="13"/>
      <c r="BR30" s="13"/>
      <c r="BS30" s="13"/>
      <c r="BT30" s="13"/>
      <c r="BU30" s="12"/>
      <c r="BV30" s="12"/>
      <c r="BW30" s="12"/>
      <c r="BX30" s="13"/>
      <c r="BY30" s="13"/>
      <c r="BZ30" s="13"/>
      <c r="CA30" s="13"/>
      <c r="CB30" s="13"/>
      <c r="CC30" s="12"/>
      <c r="CD30" s="12"/>
      <c r="CE30" s="12"/>
      <c r="CF30" s="13"/>
      <c r="CG30" s="13"/>
      <c r="CH30" s="13"/>
      <c r="CI30" s="13"/>
      <c r="CJ30" s="13"/>
      <c r="CK30" s="12"/>
      <c r="CL30" s="12"/>
      <c r="CM30" s="12"/>
      <c r="CN30" s="13"/>
      <c r="CO30" s="13"/>
      <c r="CP30" s="13"/>
      <c r="CQ30" s="13"/>
      <c r="CR30" s="13"/>
      <c r="CS30" s="12"/>
      <c r="CT30" s="12"/>
      <c r="CU30" s="12"/>
      <c r="CV30" s="13"/>
      <c r="CW30" s="13"/>
      <c r="CX30" s="13"/>
      <c r="CY30" s="13"/>
      <c r="CZ30" s="13"/>
      <c r="DA30" s="12"/>
      <c r="DB30" s="12"/>
      <c r="DC30" s="12"/>
      <c r="DD30" s="13"/>
      <c r="DE30" s="13"/>
      <c r="DF30" s="13"/>
      <c r="DG30" s="13"/>
      <c r="DH30" s="13"/>
      <c r="DI30" s="12"/>
      <c r="DJ30" s="12"/>
      <c r="DK30" s="12"/>
      <c r="DL30" s="13"/>
      <c r="DM30" s="13"/>
      <c r="DN30" s="13"/>
      <c r="DO30" s="13"/>
      <c r="DP30" s="13"/>
      <c r="DQ30" s="12"/>
      <c r="DR30" s="12"/>
      <c r="DS30" s="12"/>
      <c r="DT30" s="13"/>
      <c r="DU30" s="13"/>
      <c r="DV30" s="13"/>
      <c r="DW30" s="13"/>
      <c r="DX30" s="13"/>
      <c r="DY30" s="12"/>
      <c r="DZ30" s="12"/>
      <c r="EA30" s="12"/>
      <c r="EB30" s="13"/>
      <c r="EC30" s="13"/>
      <c r="ED30" s="13"/>
      <c r="EE30" s="13"/>
      <c r="EF30" s="13"/>
      <c r="EG30" s="12"/>
      <c r="EH30" s="12"/>
      <c r="EI30" s="12"/>
      <c r="EJ30" s="13"/>
      <c r="EK30" s="13"/>
      <c r="EL30" s="13"/>
      <c r="EM30" s="13"/>
      <c r="EN30" s="13"/>
      <c r="EO30" s="12"/>
      <c r="EP30" s="12"/>
      <c r="EQ30" s="12"/>
      <c r="ER30" s="13"/>
      <c r="ES30" s="13"/>
      <c r="ET30" s="13"/>
      <c r="EU30" s="13"/>
      <c r="EV30" s="13"/>
      <c r="EW30" s="12"/>
      <c r="EX30" s="12"/>
      <c r="EY30" s="12"/>
      <c r="EZ30" s="13"/>
      <c r="FA30" s="13"/>
      <c r="FB30" s="13"/>
      <c r="FC30" s="13"/>
      <c r="FD30" s="13"/>
      <c r="FE30" s="12"/>
      <c r="FF30" s="12"/>
      <c r="FG30" s="12"/>
      <c r="FH30" s="13"/>
      <c r="FI30" s="13"/>
      <c r="FJ30" s="13"/>
      <c r="FK30" s="13"/>
      <c r="FL30" s="13"/>
      <c r="FM30" s="12"/>
      <c r="FN30" s="12"/>
      <c r="FO30" s="12"/>
      <c r="FP30" s="13"/>
      <c r="FQ30" s="13"/>
      <c r="FR30" s="13"/>
      <c r="FS30" s="13"/>
      <c r="FT30" s="13"/>
      <c r="FU30" s="12"/>
      <c r="FV30" s="12"/>
      <c r="FW30" s="12"/>
      <c r="FX30" s="13"/>
      <c r="FY30" s="13"/>
      <c r="FZ30" s="13"/>
      <c r="GA30" s="13"/>
      <c r="GB30" s="13"/>
      <c r="GC30" s="12"/>
      <c r="GD30" s="12"/>
      <c r="GE30" s="12"/>
      <c r="GF30" s="13"/>
      <c r="GG30" s="13"/>
      <c r="GH30" s="13"/>
      <c r="GI30" s="13"/>
      <c r="GJ30" s="13"/>
      <c r="GK30" s="12"/>
      <c r="GL30" s="12"/>
      <c r="GM30" s="12"/>
      <c r="GN30" s="13"/>
      <c r="GO30" s="13"/>
      <c r="GP30" s="13"/>
      <c r="GQ30" s="13"/>
      <c r="GR30" s="13"/>
      <c r="GS30" s="12"/>
      <c r="GT30" s="12"/>
      <c r="GU30" s="12"/>
      <c r="GV30" s="13"/>
      <c r="GW30" s="13"/>
      <c r="GX30" s="13"/>
      <c r="GY30" s="13"/>
      <c r="GZ30" s="13"/>
      <c r="HA30" s="12"/>
      <c r="HB30" s="219">
        <v>12</v>
      </c>
      <c r="HC30" s="219">
        <v>12</v>
      </c>
      <c r="HD30" s="219">
        <v>12.5</v>
      </c>
      <c r="HE30" s="219" t="s">
        <v>110</v>
      </c>
      <c r="HF30" s="219">
        <v>12</v>
      </c>
      <c r="HG30" s="219">
        <v>12</v>
      </c>
      <c r="HH30" s="13"/>
      <c r="HI30" s="12"/>
      <c r="HJ30" s="12"/>
      <c r="HK30" s="12"/>
      <c r="HL30" s="13"/>
      <c r="HM30" s="13"/>
      <c r="HN30" s="13"/>
      <c r="HO30" s="13"/>
      <c r="HP30" s="13"/>
      <c r="HQ30" s="12"/>
      <c r="HR30" s="12"/>
      <c r="HS30" s="12"/>
      <c r="HT30" s="13"/>
      <c r="HU30" s="13"/>
      <c r="HV30" s="13"/>
      <c r="HW30" s="13"/>
      <c r="HX30" s="13"/>
      <c r="HY30" s="12"/>
      <c r="HZ30" s="12"/>
      <c r="IA30" s="12"/>
      <c r="IB30" s="13"/>
      <c r="IC30" s="13"/>
      <c r="ID30" s="13"/>
      <c r="IE30" s="13"/>
      <c r="IF30" s="13"/>
      <c r="IG30" s="12"/>
      <c r="IH30" s="12"/>
      <c r="II30" s="12"/>
      <c r="IJ30" s="13"/>
      <c r="IK30" s="13"/>
      <c r="IL30" s="13"/>
      <c r="IM30" s="13"/>
      <c r="IN30" s="13"/>
      <c r="IO30" s="12"/>
      <c r="IP30" s="12"/>
      <c r="IQ30" s="12"/>
      <c r="IR30" s="13"/>
      <c r="IS30" s="13"/>
      <c r="IT30" s="13"/>
      <c r="IU30" s="13"/>
    </row>
    <row r="31" spans="1:255" s="141" customFormat="1" ht="12.75" hidden="1" thickBot="1" x14ac:dyDescent="0.25">
      <c r="A31" s="367" t="s">
        <v>90</v>
      </c>
      <c r="B31" s="368"/>
      <c r="C31" s="368"/>
      <c r="D31" s="132">
        <f t="array" ref="D31">SUM((PD_StageInjected="Analyze")*(PD_ProblemType="System")*(PD_Status &lt;&gt; "Rejected"))</f>
        <v>0</v>
      </c>
      <c r="E31" s="133" t="s">
        <v>90</v>
      </c>
      <c r="F31" s="134"/>
      <c r="G31" s="132">
        <f t="array" ref="G31">SUM((PD_StageInjected="Design")*(PD_ProblemType="System")*(PD_Status &lt;&gt; "Rejected"))</f>
        <v>0</v>
      </c>
      <c r="H31" s="133" t="s">
        <v>90</v>
      </c>
      <c r="I31" s="135"/>
      <c r="J31" s="132">
        <f t="array" ref="J31">SUM((PD_StageInjected="Build")*(PD_ProblemType="System")*(PD_Status &lt;&gt; "Rejected"))</f>
        <v>0</v>
      </c>
      <c r="K31" s="133" t="s">
        <v>90</v>
      </c>
      <c r="L31" s="135"/>
      <c r="M31" s="132">
        <f t="array" ref="M31">SUM((PD_StageInjected="Test")*(PD_ProblemType="System")*(PD_Status &lt;&gt; "Rejected"))</f>
        <v>0</v>
      </c>
      <c r="N31" s="133" t="s">
        <v>90</v>
      </c>
      <c r="O31" s="135"/>
      <c r="P31" s="132">
        <f t="array" ref="P31">SUM((PD_StageInjected="Maintenance")*(PD_ProblemType="System")*(PD_Status &lt;&gt; "Rejected"))</f>
        <v>0</v>
      </c>
      <c r="Q31" s="136"/>
      <c r="R31" s="136"/>
      <c r="S31" s="136"/>
      <c r="T31" s="137"/>
      <c r="U31" s="137"/>
      <c r="V31" s="137"/>
      <c r="W31" s="137"/>
      <c r="X31" s="137"/>
      <c r="Y31" s="138"/>
      <c r="Z31" s="138"/>
      <c r="AG31" s="139"/>
      <c r="AH31" s="139"/>
      <c r="AI31" s="139"/>
      <c r="AJ31" s="140"/>
      <c r="AK31" s="140"/>
      <c r="AL31" s="140"/>
      <c r="AM31" s="140"/>
      <c r="AN31" s="140"/>
      <c r="AO31" s="139"/>
      <c r="AP31" s="139"/>
      <c r="AQ31" s="139"/>
      <c r="AR31" s="140"/>
      <c r="AS31" s="140"/>
      <c r="AT31" s="140"/>
      <c r="AU31" s="140"/>
      <c r="AV31" s="140"/>
      <c r="AW31" s="139"/>
      <c r="AX31" s="139"/>
      <c r="AY31" s="139"/>
      <c r="AZ31" s="140"/>
      <c r="BA31" s="140"/>
      <c r="BB31" s="140"/>
      <c r="BC31" s="140"/>
      <c r="BD31" s="140"/>
      <c r="BE31" s="139"/>
      <c r="BF31" s="139"/>
      <c r="BG31" s="139"/>
      <c r="BH31" s="140"/>
      <c r="BI31" s="140"/>
      <c r="BJ31" s="140"/>
      <c r="BK31" s="140"/>
      <c r="BL31" s="140"/>
      <c r="BM31" s="139"/>
      <c r="BN31" s="139"/>
      <c r="BO31" s="139"/>
      <c r="BP31" s="140"/>
      <c r="BQ31" s="140"/>
      <c r="BR31" s="140"/>
      <c r="BS31" s="140"/>
      <c r="BT31" s="140"/>
      <c r="BU31" s="139"/>
      <c r="BV31" s="139"/>
      <c r="BW31" s="139"/>
      <c r="BX31" s="140"/>
      <c r="BY31" s="140"/>
      <c r="BZ31" s="140"/>
      <c r="CA31" s="140"/>
      <c r="CB31" s="140"/>
      <c r="CC31" s="139"/>
      <c r="CD31" s="139"/>
      <c r="CE31" s="139"/>
      <c r="CF31" s="140"/>
      <c r="CG31" s="140"/>
      <c r="CH31" s="140"/>
      <c r="CI31" s="140"/>
      <c r="CJ31" s="140"/>
      <c r="CK31" s="139"/>
      <c r="CL31" s="139"/>
      <c r="CM31" s="139"/>
      <c r="CN31" s="140"/>
      <c r="CO31" s="140"/>
      <c r="CP31" s="140"/>
      <c r="CQ31" s="140"/>
      <c r="CR31" s="140"/>
      <c r="CS31" s="139"/>
      <c r="CT31" s="139"/>
      <c r="CU31" s="139"/>
      <c r="CV31" s="140"/>
      <c r="CW31" s="140"/>
      <c r="CX31" s="140"/>
      <c r="CY31" s="140"/>
      <c r="CZ31" s="140"/>
      <c r="DA31" s="139"/>
      <c r="DB31" s="139"/>
      <c r="DC31" s="139"/>
      <c r="DD31" s="140"/>
      <c r="DE31" s="140"/>
      <c r="DF31" s="140"/>
      <c r="DG31" s="140"/>
      <c r="DH31" s="140"/>
      <c r="DI31" s="139"/>
      <c r="DJ31" s="139"/>
      <c r="DK31" s="139"/>
      <c r="DL31" s="140"/>
      <c r="DM31" s="140"/>
      <c r="DN31" s="140"/>
      <c r="DO31" s="140"/>
      <c r="DP31" s="140"/>
      <c r="DQ31" s="139"/>
      <c r="DR31" s="139"/>
      <c r="DS31" s="139"/>
      <c r="DT31" s="140"/>
      <c r="DU31" s="140"/>
      <c r="DV31" s="140"/>
      <c r="DW31" s="140"/>
      <c r="DX31" s="140"/>
      <c r="DY31" s="139"/>
      <c r="DZ31" s="139"/>
      <c r="EA31" s="139"/>
      <c r="EB31" s="140"/>
      <c r="EC31" s="140"/>
      <c r="ED31" s="140"/>
      <c r="EE31" s="140"/>
      <c r="EF31" s="140"/>
      <c r="EG31" s="139"/>
      <c r="EH31" s="139"/>
      <c r="EI31" s="139"/>
      <c r="EJ31" s="140"/>
      <c r="EK31" s="140"/>
      <c r="EL31" s="140"/>
      <c r="EM31" s="140"/>
      <c r="EN31" s="140"/>
      <c r="EO31" s="139"/>
      <c r="EP31" s="139"/>
      <c r="EQ31" s="139"/>
      <c r="ER31" s="140"/>
      <c r="ES31" s="140"/>
      <c r="ET31" s="140"/>
      <c r="EU31" s="140"/>
      <c r="EV31" s="140"/>
      <c r="EW31" s="139"/>
      <c r="EX31" s="139"/>
      <c r="EY31" s="139"/>
      <c r="EZ31" s="140"/>
      <c r="FA31" s="140"/>
      <c r="FB31" s="140"/>
      <c r="FC31" s="140"/>
      <c r="FD31" s="140"/>
      <c r="FE31" s="139"/>
      <c r="FF31" s="139"/>
      <c r="FG31" s="139"/>
      <c r="FH31" s="140"/>
      <c r="FI31" s="140"/>
      <c r="FJ31" s="140"/>
      <c r="FK31" s="140"/>
      <c r="FL31" s="140"/>
      <c r="FM31" s="139"/>
      <c r="FN31" s="139"/>
      <c r="FO31" s="139"/>
      <c r="FP31" s="140"/>
      <c r="FQ31" s="140"/>
      <c r="FR31" s="140"/>
      <c r="FS31" s="140"/>
      <c r="FT31" s="140"/>
      <c r="FU31" s="139"/>
      <c r="FV31" s="139"/>
      <c r="FW31" s="139"/>
      <c r="FX31" s="140"/>
      <c r="FY31" s="140"/>
      <c r="FZ31" s="140"/>
      <c r="GA31" s="140"/>
      <c r="GB31" s="140"/>
      <c r="GC31" s="139"/>
      <c r="GD31" s="139"/>
      <c r="GE31" s="139"/>
      <c r="GF31" s="140"/>
      <c r="GG31" s="140"/>
      <c r="GH31" s="140"/>
      <c r="GI31" s="140"/>
      <c r="GJ31" s="140"/>
      <c r="GK31" s="139"/>
      <c r="GL31" s="139"/>
      <c r="GM31" s="139"/>
      <c r="GN31" s="140"/>
      <c r="GO31" s="140"/>
      <c r="GP31" s="140"/>
      <c r="GQ31" s="140"/>
      <c r="GR31" s="140"/>
      <c r="GS31" s="139"/>
      <c r="GT31" s="139"/>
      <c r="GU31" s="139"/>
      <c r="GV31" s="140"/>
      <c r="GW31" s="140"/>
      <c r="GX31" s="140"/>
      <c r="GY31" s="140"/>
      <c r="GZ31" s="140"/>
      <c r="HA31" s="139"/>
      <c r="HB31" s="221">
        <v>12.5</v>
      </c>
      <c r="HC31" s="221" t="s">
        <v>110</v>
      </c>
      <c r="HD31" s="221">
        <v>13</v>
      </c>
      <c r="HE31" s="221">
        <v>13</v>
      </c>
      <c r="HF31" s="221">
        <v>12.5</v>
      </c>
      <c r="HG31" s="221" t="s">
        <v>110</v>
      </c>
      <c r="HH31" s="140"/>
      <c r="HI31" s="139"/>
      <c r="HJ31" s="139"/>
      <c r="HK31" s="139"/>
      <c r="HL31" s="140"/>
      <c r="HM31" s="140"/>
      <c r="HN31" s="140"/>
      <c r="HO31" s="140"/>
      <c r="HP31" s="140"/>
      <c r="HQ31" s="139"/>
      <c r="HR31" s="139"/>
      <c r="HS31" s="139"/>
      <c r="HT31" s="140"/>
      <c r="HU31" s="140"/>
      <c r="HV31" s="140"/>
      <c r="HW31" s="140"/>
      <c r="HX31" s="140"/>
      <c r="HY31" s="139"/>
      <c r="HZ31" s="139"/>
      <c r="IA31" s="139"/>
      <c r="IB31" s="140"/>
      <c r="IC31" s="140"/>
      <c r="ID31" s="140"/>
      <c r="IE31" s="140"/>
      <c r="IF31" s="140"/>
      <c r="IG31" s="139"/>
      <c r="IH31" s="139"/>
      <c r="II31" s="139"/>
      <c r="IJ31" s="140"/>
      <c r="IK31" s="140"/>
      <c r="IL31" s="140"/>
      <c r="IM31" s="140"/>
      <c r="IN31" s="140"/>
      <c r="IO31" s="139"/>
      <c r="IP31" s="139"/>
      <c r="IQ31" s="139"/>
      <c r="IR31" s="140"/>
      <c r="IS31" s="140"/>
      <c r="IT31" s="140"/>
      <c r="IU31" s="140"/>
    </row>
    <row r="32" spans="1:255" s="141" customFormat="1" ht="12.75" hidden="1" thickBot="1" x14ac:dyDescent="0.25">
      <c r="A32" s="367" t="s">
        <v>91</v>
      </c>
      <c r="B32" s="368"/>
      <c r="C32" s="368"/>
      <c r="D32" s="132">
        <f t="array" ref="D32">SUM((PD_StageInjected="Analyze")*(PD_ProblemType="Non-System")*(PD_Status &lt;&gt; "Rejected"))</f>
        <v>0</v>
      </c>
      <c r="E32" s="142" t="s">
        <v>91</v>
      </c>
      <c r="F32" s="143"/>
      <c r="G32" s="132">
        <f t="array" ref="G32">SUM((PD_StageInjected="Design")*(PD_ProblemType="Non-System")*(PD_Status &lt;&gt; "Rejected"))</f>
        <v>1</v>
      </c>
      <c r="H32" s="142" t="s">
        <v>91</v>
      </c>
      <c r="I32" s="144"/>
      <c r="J32" s="132">
        <f t="array" ref="J32">SUM((PD_StageInjected="Build")*(PD_ProblemType="Non-System")*(PD_Status &lt;&gt; "Rejected"))</f>
        <v>0</v>
      </c>
      <c r="K32" s="142" t="s">
        <v>91</v>
      </c>
      <c r="L32" s="144"/>
      <c r="M32" s="132">
        <f t="array" ref="M32">SUM((PD_StageInjected="Test")*(PD_ProblemType="Non-System")*(PD_Status &lt;&gt; "Rejected"))</f>
        <v>0</v>
      </c>
      <c r="N32" s="142" t="s">
        <v>91</v>
      </c>
      <c r="O32" s="144"/>
      <c r="P32" s="132">
        <f t="array" ref="P32">SUM((PD_StageInjected="Maintenance")*(PD_ProblemType="Non-System")*(PD_Status &lt;&gt; "Rejected"))</f>
        <v>0</v>
      </c>
      <c r="Q32" s="136"/>
      <c r="R32" s="136"/>
      <c r="S32" s="136"/>
      <c r="T32" s="137"/>
      <c r="U32" s="137"/>
      <c r="V32" s="137"/>
      <c r="W32" s="137"/>
      <c r="X32" s="137"/>
      <c r="Y32" s="138"/>
      <c r="Z32" s="138"/>
      <c r="AG32" s="139"/>
      <c r="AH32" s="139"/>
      <c r="AI32" s="139"/>
      <c r="AJ32" s="140"/>
      <c r="AK32" s="140"/>
      <c r="AL32" s="140"/>
      <c r="AM32" s="140"/>
      <c r="AN32" s="140"/>
      <c r="AO32" s="139"/>
      <c r="AP32" s="139"/>
      <c r="AQ32" s="139"/>
      <c r="AR32" s="140"/>
      <c r="AS32" s="140"/>
      <c r="AT32" s="140"/>
      <c r="AU32" s="140"/>
      <c r="AV32" s="140"/>
      <c r="AW32" s="139"/>
      <c r="AX32" s="139"/>
      <c r="AY32" s="139"/>
      <c r="AZ32" s="140"/>
      <c r="BA32" s="140"/>
      <c r="BB32" s="140"/>
      <c r="BC32" s="140"/>
      <c r="BD32" s="140"/>
      <c r="BE32" s="139"/>
      <c r="BF32" s="139"/>
      <c r="BG32" s="139"/>
      <c r="BH32" s="140"/>
      <c r="BI32" s="140"/>
      <c r="BJ32" s="140"/>
      <c r="BK32" s="140"/>
      <c r="BL32" s="140"/>
      <c r="BM32" s="139"/>
      <c r="BN32" s="139"/>
      <c r="BO32" s="139"/>
      <c r="BP32" s="140"/>
      <c r="BQ32" s="140"/>
      <c r="BR32" s="140"/>
      <c r="BS32" s="140"/>
      <c r="BT32" s="140"/>
      <c r="BU32" s="139"/>
      <c r="BV32" s="139"/>
      <c r="BW32" s="139"/>
      <c r="BX32" s="140"/>
      <c r="BY32" s="140"/>
      <c r="BZ32" s="140"/>
      <c r="CA32" s="140"/>
      <c r="CB32" s="140"/>
      <c r="CC32" s="139"/>
      <c r="CD32" s="139"/>
      <c r="CE32" s="139"/>
      <c r="CF32" s="140"/>
      <c r="CG32" s="140"/>
      <c r="CH32" s="140"/>
      <c r="CI32" s="140"/>
      <c r="CJ32" s="140"/>
      <c r="CK32" s="139"/>
      <c r="CL32" s="139"/>
      <c r="CM32" s="139"/>
      <c r="CN32" s="140"/>
      <c r="CO32" s="140"/>
      <c r="CP32" s="140"/>
      <c r="CQ32" s="140"/>
      <c r="CR32" s="140"/>
      <c r="CS32" s="139"/>
      <c r="CT32" s="139"/>
      <c r="CU32" s="139"/>
      <c r="CV32" s="140"/>
      <c r="CW32" s="140"/>
      <c r="CX32" s="140"/>
      <c r="CY32" s="140"/>
      <c r="CZ32" s="140"/>
      <c r="DA32" s="139"/>
      <c r="DB32" s="139"/>
      <c r="DC32" s="139"/>
      <c r="DD32" s="140"/>
      <c r="DE32" s="140"/>
      <c r="DF32" s="140"/>
      <c r="DG32" s="140"/>
      <c r="DH32" s="140"/>
      <c r="DI32" s="139"/>
      <c r="DJ32" s="139"/>
      <c r="DK32" s="139"/>
      <c r="DL32" s="140"/>
      <c r="DM32" s="140"/>
      <c r="DN32" s="140"/>
      <c r="DO32" s="140"/>
      <c r="DP32" s="140"/>
      <c r="DQ32" s="139"/>
      <c r="DR32" s="139"/>
      <c r="DS32" s="139"/>
      <c r="DT32" s="140"/>
      <c r="DU32" s="140"/>
      <c r="DV32" s="140"/>
      <c r="DW32" s="140"/>
      <c r="DX32" s="140"/>
      <c r="DY32" s="139"/>
      <c r="DZ32" s="139"/>
      <c r="EA32" s="139"/>
      <c r="EB32" s="140"/>
      <c r="EC32" s="140"/>
      <c r="ED32" s="140"/>
      <c r="EE32" s="140"/>
      <c r="EF32" s="140"/>
      <c r="EG32" s="139"/>
      <c r="EH32" s="139"/>
      <c r="EI32" s="139"/>
      <c r="EJ32" s="140"/>
      <c r="EK32" s="140"/>
      <c r="EL32" s="140"/>
      <c r="EM32" s="140"/>
      <c r="EN32" s="140"/>
      <c r="EO32" s="139"/>
      <c r="EP32" s="139"/>
      <c r="EQ32" s="139"/>
      <c r="ER32" s="140"/>
      <c r="ES32" s="140"/>
      <c r="ET32" s="140"/>
      <c r="EU32" s="140"/>
      <c r="EV32" s="140"/>
      <c r="EW32" s="139"/>
      <c r="EX32" s="139"/>
      <c r="EY32" s="139"/>
      <c r="EZ32" s="140"/>
      <c r="FA32" s="140"/>
      <c r="FB32" s="140"/>
      <c r="FC32" s="140"/>
      <c r="FD32" s="140"/>
      <c r="FE32" s="139"/>
      <c r="FF32" s="139"/>
      <c r="FG32" s="139"/>
      <c r="FH32" s="140"/>
      <c r="FI32" s="140"/>
      <c r="FJ32" s="140"/>
      <c r="FK32" s="140"/>
      <c r="FL32" s="140"/>
      <c r="FM32" s="139"/>
      <c r="FN32" s="139"/>
      <c r="FO32" s="139"/>
      <c r="FP32" s="140"/>
      <c r="FQ32" s="140"/>
      <c r="FR32" s="140"/>
      <c r="FS32" s="140"/>
      <c r="FT32" s="140"/>
      <c r="FU32" s="139"/>
      <c r="FV32" s="139"/>
      <c r="FW32" s="139"/>
      <c r="FX32" s="140"/>
      <c r="FY32" s="140"/>
      <c r="FZ32" s="140"/>
      <c r="GA32" s="140"/>
      <c r="GB32" s="140"/>
      <c r="GC32" s="139"/>
      <c r="GD32" s="139"/>
      <c r="GE32" s="139"/>
      <c r="GF32" s="140"/>
      <c r="GG32" s="140"/>
      <c r="GH32" s="140"/>
      <c r="GI32" s="140"/>
      <c r="GJ32" s="140"/>
      <c r="GK32" s="139"/>
      <c r="GL32" s="139"/>
      <c r="GM32" s="139"/>
      <c r="GN32" s="140"/>
      <c r="GO32" s="140"/>
      <c r="GP32" s="140"/>
      <c r="GQ32" s="140"/>
      <c r="GR32" s="140"/>
      <c r="GS32" s="139"/>
      <c r="GT32" s="139"/>
      <c r="GU32" s="139"/>
      <c r="GV32" s="140"/>
      <c r="GW32" s="140"/>
      <c r="GX32" s="140"/>
      <c r="GY32" s="140"/>
      <c r="GZ32" s="140"/>
      <c r="HA32" s="139"/>
      <c r="HB32" s="219">
        <v>13</v>
      </c>
      <c r="HC32" s="219">
        <v>13</v>
      </c>
      <c r="HD32" s="219">
        <v>13.5</v>
      </c>
      <c r="HE32" s="219" t="s">
        <v>111</v>
      </c>
      <c r="HF32" s="219">
        <v>13</v>
      </c>
      <c r="HG32" s="219">
        <v>13</v>
      </c>
      <c r="HH32" s="140"/>
      <c r="HI32" s="139"/>
      <c r="HJ32" s="139"/>
      <c r="HK32" s="139"/>
      <c r="HL32" s="140"/>
      <c r="HM32" s="140"/>
      <c r="HN32" s="140"/>
      <c r="HO32" s="140"/>
      <c r="HP32" s="140"/>
      <c r="HQ32" s="139"/>
      <c r="HR32" s="139"/>
      <c r="HS32" s="139"/>
      <c r="HT32" s="140"/>
      <c r="HU32" s="140"/>
      <c r="HV32" s="140"/>
      <c r="HW32" s="140"/>
      <c r="HX32" s="140"/>
      <c r="HY32" s="139"/>
      <c r="HZ32" s="139"/>
      <c r="IA32" s="139"/>
      <c r="IB32" s="140"/>
      <c r="IC32" s="140"/>
      <c r="ID32" s="140"/>
      <c r="IE32" s="140"/>
      <c r="IF32" s="140"/>
      <c r="IG32" s="139"/>
      <c r="IH32" s="139"/>
      <c r="II32" s="139"/>
      <c r="IJ32" s="140"/>
      <c r="IK32" s="140"/>
      <c r="IL32" s="140"/>
      <c r="IM32" s="140"/>
      <c r="IN32" s="140"/>
      <c r="IO32" s="139"/>
      <c r="IP32" s="139"/>
      <c r="IQ32" s="139"/>
      <c r="IR32" s="140"/>
      <c r="IS32" s="140"/>
      <c r="IT32" s="140"/>
      <c r="IU32" s="140"/>
    </row>
    <row r="33" spans="1:255" s="141" customFormat="1" ht="12.75" hidden="1" thickBot="1" x14ac:dyDescent="0.25">
      <c r="A33" s="162"/>
      <c r="B33" s="162"/>
      <c r="C33" s="162"/>
      <c r="D33" s="162"/>
      <c r="E33" s="162"/>
      <c r="F33" s="162"/>
      <c r="G33" s="162"/>
      <c r="H33" s="162"/>
      <c r="I33" s="162"/>
      <c r="J33" s="162"/>
      <c r="K33" s="162"/>
      <c r="L33" s="162"/>
      <c r="M33" s="162"/>
      <c r="N33" s="162"/>
      <c r="O33" s="162"/>
      <c r="P33" s="162"/>
      <c r="Q33" s="136"/>
      <c r="R33" s="136"/>
      <c r="S33" s="136"/>
      <c r="T33" s="137"/>
      <c r="U33" s="137"/>
      <c r="V33" s="137"/>
      <c r="W33" s="137"/>
      <c r="X33" s="137"/>
      <c r="Y33" s="138"/>
      <c r="Z33" s="138"/>
      <c r="AG33" s="139"/>
      <c r="AH33" s="139"/>
      <c r="AI33" s="139"/>
      <c r="AJ33" s="140"/>
      <c r="AK33" s="140"/>
      <c r="AL33" s="140"/>
      <c r="AM33" s="140"/>
      <c r="AN33" s="140"/>
      <c r="AO33" s="139"/>
      <c r="AP33" s="139"/>
      <c r="AQ33" s="139"/>
      <c r="AR33" s="140"/>
      <c r="AS33" s="140"/>
      <c r="AT33" s="140"/>
      <c r="AU33" s="140"/>
      <c r="AV33" s="140"/>
      <c r="AW33" s="139"/>
      <c r="AX33" s="139"/>
      <c r="AY33" s="139"/>
      <c r="AZ33" s="140"/>
      <c r="BA33" s="140"/>
      <c r="BB33" s="140"/>
      <c r="BC33" s="140"/>
      <c r="BD33" s="140"/>
      <c r="BE33" s="139"/>
      <c r="BF33" s="139"/>
      <c r="BG33" s="139"/>
      <c r="BH33" s="140"/>
      <c r="BI33" s="140"/>
      <c r="BJ33" s="140"/>
      <c r="BK33" s="140"/>
      <c r="BL33" s="140"/>
      <c r="BM33" s="139"/>
      <c r="BN33" s="139"/>
      <c r="BO33" s="139"/>
      <c r="BP33" s="140"/>
      <c r="BQ33" s="140"/>
      <c r="BR33" s="140"/>
      <c r="BS33" s="140"/>
      <c r="BT33" s="140"/>
      <c r="BU33" s="139"/>
      <c r="BV33" s="139"/>
      <c r="BW33" s="139"/>
      <c r="BX33" s="140"/>
      <c r="BY33" s="140"/>
      <c r="BZ33" s="140"/>
      <c r="CA33" s="140"/>
      <c r="CB33" s="140"/>
      <c r="CC33" s="139"/>
      <c r="CD33" s="139"/>
      <c r="CE33" s="139"/>
      <c r="CF33" s="140"/>
      <c r="CG33" s="140"/>
      <c r="CH33" s="140"/>
      <c r="CI33" s="140"/>
      <c r="CJ33" s="140"/>
      <c r="CK33" s="139"/>
      <c r="CL33" s="139"/>
      <c r="CM33" s="139"/>
      <c r="CN33" s="140"/>
      <c r="CO33" s="140"/>
      <c r="CP33" s="140"/>
      <c r="CQ33" s="140"/>
      <c r="CR33" s="140"/>
      <c r="CS33" s="139"/>
      <c r="CT33" s="139"/>
      <c r="CU33" s="139"/>
      <c r="CV33" s="140"/>
      <c r="CW33" s="140"/>
      <c r="CX33" s="140"/>
      <c r="CY33" s="140"/>
      <c r="CZ33" s="140"/>
      <c r="DA33" s="139"/>
      <c r="DB33" s="139"/>
      <c r="DC33" s="139"/>
      <c r="DD33" s="140"/>
      <c r="DE33" s="140"/>
      <c r="DF33" s="140"/>
      <c r="DG33" s="140"/>
      <c r="DH33" s="140"/>
      <c r="DI33" s="139"/>
      <c r="DJ33" s="139"/>
      <c r="DK33" s="139"/>
      <c r="DL33" s="140"/>
      <c r="DM33" s="140"/>
      <c r="DN33" s="140"/>
      <c r="DO33" s="140"/>
      <c r="DP33" s="140"/>
      <c r="DQ33" s="139"/>
      <c r="DR33" s="139"/>
      <c r="DS33" s="139"/>
      <c r="DT33" s="140"/>
      <c r="DU33" s="140"/>
      <c r="DV33" s="140"/>
      <c r="DW33" s="140"/>
      <c r="DX33" s="140"/>
      <c r="DY33" s="139"/>
      <c r="DZ33" s="139"/>
      <c r="EA33" s="139"/>
      <c r="EB33" s="140"/>
      <c r="EC33" s="140"/>
      <c r="ED33" s="140"/>
      <c r="EE33" s="140"/>
      <c r="EF33" s="140"/>
      <c r="EG33" s="139"/>
      <c r="EH33" s="139"/>
      <c r="EI33" s="139"/>
      <c r="EJ33" s="140"/>
      <c r="EK33" s="140"/>
      <c r="EL33" s="140"/>
      <c r="EM33" s="140"/>
      <c r="EN33" s="140"/>
      <c r="EO33" s="139"/>
      <c r="EP33" s="139"/>
      <c r="EQ33" s="139"/>
      <c r="ER33" s="140"/>
      <c r="ES33" s="140"/>
      <c r="ET33" s="140"/>
      <c r="EU33" s="140"/>
      <c r="EV33" s="140"/>
      <c r="EW33" s="139"/>
      <c r="EX33" s="139"/>
      <c r="EY33" s="139"/>
      <c r="EZ33" s="140"/>
      <c r="FA33" s="140"/>
      <c r="FB33" s="140"/>
      <c r="FC33" s="140"/>
      <c r="FD33" s="140"/>
      <c r="FE33" s="139"/>
      <c r="FF33" s="139"/>
      <c r="FG33" s="139"/>
      <c r="FH33" s="140"/>
      <c r="FI33" s="140"/>
      <c r="FJ33" s="140"/>
      <c r="FK33" s="140"/>
      <c r="FL33" s="140"/>
      <c r="FM33" s="139"/>
      <c r="FN33" s="139"/>
      <c r="FO33" s="139"/>
      <c r="FP33" s="140"/>
      <c r="FQ33" s="140"/>
      <c r="FR33" s="140"/>
      <c r="FS33" s="140"/>
      <c r="FT33" s="140"/>
      <c r="FU33" s="139"/>
      <c r="FV33" s="139"/>
      <c r="FW33" s="139"/>
      <c r="FX33" s="140"/>
      <c r="FY33" s="140"/>
      <c r="FZ33" s="140"/>
      <c r="GA33" s="140"/>
      <c r="GB33" s="140"/>
      <c r="GC33" s="139"/>
      <c r="GD33" s="139"/>
      <c r="GE33" s="139"/>
      <c r="GF33" s="140"/>
      <c r="GG33" s="140"/>
      <c r="GH33" s="140"/>
      <c r="GI33" s="140"/>
      <c r="GJ33" s="140"/>
      <c r="GK33" s="139"/>
      <c r="GL33" s="139"/>
      <c r="GM33" s="139"/>
      <c r="GN33" s="140"/>
      <c r="GO33" s="140"/>
      <c r="GP33" s="140"/>
      <c r="GQ33" s="140"/>
      <c r="GR33" s="140"/>
      <c r="GS33" s="139"/>
      <c r="GT33" s="139"/>
      <c r="GU33" s="139"/>
      <c r="GV33" s="140"/>
      <c r="GW33" s="140"/>
      <c r="GX33" s="140"/>
      <c r="GY33" s="140"/>
      <c r="GZ33" s="140"/>
      <c r="HA33" s="139"/>
      <c r="HB33" s="221">
        <v>13.5</v>
      </c>
      <c r="HC33" s="221" t="s">
        <v>111</v>
      </c>
      <c r="HD33" s="221">
        <v>14</v>
      </c>
      <c r="HE33" s="221">
        <v>14</v>
      </c>
      <c r="HF33" s="221">
        <v>13.5</v>
      </c>
      <c r="HG33" s="221" t="s">
        <v>111</v>
      </c>
      <c r="HH33" s="140"/>
      <c r="HI33" s="139"/>
      <c r="HJ33" s="139"/>
      <c r="HK33" s="139"/>
      <c r="HL33" s="140"/>
      <c r="HM33" s="140"/>
      <c r="HN33" s="140"/>
      <c r="HO33" s="140"/>
      <c r="HP33" s="140"/>
      <c r="HQ33" s="139"/>
      <c r="HR33" s="139"/>
      <c r="HS33" s="139"/>
      <c r="HT33" s="140"/>
      <c r="HU33" s="140"/>
      <c r="HV33" s="140"/>
      <c r="HW33" s="140"/>
      <c r="HX33" s="140"/>
      <c r="HY33" s="139"/>
      <c r="HZ33" s="139"/>
      <c r="IA33" s="139"/>
      <c r="IB33" s="140"/>
      <c r="IC33" s="140"/>
      <c r="ID33" s="140"/>
      <c r="IE33" s="140"/>
      <c r="IF33" s="140"/>
      <c r="IG33" s="139"/>
      <c r="IH33" s="139"/>
      <c r="II33" s="139"/>
      <c r="IJ33" s="140"/>
      <c r="IK33" s="140"/>
      <c r="IL33" s="140"/>
      <c r="IM33" s="140"/>
      <c r="IN33" s="140"/>
      <c r="IO33" s="139"/>
      <c r="IP33" s="139"/>
      <c r="IQ33" s="139"/>
      <c r="IR33" s="140"/>
      <c r="IS33" s="140"/>
      <c r="IT33" s="140"/>
      <c r="IU33" s="140"/>
    </row>
    <row r="34" spans="1:255" s="21" customFormat="1" ht="13.5" hidden="1" thickBot="1" x14ac:dyDescent="0.25">
      <c r="A34" s="416" t="s">
        <v>71</v>
      </c>
      <c r="B34" s="417"/>
      <c r="C34" s="417"/>
      <c r="D34" s="417"/>
      <c r="E34" s="417"/>
      <c r="F34" s="417"/>
      <c r="G34" s="417"/>
      <c r="H34" s="417"/>
      <c r="I34" s="417"/>
      <c r="J34" s="417"/>
      <c r="K34" s="417"/>
      <c r="L34" s="417"/>
      <c r="M34" s="417"/>
      <c r="N34" s="417"/>
      <c r="O34" s="417"/>
      <c r="P34" s="417"/>
      <c r="Q34" s="417"/>
      <c r="R34" s="426"/>
      <c r="S34" s="48"/>
      <c r="T34" s="48"/>
      <c r="U34" s="48"/>
      <c r="V34" s="48"/>
      <c r="W34" s="48"/>
      <c r="X34" s="48"/>
      <c r="Y34" s="47"/>
      <c r="Z34" s="47"/>
      <c r="AG34" s="12"/>
      <c r="AH34" s="12"/>
      <c r="AI34" s="12"/>
      <c r="AJ34" s="13"/>
      <c r="AK34" s="13"/>
      <c r="AL34" s="13"/>
      <c r="AM34" s="13"/>
      <c r="AN34" s="13"/>
      <c r="AO34" s="12"/>
      <c r="AP34" s="12"/>
      <c r="AQ34" s="12"/>
      <c r="AR34" s="13"/>
      <c r="AS34" s="13"/>
      <c r="AT34" s="13"/>
      <c r="AU34" s="13"/>
      <c r="AV34" s="13"/>
      <c r="AW34" s="12"/>
      <c r="AX34" s="12"/>
      <c r="AY34" s="12"/>
      <c r="AZ34" s="13"/>
      <c r="BA34" s="13"/>
      <c r="BB34" s="13"/>
      <c r="BC34" s="13"/>
      <c r="BD34" s="13"/>
      <c r="BE34" s="12"/>
      <c r="BF34" s="12"/>
      <c r="BG34" s="12"/>
      <c r="BH34" s="13"/>
      <c r="BI34" s="13"/>
      <c r="BJ34" s="13"/>
      <c r="BK34" s="13"/>
      <c r="BL34" s="13"/>
      <c r="BM34" s="12"/>
      <c r="BN34" s="12"/>
      <c r="BO34" s="12"/>
      <c r="BP34" s="13"/>
      <c r="BQ34" s="13"/>
      <c r="BR34" s="13"/>
      <c r="BS34" s="13"/>
      <c r="BT34" s="13"/>
      <c r="BU34" s="12"/>
      <c r="BV34" s="12"/>
      <c r="BW34" s="12"/>
      <c r="BX34" s="13"/>
      <c r="BY34" s="13"/>
      <c r="BZ34" s="13"/>
      <c r="CA34" s="13"/>
      <c r="CB34" s="13"/>
      <c r="CC34" s="12"/>
      <c r="CD34" s="12"/>
      <c r="CE34" s="12"/>
      <c r="CF34" s="13"/>
      <c r="CG34" s="13"/>
      <c r="CH34" s="13"/>
      <c r="CI34" s="13"/>
      <c r="CJ34" s="13"/>
      <c r="CK34" s="12"/>
      <c r="CL34" s="12"/>
      <c r="CM34" s="12"/>
      <c r="CN34" s="13"/>
      <c r="CO34" s="13"/>
      <c r="CP34" s="13"/>
      <c r="CQ34" s="13"/>
      <c r="CR34" s="13"/>
      <c r="CS34" s="12"/>
      <c r="CT34" s="12"/>
      <c r="CU34" s="12"/>
      <c r="CV34" s="13"/>
      <c r="CW34" s="13"/>
      <c r="CX34" s="13"/>
      <c r="CY34" s="13"/>
      <c r="CZ34" s="13"/>
      <c r="DA34" s="12"/>
      <c r="DB34" s="12"/>
      <c r="DC34" s="12"/>
      <c r="DD34" s="13"/>
      <c r="DE34" s="13"/>
      <c r="DF34" s="13"/>
      <c r="DG34" s="13"/>
      <c r="DH34" s="13"/>
      <c r="DI34" s="12"/>
      <c r="DJ34" s="12"/>
      <c r="DK34" s="12"/>
      <c r="DL34" s="13"/>
      <c r="DM34" s="13"/>
      <c r="DN34" s="13"/>
      <c r="DO34" s="13"/>
      <c r="DP34" s="13"/>
      <c r="DQ34" s="12"/>
      <c r="DR34" s="12"/>
      <c r="DS34" s="12"/>
      <c r="DT34" s="13"/>
      <c r="DU34" s="13"/>
      <c r="DV34" s="13"/>
      <c r="DW34" s="13"/>
      <c r="DX34" s="13"/>
      <c r="DY34" s="12"/>
      <c r="DZ34" s="12"/>
      <c r="EA34" s="12"/>
      <c r="EB34" s="13"/>
      <c r="EC34" s="13"/>
      <c r="ED34" s="13"/>
      <c r="EE34" s="13"/>
      <c r="EF34" s="13"/>
      <c r="EG34" s="12"/>
      <c r="EH34" s="12"/>
      <c r="EI34" s="12"/>
      <c r="EJ34" s="13"/>
      <c r="EK34" s="13"/>
      <c r="EL34" s="13"/>
      <c r="EM34" s="13"/>
      <c r="EN34" s="13"/>
      <c r="EO34" s="12"/>
      <c r="EP34" s="12"/>
      <c r="EQ34" s="12"/>
      <c r="ER34" s="13"/>
      <c r="ES34" s="13"/>
      <c r="ET34" s="13"/>
      <c r="EU34" s="13"/>
      <c r="EV34" s="13"/>
      <c r="EW34" s="12"/>
      <c r="EX34" s="12"/>
      <c r="EY34" s="12"/>
      <c r="EZ34" s="13"/>
      <c r="FA34" s="13"/>
      <c r="FB34" s="13"/>
      <c r="FC34" s="13"/>
      <c r="FD34" s="13"/>
      <c r="FE34" s="12"/>
      <c r="FF34" s="12"/>
      <c r="FG34" s="12"/>
      <c r="FH34" s="13"/>
      <c r="FI34" s="13"/>
      <c r="FJ34" s="13"/>
      <c r="FK34" s="13"/>
      <c r="FL34" s="13"/>
      <c r="FM34" s="12"/>
      <c r="FN34" s="12"/>
      <c r="FO34" s="12"/>
      <c r="FP34" s="13"/>
      <c r="FQ34" s="13"/>
      <c r="FR34" s="13"/>
      <c r="FS34" s="13"/>
      <c r="FT34" s="13"/>
      <c r="FU34" s="12"/>
      <c r="FV34" s="12"/>
      <c r="FW34" s="12"/>
      <c r="FX34" s="13"/>
      <c r="FY34" s="13"/>
      <c r="FZ34" s="13"/>
      <c r="GA34" s="13"/>
      <c r="GB34" s="13"/>
      <c r="GC34" s="12"/>
      <c r="GD34" s="12"/>
      <c r="GE34" s="12"/>
      <c r="GF34" s="13"/>
      <c r="GG34" s="13"/>
      <c r="GH34" s="13"/>
      <c r="GI34" s="13"/>
      <c r="GJ34" s="13"/>
      <c r="GK34" s="12"/>
      <c r="GL34" s="12"/>
      <c r="GM34" s="12"/>
      <c r="GN34" s="13"/>
      <c r="GO34" s="13"/>
      <c r="GP34" s="13"/>
      <c r="GQ34" s="13"/>
      <c r="GR34" s="13"/>
      <c r="GS34" s="12"/>
      <c r="GT34" s="12"/>
      <c r="GU34" s="12"/>
      <c r="GV34" s="13"/>
      <c r="GW34" s="13"/>
      <c r="GX34" s="13"/>
      <c r="GY34" s="13"/>
      <c r="GZ34" s="13"/>
      <c r="HA34" s="12"/>
      <c r="HB34" s="219">
        <v>14</v>
      </c>
      <c r="HC34" s="219">
        <v>14</v>
      </c>
      <c r="HD34" s="219">
        <v>14.5</v>
      </c>
      <c r="HE34" s="219" t="s">
        <v>112</v>
      </c>
      <c r="HF34" s="219">
        <v>14</v>
      </c>
      <c r="HG34" s="219">
        <v>14</v>
      </c>
      <c r="HH34" s="13"/>
      <c r="HI34" s="12"/>
      <c r="HJ34" s="12"/>
      <c r="HK34" s="12"/>
      <c r="HL34" s="13"/>
      <c r="HM34" s="13"/>
      <c r="HN34" s="13"/>
      <c r="HO34" s="13"/>
      <c r="HP34" s="13"/>
      <c r="HQ34" s="12"/>
      <c r="HR34" s="12"/>
      <c r="HS34" s="12"/>
      <c r="HT34" s="13"/>
      <c r="HU34" s="13"/>
      <c r="HV34" s="13"/>
      <c r="HW34" s="13"/>
      <c r="HX34" s="13"/>
      <c r="HY34" s="12"/>
      <c r="HZ34" s="12"/>
      <c r="IA34" s="12"/>
      <c r="IB34" s="13"/>
      <c r="IC34" s="13"/>
      <c r="ID34" s="13"/>
      <c r="IE34" s="13"/>
      <c r="IF34" s="13"/>
      <c r="IG34" s="12"/>
      <c r="IH34" s="12"/>
      <c r="II34" s="12"/>
      <c r="IJ34" s="13"/>
      <c r="IK34" s="13"/>
      <c r="IL34" s="13"/>
      <c r="IM34" s="13"/>
      <c r="IN34" s="13"/>
      <c r="IO34" s="12"/>
      <c r="IP34" s="12"/>
      <c r="IQ34" s="12"/>
      <c r="IR34" s="13"/>
      <c r="IS34" s="13"/>
      <c r="IT34" s="13"/>
      <c r="IU34" s="13"/>
    </row>
    <row r="35" spans="1:255" s="21" customFormat="1" hidden="1" thickBot="1" x14ac:dyDescent="0.3">
      <c r="A35" s="386" t="s">
        <v>28</v>
      </c>
      <c r="B35" s="387"/>
      <c r="C35" s="387"/>
      <c r="D35" s="388"/>
      <c r="E35" s="355" t="s">
        <v>29</v>
      </c>
      <c r="F35" s="389"/>
      <c r="G35" s="390"/>
      <c r="H35" s="128" t="s">
        <v>72</v>
      </c>
      <c r="I35" s="130"/>
      <c r="J35" s="131"/>
      <c r="K35" s="128" t="s">
        <v>30</v>
      </c>
      <c r="L35" s="130"/>
      <c r="M35" s="131"/>
      <c r="N35" s="128" t="s">
        <v>76</v>
      </c>
      <c r="O35" s="130"/>
      <c r="P35" s="131"/>
      <c r="Q35" s="128" t="s">
        <v>10</v>
      </c>
      <c r="R35" s="131"/>
      <c r="S35" s="48"/>
      <c r="T35" s="48"/>
      <c r="U35" s="48"/>
      <c r="V35" s="48"/>
      <c r="W35" s="48"/>
      <c r="X35" s="47"/>
      <c r="Y35" s="47"/>
      <c r="Z35" s="12"/>
      <c r="AG35" s="12"/>
      <c r="AH35" s="12"/>
      <c r="AI35" s="13"/>
      <c r="AJ35" s="13"/>
      <c r="AK35" s="13"/>
      <c r="AL35" s="13"/>
      <c r="AM35" s="13"/>
      <c r="AN35" s="12"/>
      <c r="AO35" s="12"/>
      <c r="AP35" s="12"/>
      <c r="AQ35" s="13"/>
      <c r="AR35" s="13"/>
      <c r="AS35" s="13"/>
      <c r="AT35" s="13"/>
      <c r="AU35" s="13"/>
      <c r="AV35" s="12"/>
      <c r="AW35" s="12"/>
      <c r="AX35" s="12"/>
      <c r="AY35" s="13"/>
      <c r="AZ35" s="13"/>
      <c r="BA35" s="13"/>
      <c r="BB35" s="13"/>
      <c r="BC35" s="13"/>
      <c r="BD35" s="12"/>
      <c r="BE35" s="12"/>
      <c r="BF35" s="12"/>
      <c r="BG35" s="13"/>
      <c r="BH35" s="13"/>
      <c r="BI35" s="13"/>
      <c r="BJ35" s="13"/>
      <c r="BK35" s="13"/>
      <c r="BL35" s="12"/>
      <c r="BM35" s="12"/>
      <c r="BN35" s="12"/>
      <c r="BO35" s="13"/>
      <c r="BP35" s="13"/>
      <c r="BQ35" s="13"/>
      <c r="BR35" s="13"/>
      <c r="BS35" s="13"/>
      <c r="BT35" s="12"/>
      <c r="BU35" s="12"/>
      <c r="BV35" s="12"/>
      <c r="BW35" s="13"/>
      <c r="BX35" s="13"/>
      <c r="BY35" s="13"/>
      <c r="BZ35" s="13"/>
      <c r="CA35" s="13"/>
      <c r="CB35" s="12"/>
      <c r="CC35" s="12"/>
      <c r="CD35" s="12"/>
      <c r="CE35" s="13"/>
      <c r="CF35" s="13"/>
      <c r="CG35" s="13"/>
      <c r="CH35" s="13"/>
      <c r="CI35" s="13"/>
      <c r="CJ35" s="12"/>
      <c r="CK35" s="12"/>
      <c r="CL35" s="12"/>
      <c r="CM35" s="13"/>
      <c r="CN35" s="13"/>
      <c r="CO35" s="13"/>
      <c r="CP35" s="13"/>
      <c r="CQ35" s="13"/>
      <c r="CR35" s="12"/>
      <c r="CS35" s="12"/>
      <c r="CT35" s="12"/>
      <c r="CU35" s="13"/>
      <c r="CV35" s="13"/>
      <c r="CW35" s="13"/>
      <c r="CX35" s="13"/>
      <c r="CY35" s="13"/>
      <c r="CZ35" s="12"/>
      <c r="DA35" s="12"/>
      <c r="DB35" s="12"/>
      <c r="DC35" s="13"/>
      <c r="DD35" s="13"/>
      <c r="DE35" s="13"/>
      <c r="DF35" s="13"/>
      <c r="DG35" s="13"/>
      <c r="DH35" s="12"/>
      <c r="DI35" s="12"/>
      <c r="DJ35" s="12"/>
      <c r="DK35" s="13"/>
      <c r="DL35" s="13"/>
      <c r="DM35" s="13"/>
      <c r="DN35" s="13"/>
      <c r="DO35" s="13"/>
      <c r="DP35" s="12"/>
      <c r="DQ35" s="12"/>
      <c r="DR35" s="12"/>
      <c r="DS35" s="13"/>
      <c r="DT35" s="13"/>
      <c r="DU35" s="13"/>
      <c r="DV35" s="13"/>
      <c r="DW35" s="13"/>
      <c r="DX35" s="12"/>
      <c r="DY35" s="12"/>
      <c r="DZ35" s="12"/>
      <c r="EA35" s="13"/>
      <c r="EB35" s="13"/>
      <c r="EC35" s="13"/>
      <c r="ED35" s="13"/>
      <c r="EE35" s="13"/>
      <c r="EF35" s="12"/>
      <c r="EG35" s="12"/>
      <c r="EH35" s="12"/>
      <c r="EI35" s="13"/>
      <c r="EJ35" s="13"/>
      <c r="EK35" s="13"/>
      <c r="EL35" s="13"/>
      <c r="EM35" s="13"/>
      <c r="EN35" s="12"/>
      <c r="EO35" s="12"/>
      <c r="EP35" s="12"/>
      <c r="EQ35" s="13"/>
      <c r="ER35" s="13"/>
      <c r="ES35" s="13"/>
      <c r="ET35" s="13"/>
      <c r="EU35" s="13"/>
      <c r="EV35" s="12"/>
      <c r="EW35" s="12"/>
      <c r="EX35" s="12"/>
      <c r="EY35" s="13"/>
      <c r="EZ35" s="13"/>
      <c r="FA35" s="13"/>
      <c r="FB35" s="13"/>
      <c r="FC35" s="13"/>
      <c r="FD35" s="12"/>
      <c r="FE35" s="12"/>
      <c r="FF35" s="12"/>
      <c r="FG35" s="13"/>
      <c r="FH35" s="13"/>
      <c r="FI35" s="13"/>
      <c r="FJ35" s="13"/>
      <c r="FK35" s="13"/>
      <c r="FL35" s="12"/>
      <c r="FM35" s="12"/>
      <c r="FN35" s="12"/>
      <c r="FO35" s="13"/>
      <c r="FP35" s="13"/>
      <c r="FQ35" s="13"/>
      <c r="FR35" s="13"/>
      <c r="FS35" s="13"/>
      <c r="FT35" s="12"/>
      <c r="FU35" s="12"/>
      <c r="FV35" s="12"/>
      <c r="FW35" s="13"/>
      <c r="FX35" s="13"/>
      <c r="FY35" s="13"/>
      <c r="FZ35" s="13"/>
      <c r="GA35" s="13"/>
      <c r="GB35" s="12"/>
      <c r="GC35" s="12"/>
      <c r="GD35" s="12"/>
      <c r="GE35" s="13"/>
      <c r="GF35" s="13"/>
      <c r="GG35" s="13"/>
      <c r="GH35" s="13"/>
      <c r="GI35" s="13"/>
      <c r="GJ35" s="12"/>
      <c r="GK35" s="12"/>
      <c r="GL35" s="12"/>
      <c r="GM35" s="13"/>
      <c r="GN35" s="13"/>
      <c r="GO35" s="13"/>
      <c r="GP35" s="13"/>
      <c r="GQ35" s="13"/>
      <c r="GR35" s="12"/>
      <c r="GS35" s="12"/>
      <c r="GT35" s="12"/>
      <c r="GU35" s="13"/>
      <c r="GV35" s="13"/>
      <c r="GW35" s="13"/>
      <c r="GX35" s="13"/>
      <c r="GY35" s="13"/>
      <c r="GZ35" s="12"/>
      <c r="HA35" s="12"/>
      <c r="HB35" s="221">
        <v>14.5</v>
      </c>
      <c r="HC35" s="221" t="s">
        <v>112</v>
      </c>
      <c r="HD35" s="221">
        <v>15</v>
      </c>
      <c r="HE35" s="221">
        <v>15</v>
      </c>
      <c r="HF35" s="221">
        <v>14.5</v>
      </c>
      <c r="HG35" s="221" t="s">
        <v>112</v>
      </c>
      <c r="HH35" s="12"/>
      <c r="HI35" s="12"/>
      <c r="HJ35" s="12"/>
      <c r="HK35" s="13"/>
      <c r="HL35" s="13"/>
      <c r="HM35" s="13"/>
      <c r="HN35" s="13"/>
      <c r="HO35" s="13"/>
      <c r="HP35" s="12"/>
      <c r="HQ35" s="12"/>
      <c r="HR35" s="12"/>
      <c r="HS35" s="13"/>
      <c r="HT35" s="13"/>
      <c r="HU35" s="13"/>
      <c r="HV35" s="13"/>
      <c r="HW35" s="13"/>
      <c r="HX35" s="12"/>
      <c r="HY35" s="12"/>
      <c r="HZ35" s="12"/>
      <c r="IA35" s="13"/>
      <c r="IB35" s="13"/>
      <c r="IC35" s="13"/>
      <c r="ID35" s="13"/>
      <c r="IE35" s="13"/>
      <c r="IF35" s="12"/>
      <c r="IG35" s="12"/>
      <c r="IH35" s="12"/>
      <c r="II35" s="13"/>
      <c r="IJ35" s="13"/>
      <c r="IK35" s="13"/>
      <c r="IL35" s="13"/>
      <c r="IM35" s="13"/>
      <c r="IN35" s="12"/>
      <c r="IO35" s="12"/>
      <c r="IP35" s="12"/>
      <c r="IQ35" s="13"/>
      <c r="IR35" s="13"/>
      <c r="IS35" s="13"/>
      <c r="IT35" s="13"/>
    </row>
    <row r="36" spans="1:255" s="141" customFormat="1" ht="12.75" hidden="1" thickBot="1" x14ac:dyDescent="0.25">
      <c r="A36" s="367" t="s">
        <v>90</v>
      </c>
      <c r="B36" s="368"/>
      <c r="C36" s="368"/>
      <c r="D36" s="132">
        <f t="array" ref="D36">SUM((DelType=$A$35)*(PD_ProblemType=$A$36)*(PD_Status&lt;&gt;"Rejected"))</f>
        <v>0</v>
      </c>
      <c r="E36" s="384" t="s">
        <v>90</v>
      </c>
      <c r="F36" s="385"/>
      <c r="G36" s="132">
        <f t="array" ref="G36">SUM((DelType=E$35)*(PD_ProblemType=$A$36)*(PD_Status&lt;&gt;"Rejected"))</f>
        <v>0</v>
      </c>
      <c r="H36" s="133" t="s">
        <v>90</v>
      </c>
      <c r="I36" s="135"/>
      <c r="J36" s="132">
        <f t="array" ref="J36">SUM((DelType=H$35)*(PD_ProblemType=$A$36)*(PD_Status&lt;&gt;"Rejected"))</f>
        <v>0</v>
      </c>
      <c r="K36" s="133" t="s">
        <v>90</v>
      </c>
      <c r="L36" s="135"/>
      <c r="M36" s="132">
        <f t="array" ref="M36">SUM((DelType=K$35)*(PD_ProblemType=$A$36)*(PD_Status&lt;&gt;"Rejected"))</f>
        <v>0</v>
      </c>
      <c r="N36" s="133" t="s">
        <v>90</v>
      </c>
      <c r="O36" s="134"/>
      <c r="P36" s="132">
        <f t="array" ref="P36">SUM((DelType="Maintenance Request")*(PD_ProblemType=$A$36)*(PD_Status&lt;&gt;"Rejected"))</f>
        <v>0</v>
      </c>
      <c r="Q36" s="133" t="s">
        <v>90</v>
      </c>
      <c r="R36" s="132">
        <f t="array" ref="R36">SUM((DelType=Q$35)*(PD_ProblemType=$A$36)*(PD_Status&lt;&gt;"Rejected"))</f>
        <v>0</v>
      </c>
      <c r="S36" s="137"/>
      <c r="T36" s="137"/>
      <c r="U36" s="137"/>
      <c r="V36" s="137"/>
      <c r="W36" s="137"/>
      <c r="X36" s="138"/>
      <c r="Y36" s="138"/>
      <c r="Z36" s="139"/>
      <c r="AG36" s="139"/>
      <c r="AH36" s="139"/>
      <c r="AI36" s="140"/>
      <c r="AJ36" s="140"/>
      <c r="AK36" s="140"/>
      <c r="AL36" s="140"/>
      <c r="AM36" s="140"/>
      <c r="AN36" s="139"/>
      <c r="AO36" s="139"/>
      <c r="AP36" s="139"/>
      <c r="AQ36" s="140"/>
      <c r="AR36" s="140"/>
      <c r="AS36" s="140"/>
      <c r="AT36" s="140"/>
      <c r="AU36" s="140"/>
      <c r="AV36" s="139"/>
      <c r="AW36" s="139"/>
      <c r="AX36" s="139"/>
      <c r="AY36" s="140"/>
      <c r="AZ36" s="140"/>
      <c r="BA36" s="140"/>
      <c r="BB36" s="140"/>
      <c r="BC36" s="140"/>
      <c r="BD36" s="139"/>
      <c r="BE36" s="139"/>
      <c r="BF36" s="139"/>
      <c r="BG36" s="140"/>
      <c r="BH36" s="140"/>
      <c r="BI36" s="140"/>
      <c r="BJ36" s="140"/>
      <c r="BK36" s="140"/>
      <c r="BL36" s="139"/>
      <c r="BM36" s="139"/>
      <c r="BN36" s="139"/>
      <c r="BO36" s="140"/>
      <c r="BP36" s="140"/>
      <c r="BQ36" s="140"/>
      <c r="BR36" s="140"/>
      <c r="BS36" s="140"/>
      <c r="BT36" s="139"/>
      <c r="BU36" s="139"/>
      <c r="BV36" s="139"/>
      <c r="BW36" s="140"/>
      <c r="BX36" s="140"/>
      <c r="BY36" s="140"/>
      <c r="BZ36" s="140"/>
      <c r="CA36" s="140"/>
      <c r="CB36" s="139"/>
      <c r="CC36" s="139"/>
      <c r="CD36" s="139"/>
      <c r="CE36" s="140"/>
      <c r="CF36" s="140"/>
      <c r="CG36" s="140"/>
      <c r="CH36" s="140"/>
      <c r="CI36" s="140"/>
      <c r="CJ36" s="139"/>
      <c r="CK36" s="139"/>
      <c r="CL36" s="139"/>
      <c r="CM36" s="140"/>
      <c r="CN36" s="140"/>
      <c r="CO36" s="140"/>
      <c r="CP36" s="140"/>
      <c r="CQ36" s="140"/>
      <c r="CR36" s="139"/>
      <c r="CS36" s="139"/>
      <c r="CT36" s="139"/>
      <c r="CU36" s="140"/>
      <c r="CV36" s="140"/>
      <c r="CW36" s="140"/>
      <c r="CX36" s="140"/>
      <c r="CY36" s="140"/>
      <c r="CZ36" s="139"/>
      <c r="DA36" s="139"/>
      <c r="DB36" s="139"/>
      <c r="DC36" s="140"/>
      <c r="DD36" s="140"/>
      <c r="DE36" s="140"/>
      <c r="DF36" s="140"/>
      <c r="DG36" s="140"/>
      <c r="DH36" s="139"/>
      <c r="DI36" s="139"/>
      <c r="DJ36" s="139"/>
      <c r="DK36" s="140"/>
      <c r="DL36" s="140"/>
      <c r="DM36" s="140"/>
      <c r="DN36" s="140"/>
      <c r="DO36" s="140"/>
      <c r="DP36" s="139"/>
      <c r="DQ36" s="139"/>
      <c r="DR36" s="139"/>
      <c r="DS36" s="140"/>
      <c r="DT36" s="140"/>
      <c r="DU36" s="140"/>
      <c r="DV36" s="140"/>
      <c r="DW36" s="140"/>
      <c r="DX36" s="139"/>
      <c r="DY36" s="139"/>
      <c r="DZ36" s="139"/>
      <c r="EA36" s="140"/>
      <c r="EB36" s="140"/>
      <c r="EC36" s="140"/>
      <c r="ED36" s="140"/>
      <c r="EE36" s="140"/>
      <c r="EF36" s="139"/>
      <c r="EG36" s="139"/>
      <c r="EH36" s="139"/>
      <c r="EI36" s="140"/>
      <c r="EJ36" s="140"/>
      <c r="EK36" s="140"/>
      <c r="EL36" s="140"/>
      <c r="EM36" s="140"/>
      <c r="EN36" s="139"/>
      <c r="EO36" s="139"/>
      <c r="EP36" s="139"/>
      <c r="EQ36" s="140"/>
      <c r="ER36" s="140"/>
      <c r="ES36" s="140"/>
      <c r="ET36" s="140"/>
      <c r="EU36" s="140"/>
      <c r="EV36" s="139"/>
      <c r="EW36" s="139"/>
      <c r="EX36" s="139"/>
      <c r="EY36" s="140"/>
      <c r="EZ36" s="140"/>
      <c r="FA36" s="140"/>
      <c r="FB36" s="140"/>
      <c r="FC36" s="140"/>
      <c r="FD36" s="139"/>
      <c r="FE36" s="139"/>
      <c r="FF36" s="139"/>
      <c r="FG36" s="140"/>
      <c r="FH36" s="140"/>
      <c r="FI36" s="140"/>
      <c r="FJ36" s="140"/>
      <c r="FK36" s="140"/>
      <c r="FL36" s="139"/>
      <c r="FM36" s="139"/>
      <c r="FN36" s="139"/>
      <c r="FO36" s="140"/>
      <c r="FP36" s="140"/>
      <c r="FQ36" s="140"/>
      <c r="FR36" s="140"/>
      <c r="FS36" s="140"/>
      <c r="FT36" s="139"/>
      <c r="FU36" s="139"/>
      <c r="FV36" s="139"/>
      <c r="FW36" s="140"/>
      <c r="FX36" s="140"/>
      <c r="FY36" s="140"/>
      <c r="FZ36" s="140"/>
      <c r="GA36" s="140"/>
      <c r="GB36" s="139"/>
      <c r="GC36" s="139"/>
      <c r="GD36" s="139"/>
      <c r="GE36" s="140"/>
      <c r="GF36" s="140"/>
      <c r="GG36" s="140"/>
      <c r="GH36" s="140"/>
      <c r="GI36" s="140"/>
      <c r="GJ36" s="139"/>
      <c r="GK36" s="139"/>
      <c r="GL36" s="139"/>
      <c r="GM36" s="140"/>
      <c r="GN36" s="140"/>
      <c r="GO36" s="140"/>
      <c r="GP36" s="140"/>
      <c r="GQ36" s="140"/>
      <c r="GR36" s="139"/>
      <c r="GS36" s="139"/>
      <c r="GT36" s="139"/>
      <c r="GU36" s="140"/>
      <c r="GV36" s="140"/>
      <c r="GW36" s="140"/>
      <c r="GX36" s="140"/>
      <c r="GY36" s="140"/>
      <c r="GZ36" s="139"/>
      <c r="HA36" s="139"/>
      <c r="HB36" s="219">
        <v>15</v>
      </c>
      <c r="HC36" s="219">
        <v>15</v>
      </c>
      <c r="HD36" s="219">
        <v>15.5</v>
      </c>
      <c r="HE36" s="219" t="s">
        <v>113</v>
      </c>
      <c r="HF36" s="219">
        <v>15</v>
      </c>
      <c r="HG36" s="219">
        <v>15</v>
      </c>
      <c r="HH36" s="139"/>
      <c r="HI36" s="139"/>
      <c r="HJ36" s="139"/>
      <c r="HK36" s="140"/>
      <c r="HL36" s="140"/>
      <c r="HM36" s="140"/>
      <c r="HN36" s="140"/>
      <c r="HO36" s="140"/>
      <c r="HP36" s="139"/>
      <c r="HQ36" s="139"/>
      <c r="HR36" s="139"/>
      <c r="HS36" s="140"/>
      <c r="HT36" s="140"/>
      <c r="HU36" s="140"/>
      <c r="HV36" s="140"/>
      <c r="HW36" s="140"/>
      <c r="HX36" s="139"/>
      <c r="HY36" s="139"/>
      <c r="HZ36" s="139"/>
      <c r="IA36" s="140"/>
      <c r="IB36" s="140"/>
      <c r="IC36" s="140"/>
      <c r="ID36" s="140"/>
      <c r="IE36" s="140"/>
      <c r="IF36" s="139"/>
      <c r="IG36" s="139"/>
      <c r="IH36" s="139"/>
      <c r="II36" s="140"/>
      <c r="IJ36" s="140"/>
      <c r="IK36" s="140"/>
      <c r="IL36" s="140"/>
      <c r="IM36" s="140"/>
      <c r="IN36" s="139"/>
      <c r="IO36" s="139"/>
      <c r="IP36" s="139"/>
      <c r="IQ36" s="140"/>
      <c r="IR36" s="140"/>
      <c r="IS36" s="140"/>
      <c r="IT36" s="140"/>
    </row>
    <row r="37" spans="1:255" s="141" customFormat="1" ht="12.75" hidden="1" thickBot="1" x14ac:dyDescent="0.25">
      <c r="A37" s="371" t="s">
        <v>91</v>
      </c>
      <c r="B37" s="372"/>
      <c r="C37" s="372"/>
      <c r="D37" s="148">
        <f t="array" ref="D37">SUM((DelType=$A$35)*(PD_ProblemType=$A$37)*(PD_Status&lt;&gt;"Rejected"))</f>
        <v>0</v>
      </c>
      <c r="E37" s="434" t="s">
        <v>91</v>
      </c>
      <c r="F37" s="435"/>
      <c r="G37" s="148">
        <f t="array" ref="G37">SUM((DelType=E$35)*(PD_ProblemType=$A$37)*(PD_Status&lt;&gt;"Rejected"))</f>
        <v>0</v>
      </c>
      <c r="H37" s="149" t="s">
        <v>91</v>
      </c>
      <c r="I37" s="151"/>
      <c r="J37" s="148">
        <f t="array" ref="J37">SUM((DelType=H$35)*(PD_ProblemType=$A$37)*(PD_Status&lt;&gt;"Rejected"))</f>
        <v>0</v>
      </c>
      <c r="K37" s="149" t="s">
        <v>91</v>
      </c>
      <c r="L37" s="151"/>
      <c r="M37" s="148">
        <f t="array" ref="M37">SUM((DelType=K$35)*(PD_ProblemType=$A$37)*(PD_Status&lt;&gt;"Rejected"))</f>
        <v>0</v>
      </c>
      <c r="N37" s="149" t="s">
        <v>91</v>
      </c>
      <c r="O37" s="150"/>
      <c r="P37" s="148">
        <f t="array" ref="P37">SUM((DelType="Maintenance Request")*(PD_ProblemType=$A$37)*(PD_Status&lt;&gt;"Rejected"))</f>
        <v>0</v>
      </c>
      <c r="Q37" s="149" t="s">
        <v>91</v>
      </c>
      <c r="R37" s="148">
        <f t="array" ref="R37">SUM((DelType=Q$35)*(PD_ProblemType=$A$37)*(PD_Status&lt;&gt;"Rejected"))</f>
        <v>1</v>
      </c>
      <c r="S37" s="137"/>
      <c r="T37" s="137"/>
      <c r="U37" s="137"/>
      <c r="V37" s="137"/>
      <c r="W37" s="137"/>
      <c r="X37" s="138"/>
      <c r="Y37" s="138"/>
      <c r="Z37" s="139"/>
      <c r="AG37" s="139"/>
      <c r="AH37" s="139"/>
      <c r="AI37" s="140"/>
      <c r="AJ37" s="140"/>
      <c r="AK37" s="140"/>
      <c r="AL37" s="140"/>
      <c r="AM37" s="140"/>
      <c r="AN37" s="139"/>
      <c r="AO37" s="139"/>
      <c r="AP37" s="139"/>
      <c r="AQ37" s="140"/>
      <c r="AR37" s="140"/>
      <c r="AS37" s="140"/>
      <c r="AT37" s="140"/>
      <c r="AU37" s="140"/>
      <c r="AV37" s="139"/>
      <c r="AW37" s="139"/>
      <c r="AX37" s="139"/>
      <c r="AY37" s="140"/>
      <c r="AZ37" s="140"/>
      <c r="BA37" s="140"/>
      <c r="BB37" s="140"/>
      <c r="BC37" s="140"/>
      <c r="BD37" s="139"/>
      <c r="BE37" s="139"/>
      <c r="BF37" s="139"/>
      <c r="BG37" s="140"/>
      <c r="BH37" s="140"/>
      <c r="BI37" s="140"/>
      <c r="BJ37" s="140"/>
      <c r="BK37" s="140"/>
      <c r="BL37" s="139"/>
      <c r="BM37" s="139"/>
      <c r="BN37" s="139"/>
      <c r="BO37" s="140"/>
      <c r="BP37" s="140"/>
      <c r="BQ37" s="140"/>
      <c r="BR37" s="140"/>
      <c r="BS37" s="140"/>
      <c r="BT37" s="139"/>
      <c r="BU37" s="139"/>
      <c r="BV37" s="139"/>
      <c r="BW37" s="140"/>
      <c r="BX37" s="140"/>
      <c r="BY37" s="140"/>
      <c r="BZ37" s="140"/>
      <c r="CA37" s="140"/>
      <c r="CB37" s="139"/>
      <c r="CC37" s="139"/>
      <c r="CD37" s="139"/>
      <c r="CE37" s="140"/>
      <c r="CF37" s="140"/>
      <c r="CG37" s="140"/>
      <c r="CH37" s="140"/>
      <c r="CI37" s="140"/>
      <c r="CJ37" s="139"/>
      <c r="CK37" s="139"/>
      <c r="CL37" s="139"/>
      <c r="CM37" s="140"/>
      <c r="CN37" s="140"/>
      <c r="CO37" s="140"/>
      <c r="CP37" s="140"/>
      <c r="CQ37" s="140"/>
      <c r="CR37" s="139"/>
      <c r="CS37" s="139"/>
      <c r="CT37" s="139"/>
      <c r="CU37" s="140"/>
      <c r="CV37" s="140"/>
      <c r="CW37" s="140"/>
      <c r="CX37" s="140"/>
      <c r="CY37" s="140"/>
      <c r="CZ37" s="139"/>
      <c r="DA37" s="139"/>
      <c r="DB37" s="139"/>
      <c r="DC37" s="140"/>
      <c r="DD37" s="140"/>
      <c r="DE37" s="140"/>
      <c r="DF37" s="140"/>
      <c r="DG37" s="140"/>
      <c r="DH37" s="139"/>
      <c r="DI37" s="139"/>
      <c r="DJ37" s="139"/>
      <c r="DK37" s="140"/>
      <c r="DL37" s="140"/>
      <c r="DM37" s="140"/>
      <c r="DN37" s="140"/>
      <c r="DO37" s="140"/>
      <c r="DP37" s="139"/>
      <c r="DQ37" s="139"/>
      <c r="DR37" s="139"/>
      <c r="DS37" s="140"/>
      <c r="DT37" s="140"/>
      <c r="DU37" s="140"/>
      <c r="DV37" s="140"/>
      <c r="DW37" s="140"/>
      <c r="DX37" s="139"/>
      <c r="DY37" s="139"/>
      <c r="DZ37" s="139"/>
      <c r="EA37" s="140"/>
      <c r="EB37" s="140"/>
      <c r="EC37" s="140"/>
      <c r="ED37" s="140"/>
      <c r="EE37" s="140"/>
      <c r="EF37" s="139"/>
      <c r="EG37" s="139"/>
      <c r="EH37" s="139"/>
      <c r="EI37" s="140"/>
      <c r="EJ37" s="140"/>
      <c r="EK37" s="140"/>
      <c r="EL37" s="140"/>
      <c r="EM37" s="140"/>
      <c r="EN37" s="139"/>
      <c r="EO37" s="139"/>
      <c r="EP37" s="139"/>
      <c r="EQ37" s="140"/>
      <c r="ER37" s="140"/>
      <c r="ES37" s="140"/>
      <c r="ET37" s="140"/>
      <c r="EU37" s="140"/>
      <c r="EV37" s="139"/>
      <c r="EW37" s="139"/>
      <c r="EX37" s="139"/>
      <c r="EY37" s="140"/>
      <c r="EZ37" s="140"/>
      <c r="FA37" s="140"/>
      <c r="FB37" s="140"/>
      <c r="FC37" s="140"/>
      <c r="FD37" s="139"/>
      <c r="FE37" s="139"/>
      <c r="FF37" s="139"/>
      <c r="FG37" s="140"/>
      <c r="FH37" s="140"/>
      <c r="FI37" s="140"/>
      <c r="FJ37" s="140"/>
      <c r="FK37" s="140"/>
      <c r="FL37" s="139"/>
      <c r="FM37" s="139"/>
      <c r="FN37" s="139"/>
      <c r="FO37" s="140"/>
      <c r="FP37" s="140"/>
      <c r="FQ37" s="140"/>
      <c r="FR37" s="140"/>
      <c r="FS37" s="140"/>
      <c r="FT37" s="139"/>
      <c r="FU37" s="139"/>
      <c r="FV37" s="139"/>
      <c r="FW37" s="140"/>
      <c r="FX37" s="140"/>
      <c r="FY37" s="140"/>
      <c r="FZ37" s="140"/>
      <c r="GA37" s="140"/>
      <c r="GB37" s="139"/>
      <c r="GC37" s="139"/>
      <c r="GD37" s="139"/>
      <c r="GE37" s="140"/>
      <c r="GF37" s="140"/>
      <c r="GG37" s="140"/>
      <c r="GH37" s="140"/>
      <c r="GI37" s="140"/>
      <c r="GJ37" s="139"/>
      <c r="GK37" s="139"/>
      <c r="GL37" s="139"/>
      <c r="GM37" s="140"/>
      <c r="GN37" s="140"/>
      <c r="GO37" s="140"/>
      <c r="GP37" s="140"/>
      <c r="GQ37" s="140"/>
      <c r="GR37" s="139"/>
      <c r="GS37" s="139"/>
      <c r="GT37" s="139"/>
      <c r="GU37" s="140"/>
      <c r="GV37" s="140"/>
      <c r="GW37" s="140"/>
      <c r="GX37" s="140"/>
      <c r="GY37" s="140"/>
      <c r="GZ37" s="139"/>
      <c r="HA37" s="139"/>
      <c r="HB37" s="221">
        <v>15.5</v>
      </c>
      <c r="HC37" s="221" t="s">
        <v>113</v>
      </c>
      <c r="HD37" s="221">
        <v>16</v>
      </c>
      <c r="HE37" s="221">
        <v>16</v>
      </c>
      <c r="HF37" s="221">
        <v>15.5</v>
      </c>
      <c r="HG37" s="221" t="s">
        <v>113</v>
      </c>
      <c r="HH37" s="139"/>
      <c r="HI37" s="139"/>
      <c r="HJ37" s="139"/>
      <c r="HK37" s="140"/>
      <c r="HL37" s="140"/>
      <c r="HM37" s="140"/>
      <c r="HN37" s="140"/>
      <c r="HO37" s="140"/>
      <c r="HP37" s="139"/>
      <c r="HQ37" s="139"/>
      <c r="HR37" s="139"/>
      <c r="HS37" s="140"/>
      <c r="HT37" s="140"/>
      <c r="HU37" s="140"/>
      <c r="HV37" s="140"/>
      <c r="HW37" s="140"/>
      <c r="HX37" s="139"/>
      <c r="HY37" s="139"/>
      <c r="HZ37" s="139"/>
      <c r="IA37" s="140"/>
      <c r="IB37" s="140"/>
      <c r="IC37" s="140"/>
      <c r="ID37" s="140"/>
      <c r="IE37" s="140"/>
      <c r="IF37" s="139"/>
      <c r="IG37" s="139"/>
      <c r="IH37" s="139"/>
      <c r="II37" s="140"/>
      <c r="IJ37" s="140"/>
      <c r="IK37" s="140"/>
      <c r="IL37" s="140"/>
      <c r="IM37" s="140"/>
      <c r="IN37" s="139"/>
      <c r="IO37" s="139"/>
      <c r="IP37" s="139"/>
      <c r="IQ37" s="140"/>
      <c r="IR37" s="140"/>
      <c r="IS37" s="140"/>
      <c r="IT37" s="140"/>
    </row>
    <row r="38" spans="1:255" s="141" customFormat="1" ht="12.75" hidden="1" thickBot="1" x14ac:dyDescent="0.25">
      <c r="A38" s="391" t="s">
        <v>31</v>
      </c>
      <c r="B38" s="392"/>
      <c r="C38" s="392"/>
      <c r="D38" s="152">
        <f>SUM($D$36:$D$37)</f>
        <v>0</v>
      </c>
      <c r="E38" s="373" t="s">
        <v>31</v>
      </c>
      <c r="F38" s="374"/>
      <c r="G38" s="153">
        <f>SUM($G$36:$G$37)</f>
        <v>0</v>
      </c>
      <c r="H38" s="145" t="s">
        <v>31</v>
      </c>
      <c r="I38" s="146"/>
      <c r="J38" s="152">
        <f>SUM($J$36:$J$37)</f>
        <v>0</v>
      </c>
      <c r="K38" s="145" t="s">
        <v>31</v>
      </c>
      <c r="L38" s="146"/>
      <c r="M38" s="152">
        <f>SUM($M$36:$M$37)</f>
        <v>0</v>
      </c>
      <c r="N38" s="145" t="s">
        <v>31</v>
      </c>
      <c r="O38" s="147"/>
      <c r="P38" s="152">
        <f>SUM($P$36:$P$37)</f>
        <v>0</v>
      </c>
      <c r="Q38" s="145" t="s">
        <v>31</v>
      </c>
      <c r="R38" s="154">
        <f>SUM($R$36:$R$37)</f>
        <v>1</v>
      </c>
      <c r="S38" s="137"/>
      <c r="T38" s="137"/>
      <c r="U38" s="137"/>
      <c r="V38" s="137"/>
      <c r="W38" s="137"/>
      <c r="X38" s="138"/>
      <c r="Y38" s="138"/>
      <c r="Z38" s="139"/>
      <c r="AG38" s="139"/>
      <c r="AH38" s="139"/>
      <c r="AI38" s="140"/>
      <c r="AJ38" s="140"/>
      <c r="AK38" s="140"/>
      <c r="AL38" s="140"/>
      <c r="AM38" s="140"/>
      <c r="AN38" s="139"/>
      <c r="AO38" s="139"/>
      <c r="AP38" s="139"/>
      <c r="AQ38" s="140"/>
      <c r="AR38" s="140"/>
      <c r="AS38" s="140"/>
      <c r="AT38" s="140"/>
      <c r="AU38" s="140"/>
      <c r="AV38" s="139"/>
      <c r="AW38" s="139"/>
      <c r="AX38" s="139"/>
      <c r="AY38" s="140"/>
      <c r="AZ38" s="140"/>
      <c r="BA38" s="140"/>
      <c r="BB38" s="140"/>
      <c r="BC38" s="140"/>
      <c r="BD38" s="139"/>
      <c r="BE38" s="139"/>
      <c r="BF38" s="139"/>
      <c r="BG38" s="140"/>
      <c r="BH38" s="140"/>
      <c r="BI38" s="140"/>
      <c r="BJ38" s="140"/>
      <c r="BK38" s="140"/>
      <c r="BL38" s="139"/>
      <c r="BM38" s="139"/>
      <c r="BN38" s="139"/>
      <c r="BO38" s="140"/>
      <c r="BP38" s="140"/>
      <c r="BQ38" s="140"/>
      <c r="BR38" s="140"/>
      <c r="BS38" s="140"/>
      <c r="BT38" s="139"/>
      <c r="BU38" s="139"/>
      <c r="BV38" s="139"/>
      <c r="BW38" s="140"/>
      <c r="BX38" s="140"/>
      <c r="BY38" s="140"/>
      <c r="BZ38" s="140"/>
      <c r="CA38" s="140"/>
      <c r="CB38" s="139"/>
      <c r="CC38" s="139"/>
      <c r="CD38" s="139"/>
      <c r="CE38" s="140"/>
      <c r="CF38" s="140"/>
      <c r="CG38" s="140"/>
      <c r="CH38" s="140"/>
      <c r="CI38" s="140"/>
      <c r="CJ38" s="139"/>
      <c r="CK38" s="139"/>
      <c r="CL38" s="139"/>
      <c r="CM38" s="140"/>
      <c r="CN38" s="140"/>
      <c r="CO38" s="140"/>
      <c r="CP38" s="140"/>
      <c r="CQ38" s="140"/>
      <c r="CR38" s="139"/>
      <c r="CS38" s="139"/>
      <c r="CT38" s="139"/>
      <c r="CU38" s="140"/>
      <c r="CV38" s="140"/>
      <c r="CW38" s="140"/>
      <c r="CX38" s="140"/>
      <c r="CY38" s="140"/>
      <c r="CZ38" s="139"/>
      <c r="DA38" s="139"/>
      <c r="DB38" s="139"/>
      <c r="DC38" s="140"/>
      <c r="DD38" s="140"/>
      <c r="DE38" s="140"/>
      <c r="DF38" s="140"/>
      <c r="DG38" s="140"/>
      <c r="DH38" s="139"/>
      <c r="DI38" s="139"/>
      <c r="DJ38" s="139"/>
      <c r="DK38" s="140"/>
      <c r="DL38" s="140"/>
      <c r="DM38" s="140"/>
      <c r="DN38" s="140"/>
      <c r="DO38" s="140"/>
      <c r="DP38" s="139"/>
      <c r="DQ38" s="139"/>
      <c r="DR38" s="139"/>
      <c r="DS38" s="140"/>
      <c r="DT38" s="140"/>
      <c r="DU38" s="140"/>
      <c r="DV38" s="140"/>
      <c r="DW38" s="140"/>
      <c r="DX38" s="139"/>
      <c r="DY38" s="139"/>
      <c r="DZ38" s="139"/>
      <c r="EA38" s="140"/>
      <c r="EB38" s="140"/>
      <c r="EC38" s="140"/>
      <c r="ED38" s="140"/>
      <c r="EE38" s="140"/>
      <c r="EF38" s="139"/>
      <c r="EG38" s="139"/>
      <c r="EH38" s="139"/>
      <c r="EI38" s="140"/>
      <c r="EJ38" s="140"/>
      <c r="EK38" s="140"/>
      <c r="EL38" s="140"/>
      <c r="EM38" s="140"/>
      <c r="EN38" s="139"/>
      <c r="EO38" s="139"/>
      <c r="EP38" s="139"/>
      <c r="EQ38" s="140"/>
      <c r="ER38" s="140"/>
      <c r="ES38" s="140"/>
      <c r="ET38" s="140"/>
      <c r="EU38" s="140"/>
      <c r="EV38" s="139"/>
      <c r="EW38" s="139"/>
      <c r="EX38" s="139"/>
      <c r="EY38" s="140"/>
      <c r="EZ38" s="140"/>
      <c r="FA38" s="140"/>
      <c r="FB38" s="140"/>
      <c r="FC38" s="140"/>
      <c r="FD38" s="139"/>
      <c r="FE38" s="139"/>
      <c r="FF38" s="139"/>
      <c r="FG38" s="140"/>
      <c r="FH38" s="140"/>
      <c r="FI38" s="140"/>
      <c r="FJ38" s="140"/>
      <c r="FK38" s="140"/>
      <c r="FL38" s="139"/>
      <c r="FM38" s="139"/>
      <c r="FN38" s="139"/>
      <c r="FO38" s="140"/>
      <c r="FP38" s="140"/>
      <c r="FQ38" s="140"/>
      <c r="FR38" s="140"/>
      <c r="FS38" s="140"/>
      <c r="FT38" s="139"/>
      <c r="FU38" s="139"/>
      <c r="FV38" s="139"/>
      <c r="FW38" s="140"/>
      <c r="FX38" s="140"/>
      <c r="FY38" s="140"/>
      <c r="FZ38" s="140"/>
      <c r="GA38" s="140"/>
      <c r="GB38" s="139"/>
      <c r="GC38" s="139"/>
      <c r="GD38" s="139"/>
      <c r="GE38" s="140"/>
      <c r="GF38" s="140"/>
      <c r="GG38" s="140"/>
      <c r="GH38" s="140"/>
      <c r="GI38" s="140"/>
      <c r="GJ38" s="139"/>
      <c r="GK38" s="139"/>
      <c r="GL38" s="139"/>
      <c r="GM38" s="140"/>
      <c r="GN38" s="140"/>
      <c r="GO38" s="140"/>
      <c r="GP38" s="140"/>
      <c r="GQ38" s="140"/>
      <c r="GR38" s="139"/>
      <c r="GS38" s="139"/>
      <c r="GT38" s="139"/>
      <c r="GU38" s="140"/>
      <c r="GV38" s="140"/>
      <c r="GW38" s="140"/>
      <c r="GX38" s="140"/>
      <c r="GY38" s="140"/>
      <c r="GZ38" s="139"/>
      <c r="HA38" s="139"/>
      <c r="HB38" s="219">
        <v>16</v>
      </c>
      <c r="HC38" s="219">
        <v>16</v>
      </c>
      <c r="HD38" s="219">
        <v>16.5</v>
      </c>
      <c r="HE38" s="219" t="s">
        <v>114</v>
      </c>
      <c r="HF38" s="219">
        <v>16</v>
      </c>
      <c r="HG38" s="219">
        <v>16</v>
      </c>
      <c r="HH38" s="139"/>
      <c r="HI38" s="139"/>
      <c r="HJ38" s="139"/>
      <c r="HK38" s="140"/>
      <c r="HL38" s="140"/>
      <c r="HM38" s="140"/>
      <c r="HN38" s="140"/>
      <c r="HO38" s="140"/>
      <c r="HP38" s="139"/>
      <c r="HQ38" s="139"/>
      <c r="HR38" s="139"/>
      <c r="HS38" s="140"/>
      <c r="HT38" s="140"/>
      <c r="HU38" s="140"/>
      <c r="HV38" s="140"/>
      <c r="HW38" s="140"/>
      <c r="HX38" s="139"/>
      <c r="HY38" s="139"/>
      <c r="HZ38" s="139"/>
      <c r="IA38" s="140"/>
      <c r="IB38" s="140"/>
      <c r="IC38" s="140"/>
      <c r="ID38" s="140"/>
      <c r="IE38" s="140"/>
      <c r="IF38" s="139"/>
      <c r="IG38" s="139"/>
      <c r="IH38" s="139"/>
      <c r="II38" s="140"/>
      <c r="IJ38" s="140"/>
      <c r="IK38" s="140"/>
      <c r="IL38" s="140"/>
      <c r="IM38" s="140"/>
      <c r="IN38" s="139"/>
      <c r="IO38" s="139"/>
      <c r="IP38" s="139"/>
      <c r="IQ38" s="140"/>
      <c r="IR38" s="140"/>
      <c r="IS38" s="140"/>
      <c r="IT38" s="140"/>
    </row>
    <row r="39" spans="1:255" s="141" customFormat="1" ht="12.75" hidden="1" thickBot="1" x14ac:dyDescent="0.25">
      <c r="A39" s="377" t="s">
        <v>36</v>
      </c>
      <c r="B39" s="378"/>
      <c r="C39" s="378"/>
      <c r="D39" s="206">
        <f>IF($F$42=0,0,$D$38/$F$42)</f>
        <v>0</v>
      </c>
      <c r="E39" s="395" t="s">
        <v>37</v>
      </c>
      <c r="F39" s="396"/>
      <c r="G39" s="209">
        <f>IF($F$42=0,0,G$38/$F$42)</f>
        <v>0</v>
      </c>
      <c r="H39" s="207" t="s">
        <v>36</v>
      </c>
      <c r="I39" s="208"/>
      <c r="J39" s="206">
        <f>IF($F$42=0,0,J$38/$F$42)</f>
        <v>0</v>
      </c>
      <c r="K39" s="207" t="s">
        <v>36</v>
      </c>
      <c r="L39" s="208"/>
      <c r="M39" s="206">
        <f>IF($F$42=0,0,M$38/$F$42)</f>
        <v>0</v>
      </c>
      <c r="N39" s="207" t="s">
        <v>36</v>
      </c>
      <c r="O39" s="208"/>
      <c r="P39" s="206">
        <f>IF($F$42=0,0,P$38/$F$42)</f>
        <v>0</v>
      </c>
      <c r="Q39" s="207" t="s">
        <v>36</v>
      </c>
      <c r="R39" s="210">
        <f>IF($F$42=0,0,R$38/$F$42)</f>
        <v>1</v>
      </c>
      <c r="S39" s="137"/>
      <c r="T39" s="137"/>
      <c r="U39" s="137"/>
      <c r="V39" s="137"/>
      <c r="W39" s="137"/>
      <c r="X39" s="138"/>
      <c r="Y39" s="138"/>
      <c r="Z39" s="139"/>
      <c r="AG39" s="139"/>
      <c r="AH39" s="139"/>
      <c r="AI39" s="140"/>
      <c r="AJ39" s="140"/>
      <c r="AK39" s="140"/>
      <c r="AL39" s="140"/>
      <c r="AM39" s="140"/>
      <c r="AN39" s="139"/>
      <c r="AO39" s="139"/>
      <c r="AP39" s="139"/>
      <c r="AQ39" s="140"/>
      <c r="AR39" s="140"/>
      <c r="AS39" s="140"/>
      <c r="AT39" s="140"/>
      <c r="AU39" s="140"/>
      <c r="AV39" s="139"/>
      <c r="AW39" s="139"/>
      <c r="AX39" s="139"/>
      <c r="AY39" s="140"/>
      <c r="AZ39" s="140"/>
      <c r="BA39" s="140"/>
      <c r="BB39" s="140"/>
      <c r="BC39" s="140"/>
      <c r="BD39" s="139"/>
      <c r="BE39" s="139"/>
      <c r="BF39" s="139"/>
      <c r="BG39" s="140"/>
      <c r="BH39" s="140"/>
      <c r="BI39" s="140"/>
      <c r="BJ39" s="140"/>
      <c r="BK39" s="140"/>
      <c r="BL39" s="139"/>
      <c r="BM39" s="139"/>
      <c r="BN39" s="139"/>
      <c r="BO39" s="140"/>
      <c r="BP39" s="140"/>
      <c r="BQ39" s="140"/>
      <c r="BR39" s="140"/>
      <c r="BS39" s="140"/>
      <c r="BT39" s="139"/>
      <c r="BU39" s="139"/>
      <c r="BV39" s="139"/>
      <c r="BW39" s="140"/>
      <c r="BX39" s="140"/>
      <c r="BY39" s="140"/>
      <c r="BZ39" s="140"/>
      <c r="CA39" s="140"/>
      <c r="CB39" s="139"/>
      <c r="CC39" s="139"/>
      <c r="CD39" s="139"/>
      <c r="CE39" s="140"/>
      <c r="CF39" s="140"/>
      <c r="CG39" s="140"/>
      <c r="CH39" s="140"/>
      <c r="CI39" s="140"/>
      <c r="CJ39" s="139"/>
      <c r="CK39" s="139"/>
      <c r="CL39" s="139"/>
      <c r="CM39" s="140"/>
      <c r="CN39" s="140"/>
      <c r="CO39" s="140"/>
      <c r="CP39" s="140"/>
      <c r="CQ39" s="140"/>
      <c r="CR39" s="139"/>
      <c r="CS39" s="139"/>
      <c r="CT39" s="139"/>
      <c r="CU39" s="140"/>
      <c r="CV39" s="140"/>
      <c r="CW39" s="140"/>
      <c r="CX39" s="140"/>
      <c r="CY39" s="140"/>
      <c r="CZ39" s="139"/>
      <c r="DA39" s="139"/>
      <c r="DB39" s="139"/>
      <c r="DC39" s="140"/>
      <c r="DD39" s="140"/>
      <c r="DE39" s="140"/>
      <c r="DF39" s="140"/>
      <c r="DG39" s="140"/>
      <c r="DH39" s="139"/>
      <c r="DI39" s="139"/>
      <c r="DJ39" s="139"/>
      <c r="DK39" s="140"/>
      <c r="DL39" s="140"/>
      <c r="DM39" s="140"/>
      <c r="DN39" s="140"/>
      <c r="DO39" s="140"/>
      <c r="DP39" s="139"/>
      <c r="DQ39" s="139"/>
      <c r="DR39" s="139"/>
      <c r="DS39" s="140"/>
      <c r="DT39" s="140"/>
      <c r="DU39" s="140"/>
      <c r="DV39" s="140"/>
      <c r="DW39" s="140"/>
      <c r="DX39" s="139"/>
      <c r="DY39" s="139"/>
      <c r="DZ39" s="139"/>
      <c r="EA39" s="140"/>
      <c r="EB39" s="140"/>
      <c r="EC39" s="140"/>
      <c r="ED39" s="140"/>
      <c r="EE39" s="140"/>
      <c r="EF39" s="139"/>
      <c r="EG39" s="139"/>
      <c r="EH39" s="139"/>
      <c r="EI39" s="140"/>
      <c r="EJ39" s="140"/>
      <c r="EK39" s="140"/>
      <c r="EL39" s="140"/>
      <c r="EM39" s="140"/>
      <c r="EN39" s="139"/>
      <c r="EO39" s="139"/>
      <c r="EP39" s="139"/>
      <c r="EQ39" s="140"/>
      <c r="ER39" s="140"/>
      <c r="ES39" s="140"/>
      <c r="ET39" s="140"/>
      <c r="EU39" s="140"/>
      <c r="EV39" s="139"/>
      <c r="EW39" s="139"/>
      <c r="EX39" s="139"/>
      <c r="EY39" s="140"/>
      <c r="EZ39" s="140"/>
      <c r="FA39" s="140"/>
      <c r="FB39" s="140"/>
      <c r="FC39" s="140"/>
      <c r="FD39" s="139"/>
      <c r="FE39" s="139"/>
      <c r="FF39" s="139"/>
      <c r="FG39" s="140"/>
      <c r="FH39" s="140"/>
      <c r="FI39" s="140"/>
      <c r="FJ39" s="140"/>
      <c r="FK39" s="140"/>
      <c r="FL39" s="139"/>
      <c r="FM39" s="139"/>
      <c r="FN39" s="139"/>
      <c r="FO39" s="140"/>
      <c r="FP39" s="140"/>
      <c r="FQ39" s="140"/>
      <c r="FR39" s="140"/>
      <c r="FS39" s="140"/>
      <c r="FT39" s="139"/>
      <c r="FU39" s="139"/>
      <c r="FV39" s="139"/>
      <c r="FW39" s="140"/>
      <c r="FX39" s="140"/>
      <c r="FY39" s="140"/>
      <c r="FZ39" s="140"/>
      <c r="GA39" s="140"/>
      <c r="GB39" s="139"/>
      <c r="GC39" s="139"/>
      <c r="GD39" s="139"/>
      <c r="GE39" s="140"/>
      <c r="GF39" s="140"/>
      <c r="GG39" s="140"/>
      <c r="GH39" s="140"/>
      <c r="GI39" s="140"/>
      <c r="GJ39" s="139"/>
      <c r="GK39" s="139"/>
      <c r="GL39" s="139"/>
      <c r="GM39" s="140"/>
      <c r="GN39" s="140"/>
      <c r="GO39" s="140"/>
      <c r="GP39" s="140"/>
      <c r="GQ39" s="140"/>
      <c r="GR39" s="139"/>
      <c r="GS39" s="139"/>
      <c r="GT39" s="139"/>
      <c r="GU39" s="140"/>
      <c r="GV39" s="140"/>
      <c r="GW39" s="140"/>
      <c r="GX39" s="140"/>
      <c r="GY39" s="140"/>
      <c r="GZ39" s="139"/>
      <c r="HA39" s="139"/>
      <c r="HB39" s="221">
        <v>16.5</v>
      </c>
      <c r="HC39" s="221" t="s">
        <v>114</v>
      </c>
      <c r="HD39" s="221">
        <v>17</v>
      </c>
      <c r="HE39" s="221">
        <v>17</v>
      </c>
      <c r="HF39" s="221">
        <v>16.5</v>
      </c>
      <c r="HG39" s="221" t="s">
        <v>114</v>
      </c>
      <c r="HH39" s="139"/>
      <c r="HI39" s="139"/>
      <c r="HJ39" s="139"/>
      <c r="HK39" s="140"/>
      <c r="HL39" s="140"/>
      <c r="HM39" s="140"/>
      <c r="HN39" s="140"/>
      <c r="HO39" s="140"/>
      <c r="HP39" s="139"/>
      <c r="HQ39" s="139"/>
      <c r="HR39" s="139"/>
      <c r="HS39" s="140"/>
      <c r="HT39" s="140"/>
      <c r="HU39" s="140"/>
      <c r="HV39" s="140"/>
      <c r="HW39" s="140"/>
      <c r="HX39" s="139"/>
      <c r="HY39" s="139"/>
      <c r="HZ39" s="139"/>
      <c r="IA39" s="140"/>
      <c r="IB39" s="140"/>
      <c r="IC39" s="140"/>
      <c r="ID39" s="140"/>
      <c r="IE39" s="140"/>
      <c r="IF39" s="139"/>
      <c r="IG39" s="139"/>
      <c r="IH39" s="139"/>
      <c r="II39" s="140"/>
      <c r="IJ39" s="140"/>
      <c r="IK39" s="140"/>
      <c r="IL39" s="140"/>
      <c r="IM39" s="140"/>
      <c r="IN39" s="139"/>
      <c r="IO39" s="139"/>
      <c r="IP39" s="139"/>
      <c r="IQ39" s="140"/>
      <c r="IR39" s="140"/>
      <c r="IS39" s="140"/>
      <c r="IT39" s="140"/>
    </row>
    <row r="40" spans="1:255" s="141" customFormat="1" ht="12.75" hidden="1" thickBot="1" x14ac:dyDescent="0.25">
      <c r="A40" s="375" t="s">
        <v>38</v>
      </c>
      <c r="B40" s="376"/>
      <c r="C40" s="376"/>
      <c r="D40" s="211">
        <f>IF($O$10=0,0,$D$38/$O$10)</f>
        <v>0</v>
      </c>
      <c r="E40" s="401" t="s">
        <v>39</v>
      </c>
      <c r="F40" s="402"/>
      <c r="G40" s="214">
        <f>IF($O$10=0,0,$G$38/$O$10)</f>
        <v>0</v>
      </c>
      <c r="H40" s="212" t="s">
        <v>38</v>
      </c>
      <c r="I40" s="213"/>
      <c r="J40" s="215">
        <f>IF($O$10=0,0,$J$38/$O$10)</f>
        <v>0</v>
      </c>
      <c r="K40" s="212" t="s">
        <v>38</v>
      </c>
      <c r="L40" s="213"/>
      <c r="M40" s="215">
        <f>IF($O$10=0,0,$M$38/$O$10)</f>
        <v>0</v>
      </c>
      <c r="N40" s="212" t="s">
        <v>38</v>
      </c>
      <c r="O40" s="213"/>
      <c r="P40" s="211">
        <f>IF($O$10=0,0,$P$38/$O$10)</f>
        <v>0</v>
      </c>
      <c r="Q40" s="212" t="s">
        <v>38</v>
      </c>
      <c r="R40" s="216">
        <f>IF($O$10=0,0,$R$38/$O$10)</f>
        <v>0</v>
      </c>
      <c r="S40" s="137"/>
      <c r="T40" s="137"/>
      <c r="U40" s="137"/>
      <c r="V40" s="137"/>
      <c r="W40" s="137"/>
      <c r="X40" s="138"/>
      <c r="Y40" s="138"/>
      <c r="Z40" s="139"/>
      <c r="AG40" s="139"/>
      <c r="AH40" s="139"/>
      <c r="AI40" s="140"/>
      <c r="AJ40" s="140"/>
      <c r="AK40" s="140"/>
      <c r="AL40" s="140"/>
      <c r="AM40" s="140"/>
      <c r="AN40" s="139"/>
      <c r="AO40" s="139"/>
      <c r="AP40" s="139"/>
      <c r="AQ40" s="140"/>
      <c r="AR40" s="140"/>
      <c r="AS40" s="140"/>
      <c r="AT40" s="140"/>
      <c r="AU40" s="140"/>
      <c r="AV40" s="139"/>
      <c r="AW40" s="139"/>
      <c r="AX40" s="139"/>
      <c r="AY40" s="140"/>
      <c r="AZ40" s="140"/>
      <c r="BA40" s="140"/>
      <c r="BB40" s="140"/>
      <c r="BC40" s="140"/>
      <c r="BD40" s="139"/>
      <c r="BE40" s="139"/>
      <c r="BF40" s="139"/>
      <c r="BG40" s="140"/>
      <c r="BH40" s="140"/>
      <c r="BI40" s="140"/>
      <c r="BJ40" s="140"/>
      <c r="BK40" s="140"/>
      <c r="BL40" s="139"/>
      <c r="BM40" s="139"/>
      <c r="BN40" s="139"/>
      <c r="BO40" s="140"/>
      <c r="BP40" s="140"/>
      <c r="BQ40" s="140"/>
      <c r="BR40" s="140"/>
      <c r="BS40" s="140"/>
      <c r="BT40" s="139"/>
      <c r="BU40" s="139"/>
      <c r="BV40" s="139"/>
      <c r="BW40" s="140"/>
      <c r="BX40" s="140"/>
      <c r="BY40" s="140"/>
      <c r="BZ40" s="140"/>
      <c r="CA40" s="140"/>
      <c r="CB40" s="139"/>
      <c r="CC40" s="139"/>
      <c r="CD40" s="139"/>
      <c r="CE40" s="140"/>
      <c r="CF40" s="140"/>
      <c r="CG40" s="140"/>
      <c r="CH40" s="140"/>
      <c r="CI40" s="140"/>
      <c r="CJ40" s="139"/>
      <c r="CK40" s="139"/>
      <c r="CL40" s="139"/>
      <c r="CM40" s="140"/>
      <c r="CN40" s="140"/>
      <c r="CO40" s="140"/>
      <c r="CP40" s="140"/>
      <c r="CQ40" s="140"/>
      <c r="CR40" s="139"/>
      <c r="CS40" s="139"/>
      <c r="CT40" s="139"/>
      <c r="CU40" s="140"/>
      <c r="CV40" s="140"/>
      <c r="CW40" s="140"/>
      <c r="CX40" s="140"/>
      <c r="CY40" s="140"/>
      <c r="CZ40" s="139"/>
      <c r="DA40" s="139"/>
      <c r="DB40" s="139"/>
      <c r="DC40" s="140"/>
      <c r="DD40" s="140"/>
      <c r="DE40" s="140"/>
      <c r="DF40" s="140"/>
      <c r="DG40" s="140"/>
      <c r="DH40" s="139"/>
      <c r="DI40" s="139"/>
      <c r="DJ40" s="139"/>
      <c r="DK40" s="140"/>
      <c r="DL40" s="140"/>
      <c r="DM40" s="140"/>
      <c r="DN40" s="140"/>
      <c r="DO40" s="140"/>
      <c r="DP40" s="139"/>
      <c r="DQ40" s="139"/>
      <c r="DR40" s="139"/>
      <c r="DS40" s="140"/>
      <c r="DT40" s="140"/>
      <c r="DU40" s="140"/>
      <c r="DV40" s="140"/>
      <c r="DW40" s="140"/>
      <c r="DX40" s="139"/>
      <c r="DY40" s="139"/>
      <c r="DZ40" s="139"/>
      <c r="EA40" s="140"/>
      <c r="EB40" s="140"/>
      <c r="EC40" s="140"/>
      <c r="ED40" s="140"/>
      <c r="EE40" s="140"/>
      <c r="EF40" s="139"/>
      <c r="EG40" s="139"/>
      <c r="EH40" s="139"/>
      <c r="EI40" s="140"/>
      <c r="EJ40" s="140"/>
      <c r="EK40" s="140"/>
      <c r="EL40" s="140"/>
      <c r="EM40" s="140"/>
      <c r="EN40" s="139"/>
      <c r="EO40" s="139"/>
      <c r="EP40" s="139"/>
      <c r="EQ40" s="140"/>
      <c r="ER40" s="140"/>
      <c r="ES40" s="140"/>
      <c r="ET40" s="140"/>
      <c r="EU40" s="140"/>
      <c r="EV40" s="139"/>
      <c r="EW40" s="139"/>
      <c r="EX40" s="139"/>
      <c r="EY40" s="140"/>
      <c r="EZ40" s="140"/>
      <c r="FA40" s="140"/>
      <c r="FB40" s="140"/>
      <c r="FC40" s="140"/>
      <c r="FD40" s="139"/>
      <c r="FE40" s="139"/>
      <c r="FF40" s="139"/>
      <c r="FG40" s="140"/>
      <c r="FH40" s="140"/>
      <c r="FI40" s="140"/>
      <c r="FJ40" s="140"/>
      <c r="FK40" s="140"/>
      <c r="FL40" s="139"/>
      <c r="FM40" s="139"/>
      <c r="FN40" s="139"/>
      <c r="FO40" s="140"/>
      <c r="FP40" s="140"/>
      <c r="FQ40" s="140"/>
      <c r="FR40" s="140"/>
      <c r="FS40" s="140"/>
      <c r="FT40" s="139"/>
      <c r="FU40" s="139"/>
      <c r="FV40" s="139"/>
      <c r="FW40" s="140"/>
      <c r="FX40" s="140"/>
      <c r="FY40" s="140"/>
      <c r="FZ40" s="140"/>
      <c r="GA40" s="140"/>
      <c r="GB40" s="139"/>
      <c r="GC40" s="139"/>
      <c r="GD40" s="139"/>
      <c r="GE40" s="140"/>
      <c r="GF40" s="140"/>
      <c r="GG40" s="140"/>
      <c r="GH40" s="140"/>
      <c r="GI40" s="140"/>
      <c r="GJ40" s="139"/>
      <c r="GK40" s="139"/>
      <c r="GL40" s="139"/>
      <c r="GM40" s="140"/>
      <c r="GN40" s="140"/>
      <c r="GO40" s="140"/>
      <c r="GP40" s="140"/>
      <c r="GQ40" s="140"/>
      <c r="GR40" s="139"/>
      <c r="GS40" s="139"/>
      <c r="GT40" s="139"/>
      <c r="GU40" s="140"/>
      <c r="GV40" s="140"/>
      <c r="GW40" s="140"/>
      <c r="GX40" s="140"/>
      <c r="GY40" s="140"/>
      <c r="GZ40" s="139"/>
      <c r="HA40" s="139"/>
      <c r="HB40" s="219">
        <v>17</v>
      </c>
      <c r="HC40" s="219">
        <v>17</v>
      </c>
      <c r="HD40" s="219">
        <v>17.5</v>
      </c>
      <c r="HE40" s="219" t="s">
        <v>115</v>
      </c>
      <c r="HF40" s="219">
        <v>17</v>
      </c>
      <c r="HG40" s="219">
        <v>17</v>
      </c>
      <c r="HH40" s="139"/>
      <c r="HI40" s="139"/>
      <c r="HJ40" s="139"/>
      <c r="HK40" s="140"/>
      <c r="HL40" s="140"/>
      <c r="HM40" s="140"/>
      <c r="HN40" s="140"/>
      <c r="HO40" s="140"/>
      <c r="HP40" s="139"/>
      <c r="HQ40" s="139"/>
      <c r="HR40" s="139"/>
      <c r="HS40" s="140"/>
      <c r="HT40" s="140"/>
      <c r="HU40" s="140"/>
      <c r="HV40" s="140"/>
      <c r="HW40" s="140"/>
      <c r="HX40" s="139"/>
      <c r="HY40" s="139"/>
      <c r="HZ40" s="139"/>
      <c r="IA40" s="140"/>
      <c r="IB40" s="140"/>
      <c r="IC40" s="140"/>
      <c r="ID40" s="140"/>
      <c r="IE40" s="140"/>
      <c r="IF40" s="139"/>
      <c r="IG40" s="139"/>
      <c r="IH40" s="139"/>
      <c r="II40" s="140"/>
      <c r="IJ40" s="140"/>
      <c r="IK40" s="140"/>
      <c r="IL40" s="140"/>
      <c r="IM40" s="140"/>
      <c r="IN40" s="139"/>
      <c r="IO40" s="139"/>
      <c r="IP40" s="139"/>
      <c r="IQ40" s="140"/>
      <c r="IR40" s="140"/>
      <c r="IS40" s="140"/>
      <c r="IT40" s="140"/>
    </row>
    <row r="41" spans="1:255" s="21" customFormat="1" ht="13.5" hidden="1" thickBot="1" x14ac:dyDescent="0.25">
      <c r="A41" s="399"/>
      <c r="B41" s="400"/>
      <c r="C41" s="400"/>
      <c r="D41" s="400"/>
      <c r="E41" s="400"/>
      <c r="F41" s="400"/>
      <c r="G41" s="400"/>
      <c r="H41" s="400"/>
      <c r="I41" s="400"/>
      <c r="J41" s="400"/>
      <c r="K41" s="400"/>
      <c r="L41" s="400"/>
      <c r="M41" s="400"/>
      <c r="N41" s="400"/>
      <c r="O41" s="400"/>
      <c r="P41" s="400"/>
      <c r="Q41" s="400"/>
      <c r="R41" s="400"/>
      <c r="S41" s="51"/>
      <c r="T41" s="48"/>
      <c r="U41" s="48"/>
      <c r="V41" s="48"/>
      <c r="W41" s="48"/>
      <c r="X41" s="48"/>
      <c r="Y41" s="47"/>
      <c r="Z41" s="47"/>
      <c r="AG41" s="12"/>
      <c r="AH41" s="12"/>
      <c r="AI41" s="12"/>
      <c r="AJ41" s="13"/>
      <c r="AK41" s="13"/>
      <c r="AL41" s="13"/>
      <c r="AM41" s="13"/>
      <c r="AN41" s="13"/>
      <c r="AO41" s="12"/>
      <c r="AP41" s="12"/>
      <c r="AQ41" s="12"/>
      <c r="AR41" s="13"/>
      <c r="AS41" s="13"/>
      <c r="AT41" s="13"/>
      <c r="AU41" s="13"/>
      <c r="AV41" s="13"/>
      <c r="AW41" s="12"/>
      <c r="AX41" s="12"/>
      <c r="AY41" s="12"/>
      <c r="AZ41" s="13"/>
      <c r="BA41" s="13"/>
      <c r="BB41" s="13"/>
      <c r="BC41" s="13"/>
      <c r="BD41" s="13"/>
      <c r="BE41" s="12"/>
      <c r="BF41" s="12"/>
      <c r="BG41" s="12"/>
      <c r="BH41" s="13"/>
      <c r="BI41" s="13"/>
      <c r="BJ41" s="13"/>
      <c r="BK41" s="13"/>
      <c r="BL41" s="13"/>
      <c r="BM41" s="12"/>
      <c r="BN41" s="12"/>
      <c r="BO41" s="12"/>
      <c r="BP41" s="13"/>
      <c r="BQ41" s="13"/>
      <c r="BR41" s="13"/>
      <c r="BS41" s="13"/>
      <c r="BT41" s="13"/>
      <c r="BU41" s="12"/>
      <c r="BV41" s="12"/>
      <c r="BW41" s="12"/>
      <c r="BX41" s="13"/>
      <c r="BY41" s="13"/>
      <c r="BZ41" s="13"/>
      <c r="CA41" s="13"/>
      <c r="CB41" s="13"/>
      <c r="CC41" s="12"/>
      <c r="CD41" s="12"/>
      <c r="CE41" s="12"/>
      <c r="CF41" s="13"/>
      <c r="CG41" s="13"/>
      <c r="CH41" s="13"/>
      <c r="CI41" s="13"/>
      <c r="CJ41" s="13"/>
      <c r="CK41" s="12"/>
      <c r="CL41" s="12"/>
      <c r="CM41" s="12"/>
      <c r="CN41" s="13"/>
      <c r="CO41" s="13"/>
      <c r="CP41" s="13"/>
      <c r="CQ41" s="13"/>
      <c r="CR41" s="13"/>
      <c r="CS41" s="12"/>
      <c r="CT41" s="12"/>
      <c r="CU41" s="12"/>
      <c r="CV41" s="13"/>
      <c r="CW41" s="13"/>
      <c r="CX41" s="13"/>
      <c r="CY41" s="13"/>
      <c r="CZ41" s="13"/>
      <c r="DA41" s="12"/>
      <c r="DB41" s="12"/>
      <c r="DC41" s="12"/>
      <c r="DD41" s="13"/>
      <c r="DE41" s="13"/>
      <c r="DF41" s="13"/>
      <c r="DG41" s="13"/>
      <c r="DH41" s="13"/>
      <c r="DI41" s="12"/>
      <c r="DJ41" s="12"/>
      <c r="DK41" s="12"/>
      <c r="DL41" s="13"/>
      <c r="DM41" s="13"/>
      <c r="DN41" s="13"/>
      <c r="DO41" s="13"/>
      <c r="DP41" s="13"/>
      <c r="DQ41" s="12"/>
      <c r="DR41" s="12"/>
      <c r="DS41" s="12"/>
      <c r="DT41" s="13"/>
      <c r="DU41" s="13"/>
      <c r="DV41" s="13"/>
      <c r="DW41" s="13"/>
      <c r="DX41" s="13"/>
      <c r="DY41" s="12"/>
      <c r="DZ41" s="12"/>
      <c r="EA41" s="12"/>
      <c r="EB41" s="13"/>
      <c r="EC41" s="13"/>
      <c r="ED41" s="13"/>
      <c r="EE41" s="13"/>
      <c r="EF41" s="13"/>
      <c r="EG41" s="12"/>
      <c r="EH41" s="12"/>
      <c r="EI41" s="12"/>
      <c r="EJ41" s="13"/>
      <c r="EK41" s="13"/>
      <c r="EL41" s="13"/>
      <c r="EM41" s="13"/>
      <c r="EN41" s="13"/>
      <c r="EO41" s="12"/>
      <c r="EP41" s="12"/>
      <c r="EQ41" s="12"/>
      <c r="ER41" s="13"/>
      <c r="ES41" s="13"/>
      <c r="ET41" s="13"/>
      <c r="EU41" s="13"/>
      <c r="EV41" s="13"/>
      <c r="EW41" s="12"/>
      <c r="EX41" s="12"/>
      <c r="EY41" s="12"/>
      <c r="EZ41" s="13"/>
      <c r="FA41" s="13"/>
      <c r="FB41" s="13"/>
      <c r="FC41" s="13"/>
      <c r="FD41" s="13"/>
      <c r="FE41" s="12"/>
      <c r="FF41" s="12"/>
      <c r="FG41" s="12"/>
      <c r="FH41" s="13"/>
      <c r="FI41" s="13"/>
      <c r="FJ41" s="13"/>
      <c r="FK41" s="13"/>
      <c r="FL41" s="13"/>
      <c r="FM41" s="12"/>
      <c r="FN41" s="12"/>
      <c r="FO41" s="12"/>
      <c r="FP41" s="13"/>
      <c r="FQ41" s="13"/>
      <c r="FR41" s="13"/>
      <c r="FS41" s="13"/>
      <c r="FT41" s="13"/>
      <c r="FU41" s="12"/>
      <c r="FV41" s="12"/>
      <c r="FW41" s="12"/>
      <c r="FX41" s="13"/>
      <c r="FY41" s="13"/>
      <c r="FZ41" s="13"/>
      <c r="GA41" s="13"/>
      <c r="GB41" s="13"/>
      <c r="GC41" s="12"/>
      <c r="GD41" s="12"/>
      <c r="GE41" s="12"/>
      <c r="GF41" s="13"/>
      <c r="GG41" s="13"/>
      <c r="GH41" s="13"/>
      <c r="GI41" s="13"/>
      <c r="GJ41" s="13"/>
      <c r="GK41" s="12"/>
      <c r="GL41" s="12"/>
      <c r="GM41" s="12"/>
      <c r="GN41" s="13"/>
      <c r="GO41" s="13"/>
      <c r="GP41" s="13"/>
      <c r="GQ41" s="13"/>
      <c r="GR41" s="13"/>
      <c r="GS41" s="12"/>
      <c r="GT41" s="12"/>
      <c r="GU41" s="12"/>
      <c r="GV41" s="13"/>
      <c r="GW41" s="13"/>
      <c r="GX41" s="13"/>
      <c r="GY41" s="13"/>
      <c r="GZ41" s="13"/>
      <c r="HA41" s="12"/>
      <c r="HB41" s="221">
        <v>17.5</v>
      </c>
      <c r="HC41" s="221" t="s">
        <v>115</v>
      </c>
      <c r="HD41" s="221">
        <v>18</v>
      </c>
      <c r="HE41" s="221">
        <v>18</v>
      </c>
      <c r="HF41" s="221">
        <v>17.5</v>
      </c>
      <c r="HG41" s="221" t="s">
        <v>115</v>
      </c>
      <c r="HH41" s="13"/>
      <c r="HI41" s="12"/>
      <c r="HJ41" s="12"/>
      <c r="HK41" s="12"/>
      <c r="HL41" s="13"/>
      <c r="HM41" s="13"/>
      <c r="HN41" s="13"/>
      <c r="HO41" s="13"/>
      <c r="HP41" s="13"/>
      <c r="HQ41" s="12"/>
      <c r="HR41" s="12"/>
      <c r="HS41" s="12"/>
      <c r="HT41" s="13"/>
      <c r="HU41" s="13"/>
      <c r="HV41" s="13"/>
      <c r="HW41" s="13"/>
      <c r="HX41" s="13"/>
      <c r="HY41" s="12"/>
      <c r="HZ41" s="12"/>
      <c r="IA41" s="12"/>
      <c r="IB41" s="13"/>
      <c r="IC41" s="13"/>
      <c r="ID41" s="13"/>
      <c r="IE41" s="13"/>
      <c r="IF41" s="13"/>
      <c r="IG41" s="12"/>
      <c r="IH41" s="12"/>
      <c r="II41" s="12"/>
      <c r="IJ41" s="13"/>
      <c r="IK41" s="13"/>
      <c r="IL41" s="13"/>
      <c r="IM41" s="13"/>
      <c r="IN41" s="13"/>
      <c r="IO41" s="12"/>
      <c r="IP41" s="12"/>
      <c r="IQ41" s="12"/>
      <c r="IR41" s="13"/>
      <c r="IS41" s="13"/>
      <c r="IT41" s="13"/>
      <c r="IU41" s="13"/>
    </row>
    <row r="42" spans="1:255" s="21" customFormat="1" ht="13.5" hidden="1" thickBot="1" x14ac:dyDescent="0.25">
      <c r="A42" s="381" t="s">
        <v>15</v>
      </c>
      <c r="B42" s="403"/>
      <c r="C42" s="404"/>
      <c r="D42" s="405" t="s">
        <v>23</v>
      </c>
      <c r="E42" s="406"/>
      <c r="F42" s="217">
        <f>COUNTIF(PD_Status,"Open")+COUNTIF(PD_Status,"Closed")</f>
        <v>1</v>
      </c>
      <c r="G42" s="90" t="s">
        <v>17</v>
      </c>
      <c r="H42" s="159">
        <f t="array" ref="H42">SUM((PD_Review="Review 1")*(PD_Status&lt;&gt;"Rejected"))</f>
        <v>1</v>
      </c>
      <c r="I42" s="90" t="s">
        <v>18</v>
      </c>
      <c r="J42" s="159">
        <f t="array" ref="J42">SUM((PD_Review="Review 2")*(PD_Status&lt;&gt;"Rejected"))</f>
        <v>0</v>
      </c>
      <c r="K42" s="90" t="s">
        <v>19</v>
      </c>
      <c r="L42" s="159">
        <f t="array" ref="L42">SUM((PD_Review="Review 3")*(PD_Status&lt;&gt;"Rejected"))</f>
        <v>0</v>
      </c>
      <c r="M42" s="90" t="s">
        <v>20</v>
      </c>
      <c r="N42" s="159">
        <f t="array" ref="N42">SUM((PD_Review="Review 4")*(PD_Status&lt;&gt;"Rejected"))</f>
        <v>0</v>
      </c>
      <c r="O42" s="90" t="s">
        <v>21</v>
      </c>
      <c r="P42" s="159">
        <f t="array" ref="P42">SUM((PD_Review="Review 5")*(PD_Status&lt;&gt;"Rejected"))</f>
        <v>0</v>
      </c>
      <c r="Q42" s="90" t="s">
        <v>22</v>
      </c>
      <c r="R42" s="159">
        <f t="array" ref="R42">SUM((PD_Review="Team Lead Review")*(PD_Status&lt;&gt;"Rejected"))</f>
        <v>0</v>
      </c>
      <c r="S42" s="51"/>
      <c r="T42" s="48"/>
      <c r="U42" s="48"/>
      <c r="V42" s="48"/>
      <c r="W42" s="48"/>
      <c r="X42" s="48"/>
      <c r="Y42" s="47"/>
      <c r="Z42" s="47"/>
      <c r="AG42" s="12"/>
      <c r="AH42" s="12"/>
      <c r="AI42" s="12"/>
      <c r="AJ42" s="13"/>
      <c r="AK42" s="13"/>
      <c r="AL42" s="13"/>
      <c r="AM42" s="13"/>
      <c r="AN42" s="13"/>
      <c r="AO42" s="12"/>
      <c r="AP42" s="12"/>
      <c r="AQ42" s="12"/>
      <c r="AR42" s="13"/>
      <c r="AS42" s="13"/>
      <c r="AT42" s="13"/>
      <c r="AU42" s="13"/>
      <c r="AV42" s="13"/>
      <c r="AW42" s="12"/>
      <c r="AX42" s="12"/>
      <c r="AY42" s="12"/>
      <c r="AZ42" s="13"/>
      <c r="BA42" s="13"/>
      <c r="BB42" s="13"/>
      <c r="BC42" s="13"/>
      <c r="BD42" s="13"/>
      <c r="BE42" s="12"/>
      <c r="BF42" s="12"/>
      <c r="BG42" s="12"/>
      <c r="BH42" s="13"/>
      <c r="BI42" s="13"/>
      <c r="BJ42" s="13"/>
      <c r="BK42" s="13"/>
      <c r="BL42" s="13"/>
      <c r="BM42" s="12"/>
      <c r="BN42" s="12"/>
      <c r="BO42" s="12"/>
      <c r="BP42" s="13"/>
      <c r="BQ42" s="13"/>
      <c r="BR42" s="13"/>
      <c r="BS42" s="13"/>
      <c r="BT42" s="13"/>
      <c r="BU42" s="12"/>
      <c r="BV42" s="12"/>
      <c r="BW42" s="12"/>
      <c r="BX42" s="13"/>
      <c r="BY42" s="13"/>
      <c r="BZ42" s="13"/>
      <c r="CA42" s="13"/>
      <c r="CB42" s="13"/>
      <c r="CC42" s="12"/>
      <c r="CD42" s="12"/>
      <c r="CE42" s="12"/>
      <c r="CF42" s="13"/>
      <c r="CG42" s="13"/>
      <c r="CH42" s="13"/>
      <c r="CI42" s="13"/>
      <c r="CJ42" s="13"/>
      <c r="CK42" s="12"/>
      <c r="CL42" s="12"/>
      <c r="CM42" s="12"/>
      <c r="CN42" s="13"/>
      <c r="CO42" s="13"/>
      <c r="CP42" s="13"/>
      <c r="CQ42" s="13"/>
      <c r="CR42" s="13"/>
      <c r="CS42" s="12"/>
      <c r="CT42" s="12"/>
      <c r="CU42" s="12"/>
      <c r="CV42" s="13"/>
      <c r="CW42" s="13"/>
      <c r="CX42" s="13"/>
      <c r="CY42" s="13"/>
      <c r="CZ42" s="13"/>
      <c r="DA42" s="12"/>
      <c r="DB42" s="12"/>
      <c r="DC42" s="12"/>
      <c r="DD42" s="13"/>
      <c r="DE42" s="13"/>
      <c r="DF42" s="13"/>
      <c r="DG42" s="13"/>
      <c r="DH42" s="13"/>
      <c r="DI42" s="12"/>
      <c r="DJ42" s="12"/>
      <c r="DK42" s="12"/>
      <c r="DL42" s="13"/>
      <c r="DM42" s="13"/>
      <c r="DN42" s="13"/>
      <c r="DO42" s="13"/>
      <c r="DP42" s="13"/>
      <c r="DQ42" s="12"/>
      <c r="DR42" s="12"/>
      <c r="DS42" s="12"/>
      <c r="DT42" s="13"/>
      <c r="DU42" s="13"/>
      <c r="DV42" s="13"/>
      <c r="DW42" s="13"/>
      <c r="DX42" s="13"/>
      <c r="DY42" s="12"/>
      <c r="DZ42" s="12"/>
      <c r="EA42" s="12"/>
      <c r="EB42" s="13"/>
      <c r="EC42" s="13"/>
      <c r="ED42" s="13"/>
      <c r="EE42" s="13"/>
      <c r="EF42" s="13"/>
      <c r="EG42" s="12"/>
      <c r="EH42" s="12"/>
      <c r="EI42" s="12"/>
      <c r="EJ42" s="13"/>
      <c r="EK42" s="13"/>
      <c r="EL42" s="13"/>
      <c r="EM42" s="13"/>
      <c r="EN42" s="13"/>
      <c r="EO42" s="12"/>
      <c r="EP42" s="12"/>
      <c r="EQ42" s="12"/>
      <c r="ER42" s="13"/>
      <c r="ES42" s="13"/>
      <c r="ET42" s="13"/>
      <c r="EU42" s="13"/>
      <c r="EV42" s="13"/>
      <c r="EW42" s="12"/>
      <c r="EX42" s="12"/>
      <c r="EY42" s="12"/>
      <c r="EZ42" s="13"/>
      <c r="FA42" s="13"/>
      <c r="FB42" s="13"/>
      <c r="FC42" s="13"/>
      <c r="FD42" s="13"/>
      <c r="FE42" s="12"/>
      <c r="FF42" s="12"/>
      <c r="FG42" s="12"/>
      <c r="FH42" s="13"/>
      <c r="FI42" s="13"/>
      <c r="FJ42" s="13"/>
      <c r="FK42" s="13"/>
      <c r="FL42" s="13"/>
      <c r="FM42" s="12"/>
      <c r="FN42" s="12"/>
      <c r="FO42" s="12"/>
      <c r="FP42" s="13"/>
      <c r="FQ42" s="13"/>
      <c r="FR42" s="13"/>
      <c r="FS42" s="13"/>
      <c r="FT42" s="13"/>
      <c r="FU42" s="12"/>
      <c r="FV42" s="12"/>
      <c r="FW42" s="12"/>
      <c r="FX42" s="13"/>
      <c r="FY42" s="13"/>
      <c r="FZ42" s="13"/>
      <c r="GA42" s="13"/>
      <c r="GB42" s="13"/>
      <c r="GC42" s="12"/>
      <c r="GD42" s="12"/>
      <c r="GE42" s="12"/>
      <c r="GF42" s="13"/>
      <c r="GG42" s="13"/>
      <c r="GH42" s="13"/>
      <c r="GI42" s="13"/>
      <c r="GJ42" s="13"/>
      <c r="GK42" s="12"/>
      <c r="GL42" s="12"/>
      <c r="GM42" s="12"/>
      <c r="GN42" s="13"/>
      <c r="GO42" s="13"/>
      <c r="GP42" s="13"/>
      <c r="GQ42" s="13"/>
      <c r="GR42" s="13"/>
      <c r="GS42" s="12"/>
      <c r="GT42" s="12"/>
      <c r="GU42" s="12"/>
      <c r="GV42" s="13"/>
      <c r="GW42" s="13"/>
      <c r="GX42" s="13"/>
      <c r="GY42" s="13"/>
      <c r="GZ42" s="13"/>
      <c r="HA42" s="12"/>
      <c r="HB42" s="219">
        <v>18</v>
      </c>
      <c r="HC42" s="219">
        <v>18</v>
      </c>
      <c r="HD42" s="219">
        <v>18.5</v>
      </c>
      <c r="HE42" s="219" t="s">
        <v>116</v>
      </c>
      <c r="HF42" s="219">
        <v>18</v>
      </c>
      <c r="HG42" s="219">
        <v>18</v>
      </c>
      <c r="HH42" s="13"/>
      <c r="HI42" s="12"/>
      <c r="HJ42" s="12"/>
      <c r="HK42" s="12"/>
      <c r="HL42" s="13"/>
      <c r="HM42" s="13"/>
      <c r="HN42" s="13"/>
      <c r="HO42" s="13"/>
      <c r="HP42" s="13"/>
      <c r="HQ42" s="12"/>
      <c r="HR42" s="12"/>
      <c r="HS42" s="12"/>
      <c r="HT42" s="13"/>
      <c r="HU42" s="13"/>
      <c r="HV42" s="13"/>
      <c r="HW42" s="13"/>
      <c r="HX42" s="13"/>
      <c r="HY42" s="12"/>
      <c r="HZ42" s="12"/>
      <c r="IA42" s="12"/>
      <c r="IB42" s="13"/>
      <c r="IC42" s="13"/>
      <c r="ID42" s="13"/>
      <c r="IE42" s="13"/>
      <c r="IF42" s="13"/>
      <c r="IG42" s="12"/>
      <c r="IH42" s="12"/>
      <c r="II42" s="12"/>
      <c r="IJ42" s="13"/>
      <c r="IK42" s="13"/>
      <c r="IL42" s="13"/>
      <c r="IM42" s="13"/>
      <c r="IN42" s="13"/>
      <c r="IO42" s="12"/>
      <c r="IP42" s="12"/>
      <c r="IQ42" s="12"/>
      <c r="IR42" s="13"/>
      <c r="IS42" s="13"/>
      <c r="IT42" s="13"/>
      <c r="IU42" s="13"/>
    </row>
    <row r="43" spans="1:255" s="21" customFormat="1" ht="13.5" hidden="1" thickBot="1" x14ac:dyDescent="0.25">
      <c r="A43" s="381" t="s">
        <v>14</v>
      </c>
      <c r="B43" s="382"/>
      <c r="C43" s="383"/>
      <c r="D43" s="405" t="s">
        <v>23</v>
      </c>
      <c r="E43" s="407"/>
      <c r="F43" s="155">
        <f>TimeToFixTotal</f>
        <v>0.5</v>
      </c>
      <c r="G43" s="90" t="s">
        <v>17</v>
      </c>
      <c r="H43" s="159">
        <f>TimeToFix1</f>
        <v>0.25</v>
      </c>
      <c r="I43" s="90" t="s">
        <v>18</v>
      </c>
      <c r="J43" s="159">
        <f>TimeToFix2</f>
        <v>0.25</v>
      </c>
      <c r="K43" s="90" t="s">
        <v>19</v>
      </c>
      <c r="L43" s="159">
        <f>TimeToFix3</f>
        <v>0</v>
      </c>
      <c r="M43" s="90" t="s">
        <v>20</v>
      </c>
      <c r="N43" s="159">
        <f>TimeToFix4</f>
        <v>0</v>
      </c>
      <c r="O43" s="90" t="s">
        <v>21</v>
      </c>
      <c r="P43" s="159">
        <f>TimeToFix5</f>
        <v>0</v>
      </c>
      <c r="Q43" s="90" t="s">
        <v>22</v>
      </c>
      <c r="R43" s="159">
        <f>TimeToFixLead</f>
        <v>0</v>
      </c>
      <c r="S43" s="51"/>
      <c r="T43" s="48"/>
      <c r="U43" s="48"/>
      <c r="V43" s="48"/>
      <c r="W43" s="48"/>
      <c r="X43" s="48"/>
      <c r="Y43" s="47"/>
      <c r="Z43" s="47"/>
      <c r="AG43" s="12"/>
      <c r="AH43" s="12"/>
      <c r="AI43" s="12"/>
      <c r="AJ43" s="13"/>
      <c r="AK43" s="13"/>
      <c r="AL43" s="13"/>
      <c r="AM43" s="13"/>
      <c r="AN43" s="13"/>
      <c r="AO43" s="12"/>
      <c r="AP43" s="12"/>
      <c r="AQ43" s="12"/>
      <c r="AR43" s="13"/>
      <c r="AS43" s="13"/>
      <c r="AT43" s="13"/>
      <c r="AU43" s="13"/>
      <c r="AV43" s="13"/>
      <c r="AW43" s="12"/>
      <c r="AX43" s="12"/>
      <c r="AY43" s="12"/>
      <c r="AZ43" s="13"/>
      <c r="BA43" s="13"/>
      <c r="BB43" s="13"/>
      <c r="BC43" s="13"/>
      <c r="BD43" s="13"/>
      <c r="BE43" s="12"/>
      <c r="BF43" s="12"/>
      <c r="BG43" s="12"/>
      <c r="BH43" s="13"/>
      <c r="BI43" s="13"/>
      <c r="BJ43" s="13"/>
      <c r="BK43" s="13"/>
      <c r="BL43" s="13"/>
      <c r="BM43" s="12"/>
      <c r="BN43" s="12"/>
      <c r="BO43" s="12"/>
      <c r="BP43" s="13"/>
      <c r="BQ43" s="13"/>
      <c r="BR43" s="13"/>
      <c r="BS43" s="13"/>
      <c r="BT43" s="13"/>
      <c r="BU43" s="12"/>
      <c r="BV43" s="12"/>
      <c r="BW43" s="12"/>
      <c r="BX43" s="13"/>
      <c r="BY43" s="13"/>
      <c r="BZ43" s="13"/>
      <c r="CA43" s="13"/>
      <c r="CB43" s="13"/>
      <c r="CC43" s="12"/>
      <c r="CD43" s="12"/>
      <c r="CE43" s="12"/>
      <c r="CF43" s="13"/>
      <c r="CG43" s="13"/>
      <c r="CH43" s="13"/>
      <c r="CI43" s="13"/>
      <c r="CJ43" s="13"/>
      <c r="CK43" s="12"/>
      <c r="CL43" s="12"/>
      <c r="CM43" s="12"/>
      <c r="CN43" s="13"/>
      <c r="CO43" s="13"/>
      <c r="CP43" s="13"/>
      <c r="CQ43" s="13"/>
      <c r="CR43" s="13"/>
      <c r="CS43" s="12"/>
      <c r="CT43" s="12"/>
      <c r="CU43" s="12"/>
      <c r="CV43" s="13"/>
      <c r="CW43" s="13"/>
      <c r="CX43" s="13"/>
      <c r="CY43" s="13"/>
      <c r="CZ43" s="13"/>
      <c r="DA43" s="12"/>
      <c r="DB43" s="12"/>
      <c r="DC43" s="12"/>
      <c r="DD43" s="13"/>
      <c r="DE43" s="13"/>
      <c r="DF43" s="13"/>
      <c r="DG43" s="13"/>
      <c r="DH43" s="13"/>
      <c r="DI43" s="12"/>
      <c r="DJ43" s="12"/>
      <c r="DK43" s="12"/>
      <c r="DL43" s="13"/>
      <c r="DM43" s="13"/>
      <c r="DN43" s="13"/>
      <c r="DO43" s="13"/>
      <c r="DP43" s="13"/>
      <c r="DQ43" s="12"/>
      <c r="DR43" s="12"/>
      <c r="DS43" s="12"/>
      <c r="DT43" s="13"/>
      <c r="DU43" s="13"/>
      <c r="DV43" s="13"/>
      <c r="DW43" s="13"/>
      <c r="DX43" s="13"/>
      <c r="DY43" s="12"/>
      <c r="DZ43" s="12"/>
      <c r="EA43" s="12"/>
      <c r="EB43" s="13"/>
      <c r="EC43" s="13"/>
      <c r="ED43" s="13"/>
      <c r="EE43" s="13"/>
      <c r="EF43" s="13"/>
      <c r="EG43" s="12"/>
      <c r="EH43" s="12"/>
      <c r="EI43" s="12"/>
      <c r="EJ43" s="13"/>
      <c r="EK43" s="13"/>
      <c r="EL43" s="13"/>
      <c r="EM43" s="13"/>
      <c r="EN43" s="13"/>
      <c r="EO43" s="12"/>
      <c r="EP43" s="12"/>
      <c r="EQ43" s="12"/>
      <c r="ER43" s="13"/>
      <c r="ES43" s="13"/>
      <c r="ET43" s="13"/>
      <c r="EU43" s="13"/>
      <c r="EV43" s="13"/>
      <c r="EW43" s="12"/>
      <c r="EX43" s="12"/>
      <c r="EY43" s="12"/>
      <c r="EZ43" s="13"/>
      <c r="FA43" s="13"/>
      <c r="FB43" s="13"/>
      <c r="FC43" s="13"/>
      <c r="FD43" s="13"/>
      <c r="FE43" s="12"/>
      <c r="FF43" s="12"/>
      <c r="FG43" s="12"/>
      <c r="FH43" s="13"/>
      <c r="FI43" s="13"/>
      <c r="FJ43" s="13"/>
      <c r="FK43" s="13"/>
      <c r="FL43" s="13"/>
      <c r="FM43" s="12"/>
      <c r="FN43" s="12"/>
      <c r="FO43" s="12"/>
      <c r="FP43" s="13"/>
      <c r="FQ43" s="13"/>
      <c r="FR43" s="13"/>
      <c r="FS43" s="13"/>
      <c r="FT43" s="13"/>
      <c r="FU43" s="12"/>
      <c r="FV43" s="12"/>
      <c r="FW43" s="12"/>
      <c r="FX43" s="13"/>
      <c r="FY43" s="13"/>
      <c r="FZ43" s="13"/>
      <c r="GA43" s="13"/>
      <c r="GB43" s="13"/>
      <c r="GC43" s="12"/>
      <c r="GD43" s="12"/>
      <c r="GE43" s="12"/>
      <c r="GF43" s="13"/>
      <c r="GG43" s="13"/>
      <c r="GH43" s="13"/>
      <c r="GI43" s="13"/>
      <c r="GJ43" s="13"/>
      <c r="GK43" s="12"/>
      <c r="GL43" s="12"/>
      <c r="GM43" s="12"/>
      <c r="GN43" s="13"/>
      <c r="GO43" s="13"/>
      <c r="GP43" s="13"/>
      <c r="GQ43" s="13"/>
      <c r="GR43" s="13"/>
      <c r="GS43" s="12"/>
      <c r="GT43" s="12"/>
      <c r="GU43" s="12"/>
      <c r="GV43" s="13"/>
      <c r="GW43" s="13"/>
      <c r="GX43" s="13"/>
      <c r="GY43" s="13"/>
      <c r="GZ43" s="13"/>
      <c r="HA43" s="12"/>
      <c r="HB43" s="221">
        <v>18.5</v>
      </c>
      <c r="HC43" s="221" t="s">
        <v>116</v>
      </c>
      <c r="HD43" s="221">
        <v>19</v>
      </c>
      <c r="HE43" s="221">
        <v>19</v>
      </c>
      <c r="HF43" s="221">
        <v>18.5</v>
      </c>
      <c r="HG43" s="221" t="s">
        <v>116</v>
      </c>
      <c r="HH43" s="13"/>
      <c r="HI43" s="12"/>
      <c r="HJ43" s="12"/>
      <c r="HK43" s="12"/>
      <c r="HL43" s="13"/>
      <c r="HM43" s="13"/>
      <c r="HN43" s="13"/>
      <c r="HO43" s="13"/>
      <c r="HP43" s="13"/>
      <c r="HQ43" s="12"/>
      <c r="HR43" s="12"/>
      <c r="HS43" s="12"/>
      <c r="HT43" s="13"/>
      <c r="HU43" s="13"/>
      <c r="HV43" s="13"/>
      <c r="HW43" s="13"/>
      <c r="HX43" s="13"/>
      <c r="HY43" s="12"/>
      <c r="HZ43" s="12"/>
      <c r="IA43" s="12"/>
      <c r="IB43" s="13"/>
      <c r="IC43" s="13"/>
      <c r="ID43" s="13"/>
      <c r="IE43" s="13"/>
      <c r="IF43" s="13"/>
      <c r="IG43" s="12"/>
      <c r="IH43" s="12"/>
      <c r="II43" s="12"/>
      <c r="IJ43" s="13"/>
      <c r="IK43" s="13"/>
      <c r="IL43" s="13"/>
      <c r="IM43" s="13"/>
      <c r="IN43" s="13"/>
      <c r="IO43" s="12"/>
      <c r="IP43" s="12"/>
      <c r="IQ43" s="12"/>
      <c r="IR43" s="13"/>
      <c r="IS43" s="13"/>
      <c r="IT43" s="13"/>
      <c r="IU43" s="13"/>
    </row>
    <row r="44" spans="1:255" s="21" customFormat="1" ht="13.5" hidden="1" thickBot="1" x14ac:dyDescent="0.25">
      <c r="A44" s="381" t="s">
        <v>66</v>
      </c>
      <c r="B44" s="382"/>
      <c r="C44" s="383"/>
      <c r="D44" s="397" t="s">
        <v>23</v>
      </c>
      <c r="E44" s="398"/>
      <c r="F44" s="156">
        <f>IF(OR(R$23="",R$24="", R$23="0",R$24="0",F$43="",F$43= 0),"",((F$43*9)-SUM(R$23:R$24))/SUM(R$23:R$24))</f>
        <v>0.5</v>
      </c>
      <c r="G44" s="90" t="s">
        <v>17</v>
      </c>
      <c r="H44" s="156">
        <f>IF(OR(F$23="",F$24="", F$23="0",F$24="0",H$43="",H$43= 0),"",((H$43*9)-SUM(F$23:F$24))/SUM(F$23:F$24))</f>
        <v>0.5</v>
      </c>
      <c r="I44" s="90" t="s">
        <v>18</v>
      </c>
      <c r="J44" s="156">
        <f>IF(OR(H$23="",H$24="", H$23="0",H$24="0",J$43="",J$43= 0),"",((J$43*9)-SUM(H$23:H$24))/SUM(H$23:H$24))</f>
        <v>0.5</v>
      </c>
      <c r="K44" s="90" t="s">
        <v>19</v>
      </c>
      <c r="L44" s="156" t="str">
        <f>IF(OR(J$23="",J$24="", J$23="0",J$24="0",L$43="",L$43= 0),"",((L$43*9)-SUM(J$23:J$24))/SUM(J$23:J$24))</f>
        <v/>
      </c>
      <c r="M44" s="90" t="s">
        <v>20</v>
      </c>
      <c r="N44" s="156" t="str">
        <f>IF(OR(L$23="",L$24="", L$23="0",L$24="0",N$43="",N$43= 0),"",((N$43*9)-SUM(L$23:L$24))/SUM(L$23:L$24))</f>
        <v/>
      </c>
      <c r="O44" s="90" t="s">
        <v>21</v>
      </c>
      <c r="P44" s="156" t="str">
        <f>IF(OR(N$23="",N$24="", N$23="0",N$24="0",P$43="",P$43= 0),"",((P$43*9)-SUM(N$23:N$24))/SUM(N$23:N$24))</f>
        <v/>
      </c>
      <c r="Q44" s="90" t="s">
        <v>22</v>
      </c>
      <c r="R44" s="160" t="str">
        <f>IF(OR(P$23="",P$24="", P$23="0",P$24="0",R$43="",R$43= 0),"",((R$43*9)-SUM(P$23:P$24))/SUM(P$23:P$24))</f>
        <v/>
      </c>
      <c r="S44" s="51"/>
      <c r="T44" s="48"/>
      <c r="U44" s="48"/>
      <c r="V44" s="48"/>
      <c r="W44" s="48"/>
      <c r="X44" s="48"/>
      <c r="Y44" s="47"/>
      <c r="Z44" s="47"/>
      <c r="AG44" s="12"/>
      <c r="AH44" s="12"/>
      <c r="AI44" s="12"/>
      <c r="AJ44" s="13"/>
      <c r="AK44" s="13"/>
      <c r="AL44" s="13"/>
      <c r="AM44" s="13"/>
      <c r="AN44" s="13"/>
      <c r="AO44" s="12"/>
      <c r="AP44" s="12"/>
      <c r="AQ44" s="12"/>
      <c r="AR44" s="13"/>
      <c r="AS44" s="13"/>
      <c r="AT44" s="13"/>
      <c r="AU44" s="13"/>
      <c r="AV44" s="13"/>
      <c r="AW44" s="12"/>
      <c r="AX44" s="12"/>
      <c r="AY44" s="12"/>
      <c r="AZ44" s="13"/>
      <c r="BA44" s="13"/>
      <c r="BB44" s="13"/>
      <c r="BC44" s="13"/>
      <c r="BD44" s="13"/>
      <c r="BE44" s="12"/>
      <c r="BF44" s="12"/>
      <c r="BG44" s="12"/>
      <c r="BH44" s="13"/>
      <c r="BI44" s="13"/>
      <c r="BJ44" s="13"/>
      <c r="BK44" s="13"/>
      <c r="BL44" s="13"/>
      <c r="BM44" s="12"/>
      <c r="BN44" s="12"/>
      <c r="BO44" s="12"/>
      <c r="BP44" s="13"/>
      <c r="BQ44" s="13"/>
      <c r="BR44" s="13"/>
      <c r="BS44" s="13"/>
      <c r="BT44" s="13"/>
      <c r="BU44" s="12"/>
      <c r="BV44" s="12"/>
      <c r="BW44" s="12"/>
      <c r="BX44" s="13"/>
      <c r="BY44" s="13"/>
      <c r="BZ44" s="13"/>
      <c r="CA44" s="13"/>
      <c r="CB44" s="13"/>
      <c r="CC44" s="12"/>
      <c r="CD44" s="12"/>
      <c r="CE44" s="12"/>
      <c r="CF44" s="13"/>
      <c r="CG44" s="13"/>
      <c r="CH44" s="13"/>
      <c r="CI44" s="13"/>
      <c r="CJ44" s="13"/>
      <c r="CK44" s="12"/>
      <c r="CL44" s="12"/>
      <c r="CM44" s="12"/>
      <c r="CN44" s="13"/>
      <c r="CO44" s="13"/>
      <c r="CP44" s="13"/>
      <c r="CQ44" s="13"/>
      <c r="CR44" s="13"/>
      <c r="CS44" s="12"/>
      <c r="CT44" s="12"/>
      <c r="CU44" s="12"/>
      <c r="CV44" s="13"/>
      <c r="CW44" s="13"/>
      <c r="CX44" s="13"/>
      <c r="CY44" s="13"/>
      <c r="CZ44" s="13"/>
      <c r="DA44" s="12"/>
      <c r="DB44" s="12"/>
      <c r="DC44" s="12"/>
      <c r="DD44" s="13"/>
      <c r="DE44" s="13"/>
      <c r="DF44" s="13"/>
      <c r="DG44" s="13"/>
      <c r="DH44" s="13"/>
      <c r="DI44" s="12"/>
      <c r="DJ44" s="12"/>
      <c r="DK44" s="12"/>
      <c r="DL44" s="13"/>
      <c r="DM44" s="13"/>
      <c r="DN44" s="13"/>
      <c r="DO44" s="13"/>
      <c r="DP44" s="13"/>
      <c r="DQ44" s="12"/>
      <c r="DR44" s="12"/>
      <c r="DS44" s="12"/>
      <c r="DT44" s="13"/>
      <c r="DU44" s="13"/>
      <c r="DV44" s="13"/>
      <c r="DW44" s="13"/>
      <c r="DX44" s="13"/>
      <c r="DY44" s="12"/>
      <c r="DZ44" s="12"/>
      <c r="EA44" s="12"/>
      <c r="EB44" s="13"/>
      <c r="EC44" s="13"/>
      <c r="ED44" s="13"/>
      <c r="EE44" s="13"/>
      <c r="EF44" s="13"/>
      <c r="EG44" s="12"/>
      <c r="EH44" s="12"/>
      <c r="EI44" s="12"/>
      <c r="EJ44" s="13"/>
      <c r="EK44" s="13"/>
      <c r="EL44" s="13"/>
      <c r="EM44" s="13"/>
      <c r="EN44" s="13"/>
      <c r="EO44" s="12"/>
      <c r="EP44" s="12"/>
      <c r="EQ44" s="12"/>
      <c r="ER44" s="13"/>
      <c r="ES44" s="13"/>
      <c r="ET44" s="13"/>
      <c r="EU44" s="13"/>
      <c r="EV44" s="13"/>
      <c r="EW44" s="12"/>
      <c r="EX44" s="12"/>
      <c r="EY44" s="12"/>
      <c r="EZ44" s="13"/>
      <c r="FA44" s="13"/>
      <c r="FB44" s="13"/>
      <c r="FC44" s="13"/>
      <c r="FD44" s="13"/>
      <c r="FE44" s="12"/>
      <c r="FF44" s="12"/>
      <c r="FG44" s="12"/>
      <c r="FH44" s="13"/>
      <c r="FI44" s="13"/>
      <c r="FJ44" s="13"/>
      <c r="FK44" s="13"/>
      <c r="FL44" s="13"/>
      <c r="FM44" s="12"/>
      <c r="FN44" s="12"/>
      <c r="FO44" s="12"/>
      <c r="FP44" s="13"/>
      <c r="FQ44" s="13"/>
      <c r="FR44" s="13"/>
      <c r="FS44" s="13"/>
      <c r="FT44" s="13"/>
      <c r="FU44" s="12"/>
      <c r="FV44" s="12"/>
      <c r="FW44" s="12"/>
      <c r="FX44" s="13"/>
      <c r="FY44" s="13"/>
      <c r="FZ44" s="13"/>
      <c r="GA44" s="13"/>
      <c r="GB44" s="13"/>
      <c r="GC44" s="12"/>
      <c r="GD44" s="12"/>
      <c r="GE44" s="12"/>
      <c r="GF44" s="13"/>
      <c r="GG44" s="13"/>
      <c r="GH44" s="13"/>
      <c r="GI44" s="13"/>
      <c r="GJ44" s="13"/>
      <c r="GK44" s="12"/>
      <c r="GL44" s="12"/>
      <c r="GM44" s="12"/>
      <c r="GN44" s="13"/>
      <c r="GO44" s="13"/>
      <c r="GP44" s="13"/>
      <c r="GQ44" s="13"/>
      <c r="GR44" s="13"/>
      <c r="GS44" s="12"/>
      <c r="GT44" s="12"/>
      <c r="GU44" s="12"/>
      <c r="GV44" s="13"/>
      <c r="GW44" s="13"/>
      <c r="GX44" s="13"/>
      <c r="GY44" s="13"/>
      <c r="GZ44" s="13"/>
      <c r="HA44" s="12"/>
      <c r="HB44" s="219">
        <v>19</v>
      </c>
      <c r="HC44" s="219">
        <v>19</v>
      </c>
      <c r="HD44" s="219">
        <v>19.5</v>
      </c>
      <c r="HE44" s="219" t="s">
        <v>117</v>
      </c>
      <c r="HF44" s="219">
        <v>19</v>
      </c>
      <c r="HG44" s="219">
        <v>19</v>
      </c>
      <c r="HH44" s="13"/>
      <c r="HI44" s="12"/>
      <c r="HJ44" s="12"/>
      <c r="HK44" s="12"/>
      <c r="HL44" s="13"/>
      <c r="HM44" s="13"/>
      <c r="HN44" s="13"/>
      <c r="HO44" s="13"/>
      <c r="HP44" s="13"/>
      <c r="HQ44" s="12"/>
      <c r="HR44" s="12"/>
      <c r="HS44" s="12"/>
      <c r="HT44" s="13"/>
      <c r="HU44" s="13"/>
      <c r="HV44" s="13"/>
      <c r="HW44" s="13"/>
      <c r="HX44" s="13"/>
      <c r="HY44" s="12"/>
      <c r="HZ44" s="12"/>
      <c r="IA44" s="12"/>
      <c r="IB44" s="13"/>
      <c r="IC44" s="13"/>
      <c r="ID44" s="13"/>
      <c r="IE44" s="13"/>
      <c r="IF44" s="13"/>
      <c r="IG44" s="12"/>
      <c r="IH44" s="12"/>
      <c r="II44" s="12"/>
      <c r="IJ44" s="13"/>
      <c r="IK44" s="13"/>
      <c r="IL44" s="13"/>
      <c r="IM44" s="13"/>
      <c r="IN44" s="13"/>
      <c r="IO44" s="12"/>
      <c r="IP44" s="12"/>
      <c r="IQ44" s="12"/>
      <c r="IR44" s="13"/>
      <c r="IS44" s="13"/>
      <c r="IT44" s="13"/>
      <c r="IU44" s="13"/>
    </row>
    <row r="45" spans="1:255" s="21" customFormat="1" ht="13.5" hidden="1" thickBot="1" x14ac:dyDescent="0.25">
      <c r="A45" s="381" t="s">
        <v>0</v>
      </c>
      <c r="B45" s="394"/>
      <c r="C45" s="425"/>
      <c r="D45" s="397" t="s">
        <v>23</v>
      </c>
      <c r="E45" s="398"/>
      <c r="F45" s="157">
        <f>IF(SUM(PrepTimeTotal:ReviewTimeTotal)=0,"",(F$42/SUM(PrepTimeTotal:ReviewTimeTotal)))</f>
        <v>0.33333333333333331</v>
      </c>
      <c r="G45" s="90" t="s">
        <v>17</v>
      </c>
      <c r="H45" s="157">
        <f>IF(SUM(F$23:F$24)=0,"",(H$42/SUM(F$23:F$24)))</f>
        <v>0.66666666666666663</v>
      </c>
      <c r="I45" s="90" t="s">
        <v>18</v>
      </c>
      <c r="J45" s="157">
        <f>IF(SUM(H$23:H$24)=0,"",(J$42/SUM(H$23:H$24)))</f>
        <v>0</v>
      </c>
      <c r="K45" s="90" t="s">
        <v>19</v>
      </c>
      <c r="L45" s="157" t="str">
        <f>IF(SUM(J$23:J$24)=0,"",(L$42/SUM(J$23:J$24)))</f>
        <v/>
      </c>
      <c r="M45" s="90" t="s">
        <v>20</v>
      </c>
      <c r="N45" s="157" t="str">
        <f>IF(SUM(L$23:L$24)=0,"",(N$42/SUM(L$23:L$24)))</f>
        <v/>
      </c>
      <c r="O45" s="90" t="s">
        <v>21</v>
      </c>
      <c r="P45" s="157" t="str">
        <f>IF(SUM(N$23:N$24)=0,"",(P$42/SUM(N$23:N$24)))</f>
        <v/>
      </c>
      <c r="Q45" s="90" t="s">
        <v>22</v>
      </c>
      <c r="R45" s="161" t="str">
        <f>IF(SUM(P$23:P$24)=0,"",(R$42/SUM(P$23:P$24)))</f>
        <v/>
      </c>
      <c r="S45" s="51"/>
      <c r="T45" s="48"/>
      <c r="U45" s="48"/>
      <c r="V45" s="48"/>
      <c r="W45" s="48"/>
      <c r="X45" s="48"/>
      <c r="Y45" s="47"/>
      <c r="Z45" s="47"/>
      <c r="AG45" s="12"/>
      <c r="AH45" s="12"/>
      <c r="AI45" s="12"/>
      <c r="AJ45" s="13"/>
      <c r="AK45" s="13"/>
      <c r="AL45" s="13"/>
      <c r="AM45" s="13"/>
      <c r="AN45" s="13"/>
      <c r="AO45" s="12"/>
      <c r="AP45" s="12"/>
      <c r="AQ45" s="12"/>
      <c r="AR45" s="13"/>
      <c r="AS45" s="13"/>
      <c r="AT45" s="13"/>
      <c r="AU45" s="13"/>
      <c r="AV45" s="13"/>
      <c r="AW45" s="12"/>
      <c r="AX45" s="12"/>
      <c r="AY45" s="12"/>
      <c r="AZ45" s="13"/>
      <c r="BA45" s="13"/>
      <c r="BB45" s="13"/>
      <c r="BC45" s="13"/>
      <c r="BD45" s="13"/>
      <c r="BE45" s="12"/>
      <c r="BF45" s="12"/>
      <c r="BG45" s="12"/>
      <c r="BH45" s="13"/>
      <c r="BI45" s="13"/>
      <c r="BJ45" s="13"/>
      <c r="BK45" s="13"/>
      <c r="BL45" s="13"/>
      <c r="BM45" s="12"/>
      <c r="BN45" s="12"/>
      <c r="BO45" s="12"/>
      <c r="BP45" s="13"/>
      <c r="BQ45" s="13"/>
      <c r="BR45" s="13"/>
      <c r="BS45" s="13"/>
      <c r="BT45" s="13"/>
      <c r="BU45" s="12"/>
      <c r="BV45" s="12"/>
      <c r="BW45" s="12"/>
      <c r="BX45" s="13"/>
      <c r="BY45" s="13"/>
      <c r="BZ45" s="13"/>
      <c r="CA45" s="13"/>
      <c r="CB45" s="13"/>
      <c r="CC45" s="12"/>
      <c r="CD45" s="12"/>
      <c r="CE45" s="12"/>
      <c r="CF45" s="13"/>
      <c r="CG45" s="13"/>
      <c r="CH45" s="13"/>
      <c r="CI45" s="13"/>
      <c r="CJ45" s="13"/>
      <c r="CK45" s="12"/>
      <c r="CL45" s="12"/>
      <c r="CM45" s="12"/>
      <c r="CN45" s="13"/>
      <c r="CO45" s="13"/>
      <c r="CP45" s="13"/>
      <c r="CQ45" s="13"/>
      <c r="CR45" s="13"/>
      <c r="CS45" s="12"/>
      <c r="CT45" s="12"/>
      <c r="CU45" s="12"/>
      <c r="CV45" s="13"/>
      <c r="CW45" s="13"/>
      <c r="CX45" s="13"/>
      <c r="CY45" s="13"/>
      <c r="CZ45" s="13"/>
      <c r="DA45" s="12"/>
      <c r="DB45" s="12"/>
      <c r="DC45" s="12"/>
      <c r="DD45" s="13"/>
      <c r="DE45" s="13"/>
      <c r="DF45" s="13"/>
      <c r="DG45" s="13"/>
      <c r="DH45" s="13"/>
      <c r="DI45" s="12"/>
      <c r="DJ45" s="12"/>
      <c r="DK45" s="12"/>
      <c r="DL45" s="13"/>
      <c r="DM45" s="13"/>
      <c r="DN45" s="13"/>
      <c r="DO45" s="13"/>
      <c r="DP45" s="13"/>
      <c r="DQ45" s="12"/>
      <c r="DR45" s="12"/>
      <c r="DS45" s="12"/>
      <c r="DT45" s="13"/>
      <c r="DU45" s="13"/>
      <c r="DV45" s="13"/>
      <c r="DW45" s="13"/>
      <c r="DX45" s="13"/>
      <c r="DY45" s="12"/>
      <c r="DZ45" s="12"/>
      <c r="EA45" s="12"/>
      <c r="EB45" s="13"/>
      <c r="EC45" s="13"/>
      <c r="ED45" s="13"/>
      <c r="EE45" s="13"/>
      <c r="EF45" s="13"/>
      <c r="EG45" s="12"/>
      <c r="EH45" s="12"/>
      <c r="EI45" s="12"/>
      <c r="EJ45" s="13"/>
      <c r="EK45" s="13"/>
      <c r="EL45" s="13"/>
      <c r="EM45" s="13"/>
      <c r="EN45" s="13"/>
      <c r="EO45" s="12"/>
      <c r="EP45" s="12"/>
      <c r="EQ45" s="12"/>
      <c r="ER45" s="13"/>
      <c r="ES45" s="13"/>
      <c r="ET45" s="13"/>
      <c r="EU45" s="13"/>
      <c r="EV45" s="13"/>
      <c r="EW45" s="12"/>
      <c r="EX45" s="12"/>
      <c r="EY45" s="12"/>
      <c r="EZ45" s="13"/>
      <c r="FA45" s="13"/>
      <c r="FB45" s="13"/>
      <c r="FC45" s="13"/>
      <c r="FD45" s="13"/>
      <c r="FE45" s="12"/>
      <c r="FF45" s="12"/>
      <c r="FG45" s="12"/>
      <c r="FH45" s="13"/>
      <c r="FI45" s="13"/>
      <c r="FJ45" s="13"/>
      <c r="FK45" s="13"/>
      <c r="FL45" s="13"/>
      <c r="FM45" s="12"/>
      <c r="FN45" s="12"/>
      <c r="FO45" s="12"/>
      <c r="FP45" s="13"/>
      <c r="FQ45" s="13"/>
      <c r="FR45" s="13"/>
      <c r="FS45" s="13"/>
      <c r="FT45" s="13"/>
      <c r="FU45" s="12"/>
      <c r="FV45" s="12"/>
      <c r="FW45" s="12"/>
      <c r="FX45" s="13"/>
      <c r="FY45" s="13"/>
      <c r="FZ45" s="13"/>
      <c r="GA45" s="13"/>
      <c r="GB45" s="13"/>
      <c r="GC45" s="12"/>
      <c r="GD45" s="12"/>
      <c r="GE45" s="12"/>
      <c r="GF45" s="13"/>
      <c r="GG45" s="13"/>
      <c r="GH45" s="13"/>
      <c r="GI45" s="13"/>
      <c r="GJ45" s="13"/>
      <c r="GK45" s="12"/>
      <c r="GL45" s="12"/>
      <c r="GM45" s="12"/>
      <c r="GN45" s="13"/>
      <c r="GO45" s="13"/>
      <c r="GP45" s="13"/>
      <c r="GQ45" s="13"/>
      <c r="GR45" s="13"/>
      <c r="GS45" s="12"/>
      <c r="GT45" s="12"/>
      <c r="GU45" s="12"/>
      <c r="GV45" s="13"/>
      <c r="GW45" s="13"/>
      <c r="GX45" s="13"/>
      <c r="GY45" s="13"/>
      <c r="GZ45" s="13"/>
      <c r="HA45" s="12"/>
      <c r="HB45" s="221">
        <v>19.5</v>
      </c>
      <c r="HC45" s="221" t="s">
        <v>117</v>
      </c>
      <c r="HD45" s="221">
        <v>20</v>
      </c>
      <c r="HE45" s="221">
        <v>20</v>
      </c>
      <c r="HF45" s="221">
        <v>19.5</v>
      </c>
      <c r="HG45" s="221" t="s">
        <v>117</v>
      </c>
      <c r="HH45" s="13"/>
      <c r="HI45" s="12"/>
      <c r="HJ45" s="12"/>
      <c r="HK45" s="12"/>
      <c r="HL45" s="13"/>
      <c r="HM45" s="13"/>
      <c r="HN45" s="13"/>
      <c r="HO45" s="13"/>
      <c r="HP45" s="13"/>
      <c r="HQ45" s="12"/>
      <c r="HR45" s="12"/>
      <c r="HS45" s="12"/>
      <c r="HT45" s="13"/>
      <c r="HU45" s="13"/>
      <c r="HV45" s="13"/>
      <c r="HW45" s="13"/>
      <c r="HX45" s="13"/>
      <c r="HY45" s="12"/>
      <c r="HZ45" s="12"/>
      <c r="IA45" s="12"/>
      <c r="IB45" s="13"/>
      <c r="IC45" s="13"/>
      <c r="ID45" s="13"/>
      <c r="IE45" s="13"/>
      <c r="IF45" s="13"/>
      <c r="IG45" s="12"/>
      <c r="IH45" s="12"/>
      <c r="II45" s="12"/>
      <c r="IJ45" s="13"/>
      <c r="IK45" s="13"/>
      <c r="IL45" s="13"/>
      <c r="IM45" s="13"/>
      <c r="IN45" s="13"/>
      <c r="IO45" s="12"/>
      <c r="IP45" s="12"/>
      <c r="IQ45" s="12"/>
      <c r="IR45" s="13"/>
      <c r="IS45" s="13"/>
      <c r="IT45" s="13"/>
      <c r="IU45" s="13"/>
    </row>
    <row r="46" spans="1:255" s="21" customFormat="1" ht="13.5" hidden="1" thickBot="1" x14ac:dyDescent="0.25">
      <c r="A46" s="379" t="s">
        <v>35</v>
      </c>
      <c r="B46" s="380"/>
      <c r="C46" s="380"/>
      <c r="D46" s="397" t="s">
        <v>23</v>
      </c>
      <c r="E46" s="398"/>
      <c r="F46" s="157" t="str">
        <f>IF(OR(DelSize="",DelSize=0),"",F$42/DelSize)</f>
        <v/>
      </c>
      <c r="G46" s="90" t="s">
        <v>17</v>
      </c>
      <c r="H46" s="157" t="str">
        <f>IF(OR(DelSize="",DelSize=0),"",H$42/DelSize)</f>
        <v/>
      </c>
      <c r="I46" s="90" t="s">
        <v>18</v>
      </c>
      <c r="J46" s="157" t="str">
        <f>IF(OR(DelSize="",DelSize=0),"",J$42/DelSize)</f>
        <v/>
      </c>
      <c r="K46" s="90" t="s">
        <v>19</v>
      </c>
      <c r="L46" s="157" t="str">
        <f>IF(OR(DelSize="",DelSize=0),"",L$42/DelSize)</f>
        <v/>
      </c>
      <c r="M46" s="90" t="s">
        <v>20</v>
      </c>
      <c r="N46" s="157" t="str">
        <f>IF(OR(DelSize="",DelSize=0),"",N$42/DelSize)</f>
        <v/>
      </c>
      <c r="O46" s="90" t="s">
        <v>21</v>
      </c>
      <c r="P46" s="157" t="str">
        <f>IF(OR(DelSize="",DelSize=0),"",P$42/DelSize)</f>
        <v/>
      </c>
      <c r="Q46" s="90" t="s">
        <v>22</v>
      </c>
      <c r="R46" s="161" t="str">
        <f>IF(OR(DelSize="",DelSize=0),"",R$42/DelSize)</f>
        <v/>
      </c>
      <c r="S46" s="51"/>
      <c r="T46" s="48"/>
      <c r="U46" s="48"/>
      <c r="V46" s="48"/>
      <c r="W46" s="48"/>
      <c r="X46" s="48"/>
      <c r="Y46" s="47"/>
      <c r="Z46" s="47"/>
      <c r="AG46" s="12"/>
      <c r="AH46" s="12"/>
      <c r="AI46" s="12"/>
      <c r="AJ46" s="13"/>
      <c r="AK46" s="13"/>
      <c r="AL46" s="13"/>
      <c r="AM46" s="13"/>
      <c r="AN46" s="13"/>
      <c r="AO46" s="12"/>
      <c r="AP46" s="12"/>
      <c r="AQ46" s="12"/>
      <c r="AR46" s="13"/>
      <c r="AS46" s="13"/>
      <c r="AT46" s="13"/>
      <c r="AU46" s="13"/>
      <c r="AV46" s="13"/>
      <c r="AW46" s="12"/>
      <c r="AX46" s="12"/>
      <c r="AY46" s="12"/>
      <c r="AZ46" s="13"/>
      <c r="BA46" s="13"/>
      <c r="BB46" s="13"/>
      <c r="BC46" s="13"/>
      <c r="BD46" s="13"/>
      <c r="BE46" s="12"/>
      <c r="BF46" s="12"/>
      <c r="BG46" s="12"/>
      <c r="BH46" s="13"/>
      <c r="BI46" s="13"/>
      <c r="BJ46" s="13"/>
      <c r="BK46" s="13"/>
      <c r="BL46" s="13"/>
      <c r="BM46" s="12"/>
      <c r="BN46" s="12"/>
      <c r="BO46" s="12"/>
      <c r="BP46" s="13"/>
      <c r="BQ46" s="13"/>
      <c r="BR46" s="13"/>
      <c r="BS46" s="13"/>
      <c r="BT46" s="13"/>
      <c r="BU46" s="12"/>
      <c r="BV46" s="12"/>
      <c r="BW46" s="12"/>
      <c r="BX46" s="13"/>
      <c r="BY46" s="13"/>
      <c r="BZ46" s="13"/>
      <c r="CA46" s="13"/>
      <c r="CB46" s="13"/>
      <c r="CC46" s="12"/>
      <c r="CD46" s="12"/>
      <c r="CE46" s="12"/>
      <c r="CF46" s="13"/>
      <c r="CG46" s="13"/>
      <c r="CH46" s="13"/>
      <c r="CI46" s="13"/>
      <c r="CJ46" s="13"/>
      <c r="CK46" s="12"/>
      <c r="CL46" s="12"/>
      <c r="CM46" s="12"/>
      <c r="CN46" s="13"/>
      <c r="CO46" s="13"/>
      <c r="CP46" s="13"/>
      <c r="CQ46" s="13"/>
      <c r="CR46" s="13"/>
      <c r="CS46" s="12"/>
      <c r="CT46" s="12"/>
      <c r="CU46" s="12"/>
      <c r="CV46" s="13"/>
      <c r="CW46" s="13"/>
      <c r="CX46" s="13"/>
      <c r="CY46" s="13"/>
      <c r="CZ46" s="13"/>
      <c r="DA46" s="12"/>
      <c r="DB46" s="12"/>
      <c r="DC46" s="12"/>
      <c r="DD46" s="13"/>
      <c r="DE46" s="13"/>
      <c r="DF46" s="13"/>
      <c r="DG46" s="13"/>
      <c r="DH46" s="13"/>
      <c r="DI46" s="12"/>
      <c r="DJ46" s="12"/>
      <c r="DK46" s="12"/>
      <c r="DL46" s="13"/>
      <c r="DM46" s="13"/>
      <c r="DN46" s="13"/>
      <c r="DO46" s="13"/>
      <c r="DP46" s="13"/>
      <c r="DQ46" s="12"/>
      <c r="DR46" s="12"/>
      <c r="DS46" s="12"/>
      <c r="DT46" s="13"/>
      <c r="DU46" s="13"/>
      <c r="DV46" s="13"/>
      <c r="DW46" s="13"/>
      <c r="DX46" s="13"/>
      <c r="DY46" s="12"/>
      <c r="DZ46" s="12"/>
      <c r="EA46" s="12"/>
      <c r="EB46" s="13"/>
      <c r="EC46" s="13"/>
      <c r="ED46" s="13"/>
      <c r="EE46" s="13"/>
      <c r="EF46" s="13"/>
      <c r="EG46" s="12"/>
      <c r="EH46" s="12"/>
      <c r="EI46" s="12"/>
      <c r="EJ46" s="13"/>
      <c r="EK46" s="13"/>
      <c r="EL46" s="13"/>
      <c r="EM46" s="13"/>
      <c r="EN46" s="13"/>
      <c r="EO46" s="12"/>
      <c r="EP46" s="12"/>
      <c r="EQ46" s="12"/>
      <c r="ER46" s="13"/>
      <c r="ES46" s="13"/>
      <c r="ET46" s="13"/>
      <c r="EU46" s="13"/>
      <c r="EV46" s="13"/>
      <c r="EW46" s="12"/>
      <c r="EX46" s="12"/>
      <c r="EY46" s="12"/>
      <c r="EZ46" s="13"/>
      <c r="FA46" s="13"/>
      <c r="FB46" s="13"/>
      <c r="FC46" s="13"/>
      <c r="FD46" s="13"/>
      <c r="FE46" s="12"/>
      <c r="FF46" s="12"/>
      <c r="FG46" s="12"/>
      <c r="FH46" s="13"/>
      <c r="FI46" s="13"/>
      <c r="FJ46" s="13"/>
      <c r="FK46" s="13"/>
      <c r="FL46" s="13"/>
      <c r="FM46" s="12"/>
      <c r="FN46" s="12"/>
      <c r="FO46" s="12"/>
      <c r="FP46" s="13"/>
      <c r="FQ46" s="13"/>
      <c r="FR46" s="13"/>
      <c r="FS46" s="13"/>
      <c r="FT46" s="13"/>
      <c r="FU46" s="12"/>
      <c r="FV46" s="12"/>
      <c r="FW46" s="12"/>
      <c r="FX46" s="13"/>
      <c r="FY46" s="13"/>
      <c r="FZ46" s="13"/>
      <c r="GA46" s="13"/>
      <c r="GB46" s="13"/>
      <c r="GC46" s="12"/>
      <c r="GD46" s="12"/>
      <c r="GE46" s="12"/>
      <c r="GF46" s="13"/>
      <c r="GG46" s="13"/>
      <c r="GH46" s="13"/>
      <c r="GI46" s="13"/>
      <c r="GJ46" s="13"/>
      <c r="GK46" s="12"/>
      <c r="GL46" s="12"/>
      <c r="GM46" s="12"/>
      <c r="GN46" s="13"/>
      <c r="GO46" s="13"/>
      <c r="GP46" s="13"/>
      <c r="GQ46" s="13"/>
      <c r="GR46" s="13"/>
      <c r="GS46" s="12"/>
      <c r="GT46" s="12"/>
      <c r="GU46" s="12"/>
      <c r="GV46" s="13"/>
      <c r="GW46" s="13"/>
      <c r="GX46" s="13"/>
      <c r="GY46" s="13"/>
      <c r="GZ46" s="13"/>
      <c r="HA46" s="12"/>
      <c r="HB46" s="219">
        <v>20</v>
      </c>
      <c r="HC46" s="219">
        <v>20</v>
      </c>
      <c r="HD46" s="219">
        <v>20.5</v>
      </c>
      <c r="HE46" s="219" t="s">
        <v>118</v>
      </c>
      <c r="HF46" s="219">
        <v>20</v>
      </c>
      <c r="HG46" s="219">
        <v>20</v>
      </c>
      <c r="HH46" s="13"/>
      <c r="HI46" s="12"/>
      <c r="HJ46" s="12"/>
      <c r="HK46" s="12"/>
      <c r="HL46" s="13"/>
      <c r="HM46" s="13"/>
      <c r="HN46" s="13"/>
      <c r="HO46" s="13"/>
      <c r="HP46" s="13"/>
      <c r="HQ46" s="12"/>
      <c r="HR46" s="12"/>
      <c r="HS46" s="12"/>
      <c r="HT46" s="13"/>
      <c r="HU46" s="13"/>
      <c r="HV46" s="13"/>
      <c r="HW46" s="13"/>
      <c r="HX46" s="13"/>
      <c r="HY46" s="12"/>
      <c r="HZ46" s="12"/>
      <c r="IA46" s="12"/>
      <c r="IB46" s="13"/>
      <c r="IC46" s="13"/>
      <c r="ID46" s="13"/>
      <c r="IE46" s="13"/>
      <c r="IF46" s="13"/>
      <c r="IG46" s="12"/>
      <c r="IH46" s="12"/>
      <c r="II46" s="12"/>
      <c r="IJ46" s="13"/>
      <c r="IK46" s="13"/>
      <c r="IL46" s="13"/>
      <c r="IM46" s="13"/>
      <c r="IN46" s="13"/>
      <c r="IO46" s="12"/>
      <c r="IP46" s="12"/>
      <c r="IQ46" s="12"/>
      <c r="IR46" s="13"/>
      <c r="IS46" s="13"/>
      <c r="IT46" s="13"/>
      <c r="IU46" s="13"/>
    </row>
    <row r="47" spans="1:255" s="21" customFormat="1" ht="13.5" hidden="1" thickBot="1" x14ac:dyDescent="0.25">
      <c r="A47" s="393" t="s">
        <v>16</v>
      </c>
      <c r="B47" s="394"/>
      <c r="C47" s="394"/>
      <c r="D47" s="397" t="s">
        <v>23</v>
      </c>
      <c r="E47" s="398"/>
      <c r="F47" s="157" t="str">
        <f>IF(OR(Num_Of_Pages=""),"",F$42/Num_Of_Pages)</f>
        <v/>
      </c>
      <c r="G47" s="90" t="s">
        <v>17</v>
      </c>
      <c r="H47" s="157" t="str">
        <f>IF(OR(Num_Of_Pages=""),"",H$42/Num_Of_Pages)</f>
        <v/>
      </c>
      <c r="I47" s="90" t="s">
        <v>18</v>
      </c>
      <c r="J47" s="157" t="str">
        <f>IF(OR(Num_Of_Pages=""),"",J$42/Num_Of_Pages)</f>
        <v/>
      </c>
      <c r="K47" s="90" t="s">
        <v>19</v>
      </c>
      <c r="L47" s="157" t="str">
        <f>IF(OR(Num_Of_Pages=""),"",L$42/Num_Of_Pages)</f>
        <v/>
      </c>
      <c r="M47" s="90" t="s">
        <v>20</v>
      </c>
      <c r="N47" s="157" t="str">
        <f>IF(OR(Num_Of_Pages=""),"",N$42/Num_Of_Pages)</f>
        <v/>
      </c>
      <c r="O47" s="90" t="s">
        <v>21</v>
      </c>
      <c r="P47" s="157" t="str">
        <f>IF(OR(Num_Of_Pages=""),"",P$42/Num_Of_Pages)</f>
        <v/>
      </c>
      <c r="Q47" s="90" t="s">
        <v>22</v>
      </c>
      <c r="R47" s="161" t="str">
        <f>IF(OR(Num_Of_Pages=""),"",R$42/Num_Of_Pages)</f>
        <v/>
      </c>
      <c r="S47" s="51"/>
      <c r="T47" s="48"/>
      <c r="U47" s="48"/>
      <c r="V47" s="48"/>
      <c r="W47" s="48"/>
      <c r="X47" s="48"/>
      <c r="Y47" s="47"/>
      <c r="Z47" s="47"/>
      <c r="AG47" s="12"/>
      <c r="AH47" s="12"/>
      <c r="AI47" s="12"/>
      <c r="AJ47" s="13"/>
      <c r="AK47" s="13"/>
      <c r="AL47" s="13"/>
      <c r="AM47" s="13"/>
      <c r="AN47" s="13"/>
      <c r="AO47" s="12"/>
      <c r="AP47" s="12"/>
      <c r="AQ47" s="12"/>
      <c r="AR47" s="13"/>
      <c r="AS47" s="13"/>
      <c r="AT47" s="13"/>
      <c r="AU47" s="13"/>
      <c r="AV47" s="13"/>
      <c r="AW47" s="12"/>
      <c r="AX47" s="12"/>
      <c r="AY47" s="12"/>
      <c r="AZ47" s="13"/>
      <c r="BA47" s="13"/>
      <c r="BB47" s="13"/>
      <c r="BC47" s="13"/>
      <c r="BD47" s="13"/>
      <c r="BE47" s="12"/>
      <c r="BF47" s="12"/>
      <c r="BG47" s="12"/>
      <c r="BH47" s="13"/>
      <c r="BI47" s="13"/>
      <c r="BJ47" s="13"/>
      <c r="BK47" s="13"/>
      <c r="BL47" s="13"/>
      <c r="BM47" s="12"/>
      <c r="BN47" s="12"/>
      <c r="BO47" s="12"/>
      <c r="BP47" s="13"/>
      <c r="BQ47" s="13"/>
      <c r="BR47" s="13"/>
      <c r="BS47" s="13"/>
      <c r="BT47" s="13"/>
      <c r="BU47" s="12"/>
      <c r="BV47" s="12"/>
      <c r="BW47" s="12"/>
      <c r="BX47" s="13"/>
      <c r="BY47" s="13"/>
      <c r="BZ47" s="13"/>
      <c r="CA47" s="13"/>
      <c r="CB47" s="13"/>
      <c r="CC47" s="12"/>
      <c r="CD47" s="12"/>
      <c r="CE47" s="12"/>
      <c r="CF47" s="13"/>
      <c r="CG47" s="13"/>
      <c r="CH47" s="13"/>
      <c r="CI47" s="13"/>
      <c r="CJ47" s="13"/>
      <c r="CK47" s="12"/>
      <c r="CL47" s="12"/>
      <c r="CM47" s="12"/>
      <c r="CN47" s="13"/>
      <c r="CO47" s="13"/>
      <c r="CP47" s="13"/>
      <c r="CQ47" s="13"/>
      <c r="CR47" s="13"/>
      <c r="CS47" s="12"/>
      <c r="CT47" s="12"/>
      <c r="CU47" s="12"/>
      <c r="CV47" s="13"/>
      <c r="CW47" s="13"/>
      <c r="CX47" s="13"/>
      <c r="CY47" s="13"/>
      <c r="CZ47" s="13"/>
      <c r="DA47" s="12"/>
      <c r="DB47" s="12"/>
      <c r="DC47" s="12"/>
      <c r="DD47" s="13"/>
      <c r="DE47" s="13"/>
      <c r="DF47" s="13"/>
      <c r="DG47" s="13"/>
      <c r="DH47" s="13"/>
      <c r="DI47" s="12"/>
      <c r="DJ47" s="12"/>
      <c r="DK47" s="12"/>
      <c r="DL47" s="13"/>
      <c r="DM47" s="13"/>
      <c r="DN47" s="13"/>
      <c r="DO47" s="13"/>
      <c r="DP47" s="13"/>
      <c r="DQ47" s="12"/>
      <c r="DR47" s="12"/>
      <c r="DS47" s="12"/>
      <c r="DT47" s="13"/>
      <c r="DU47" s="13"/>
      <c r="DV47" s="13"/>
      <c r="DW47" s="13"/>
      <c r="DX47" s="13"/>
      <c r="DY47" s="12"/>
      <c r="DZ47" s="12"/>
      <c r="EA47" s="12"/>
      <c r="EB47" s="13"/>
      <c r="EC47" s="13"/>
      <c r="ED47" s="13"/>
      <c r="EE47" s="13"/>
      <c r="EF47" s="13"/>
      <c r="EG47" s="12"/>
      <c r="EH47" s="12"/>
      <c r="EI47" s="12"/>
      <c r="EJ47" s="13"/>
      <c r="EK47" s="13"/>
      <c r="EL47" s="13"/>
      <c r="EM47" s="13"/>
      <c r="EN47" s="13"/>
      <c r="EO47" s="12"/>
      <c r="EP47" s="12"/>
      <c r="EQ47" s="12"/>
      <c r="ER47" s="13"/>
      <c r="ES47" s="13"/>
      <c r="ET47" s="13"/>
      <c r="EU47" s="13"/>
      <c r="EV47" s="13"/>
      <c r="EW47" s="12"/>
      <c r="EX47" s="12"/>
      <c r="EY47" s="12"/>
      <c r="EZ47" s="13"/>
      <c r="FA47" s="13"/>
      <c r="FB47" s="13"/>
      <c r="FC47" s="13"/>
      <c r="FD47" s="13"/>
      <c r="FE47" s="12"/>
      <c r="FF47" s="12"/>
      <c r="FG47" s="12"/>
      <c r="FH47" s="13"/>
      <c r="FI47" s="13"/>
      <c r="FJ47" s="13"/>
      <c r="FK47" s="13"/>
      <c r="FL47" s="13"/>
      <c r="FM47" s="12"/>
      <c r="FN47" s="12"/>
      <c r="FO47" s="12"/>
      <c r="FP47" s="13"/>
      <c r="FQ47" s="13"/>
      <c r="FR47" s="13"/>
      <c r="FS47" s="13"/>
      <c r="FT47" s="13"/>
      <c r="FU47" s="12"/>
      <c r="FV47" s="12"/>
      <c r="FW47" s="12"/>
      <c r="FX47" s="13"/>
      <c r="FY47" s="13"/>
      <c r="FZ47" s="13"/>
      <c r="GA47" s="13"/>
      <c r="GB47" s="13"/>
      <c r="GC47" s="12"/>
      <c r="GD47" s="12"/>
      <c r="GE47" s="12"/>
      <c r="GF47" s="13"/>
      <c r="GG47" s="13"/>
      <c r="GH47" s="13"/>
      <c r="GI47" s="13"/>
      <c r="GJ47" s="13"/>
      <c r="GK47" s="12"/>
      <c r="GL47" s="12"/>
      <c r="GM47" s="12"/>
      <c r="GN47" s="13"/>
      <c r="GO47" s="13"/>
      <c r="GP47" s="13"/>
      <c r="GQ47" s="13"/>
      <c r="GR47" s="13"/>
      <c r="GS47" s="12"/>
      <c r="GT47" s="12"/>
      <c r="GU47" s="12"/>
      <c r="GV47" s="13"/>
      <c r="GW47" s="13"/>
      <c r="GX47" s="13"/>
      <c r="GY47" s="13"/>
      <c r="GZ47" s="13"/>
      <c r="HA47" s="12"/>
      <c r="HB47" s="221">
        <v>20.5</v>
      </c>
      <c r="HC47" s="221" t="s">
        <v>118</v>
      </c>
      <c r="HD47" s="221">
        <v>21</v>
      </c>
      <c r="HE47" s="221">
        <v>21</v>
      </c>
      <c r="HF47" s="221">
        <v>20.5</v>
      </c>
      <c r="HG47" s="221" t="s">
        <v>118</v>
      </c>
      <c r="HH47" s="13"/>
      <c r="HI47" s="12"/>
      <c r="HJ47" s="12"/>
      <c r="HK47" s="12"/>
      <c r="HL47" s="13"/>
      <c r="HM47" s="13"/>
      <c r="HN47" s="13"/>
      <c r="HO47" s="13"/>
      <c r="HP47" s="13"/>
      <c r="HQ47" s="12"/>
      <c r="HR47" s="12"/>
      <c r="HS47" s="12"/>
      <c r="HT47" s="13"/>
      <c r="HU47" s="13"/>
      <c r="HV47" s="13"/>
      <c r="HW47" s="13"/>
      <c r="HX47" s="13"/>
      <c r="HY47" s="12"/>
      <c r="HZ47" s="12"/>
      <c r="IA47" s="12"/>
      <c r="IB47" s="13"/>
      <c r="IC47" s="13"/>
      <c r="ID47" s="13"/>
      <c r="IE47" s="13"/>
      <c r="IF47" s="13"/>
      <c r="IG47" s="12"/>
      <c r="IH47" s="12"/>
      <c r="II47" s="12"/>
      <c r="IJ47" s="13"/>
      <c r="IK47" s="13"/>
      <c r="IL47" s="13"/>
      <c r="IM47" s="13"/>
      <c r="IN47" s="13"/>
      <c r="IO47" s="12"/>
      <c r="IP47" s="12"/>
      <c r="IQ47" s="12"/>
      <c r="IR47" s="13"/>
      <c r="IS47" s="13"/>
      <c r="IT47" s="13"/>
      <c r="IU47" s="13"/>
    </row>
    <row r="48" spans="1:255" s="21" customFormat="1" ht="13.5" hidden="1" thickBot="1" x14ac:dyDescent="0.25">
      <c r="A48" s="101"/>
      <c r="B48" s="102"/>
      <c r="C48" s="102"/>
      <c r="D48" s="102"/>
      <c r="E48" s="102"/>
      <c r="F48" s="158"/>
      <c r="G48" s="102"/>
      <c r="H48" s="105"/>
      <c r="I48" s="105"/>
      <c r="J48" s="105"/>
      <c r="K48" s="103"/>
      <c r="L48" s="106"/>
      <c r="M48" s="105"/>
      <c r="N48" s="105"/>
      <c r="O48" s="105"/>
      <c r="P48" s="105"/>
      <c r="Q48" s="105"/>
      <c r="R48" s="105"/>
      <c r="S48" s="47"/>
      <c r="T48" s="48"/>
      <c r="U48" s="48"/>
      <c r="V48" s="48"/>
      <c r="W48" s="48"/>
      <c r="X48" s="48"/>
      <c r="Y48" s="47"/>
      <c r="Z48" s="47"/>
      <c r="AG48" s="12"/>
      <c r="AH48" s="12"/>
      <c r="AI48" s="12"/>
      <c r="AJ48" s="13"/>
      <c r="AK48" s="13"/>
      <c r="AL48" s="13"/>
      <c r="AM48" s="13"/>
      <c r="AN48" s="13"/>
      <c r="AO48" s="12"/>
      <c r="AP48" s="12"/>
      <c r="AQ48" s="12"/>
      <c r="AR48" s="13"/>
      <c r="AS48" s="13"/>
      <c r="AT48" s="13"/>
      <c r="AU48" s="13"/>
      <c r="AV48" s="13"/>
      <c r="AW48" s="12"/>
      <c r="AX48" s="12"/>
      <c r="AY48" s="12"/>
      <c r="AZ48" s="13"/>
      <c r="BA48" s="13"/>
      <c r="BB48" s="13"/>
      <c r="BC48" s="13"/>
      <c r="BD48" s="13"/>
      <c r="BE48" s="12"/>
      <c r="BF48" s="12"/>
      <c r="BG48" s="12"/>
      <c r="BH48" s="13"/>
      <c r="BI48" s="13"/>
      <c r="BJ48" s="13"/>
      <c r="BK48" s="13"/>
      <c r="BL48" s="13"/>
      <c r="BM48" s="12"/>
      <c r="BN48" s="12"/>
      <c r="BO48" s="12"/>
      <c r="BP48" s="13"/>
      <c r="BQ48" s="13"/>
      <c r="BR48" s="13"/>
      <c r="BS48" s="13"/>
      <c r="BT48" s="13"/>
      <c r="BU48" s="12"/>
      <c r="BV48" s="12"/>
      <c r="BW48" s="12"/>
      <c r="BX48" s="13"/>
      <c r="BY48" s="13"/>
      <c r="BZ48" s="13"/>
      <c r="CA48" s="13"/>
      <c r="CB48" s="13"/>
      <c r="CC48" s="12"/>
      <c r="CD48" s="12"/>
      <c r="CE48" s="12"/>
      <c r="CF48" s="13"/>
      <c r="CG48" s="13"/>
      <c r="CH48" s="13"/>
      <c r="CI48" s="13"/>
      <c r="CJ48" s="13"/>
      <c r="CK48" s="12"/>
      <c r="CL48" s="12"/>
      <c r="CM48" s="12"/>
      <c r="CN48" s="13"/>
      <c r="CO48" s="13"/>
      <c r="CP48" s="13"/>
      <c r="CQ48" s="13"/>
      <c r="CR48" s="13"/>
      <c r="CS48" s="12"/>
      <c r="CT48" s="12"/>
      <c r="CU48" s="12"/>
      <c r="CV48" s="13"/>
      <c r="CW48" s="13"/>
      <c r="CX48" s="13"/>
      <c r="CY48" s="13"/>
      <c r="CZ48" s="13"/>
      <c r="DA48" s="12"/>
      <c r="DB48" s="12"/>
      <c r="DC48" s="12"/>
      <c r="DD48" s="13"/>
      <c r="DE48" s="13"/>
      <c r="DF48" s="13"/>
      <c r="DG48" s="13"/>
      <c r="DH48" s="13"/>
      <c r="DI48" s="12"/>
      <c r="DJ48" s="12"/>
      <c r="DK48" s="12"/>
      <c r="DL48" s="13"/>
      <c r="DM48" s="13"/>
      <c r="DN48" s="13"/>
      <c r="DO48" s="13"/>
      <c r="DP48" s="13"/>
      <c r="DQ48" s="12"/>
      <c r="DR48" s="12"/>
      <c r="DS48" s="12"/>
      <c r="DT48" s="13"/>
      <c r="DU48" s="13"/>
      <c r="DV48" s="13"/>
      <c r="DW48" s="13"/>
      <c r="DX48" s="13"/>
      <c r="DY48" s="12"/>
      <c r="DZ48" s="12"/>
      <c r="EA48" s="12"/>
      <c r="EB48" s="13"/>
      <c r="EC48" s="13"/>
      <c r="ED48" s="13"/>
      <c r="EE48" s="13"/>
      <c r="EF48" s="13"/>
      <c r="EG48" s="12"/>
      <c r="EH48" s="12"/>
      <c r="EI48" s="12"/>
      <c r="EJ48" s="13"/>
      <c r="EK48" s="13"/>
      <c r="EL48" s="13"/>
      <c r="EM48" s="13"/>
      <c r="EN48" s="13"/>
      <c r="EO48" s="12"/>
      <c r="EP48" s="12"/>
      <c r="EQ48" s="12"/>
      <c r="ER48" s="13"/>
      <c r="ES48" s="13"/>
      <c r="ET48" s="13"/>
      <c r="EU48" s="13"/>
      <c r="EV48" s="13"/>
      <c r="EW48" s="12"/>
      <c r="EX48" s="12"/>
      <c r="EY48" s="12"/>
      <c r="EZ48" s="13"/>
      <c r="FA48" s="13"/>
      <c r="FB48" s="13"/>
      <c r="FC48" s="13"/>
      <c r="FD48" s="13"/>
      <c r="FE48" s="12"/>
      <c r="FF48" s="12"/>
      <c r="FG48" s="12"/>
      <c r="FH48" s="13"/>
      <c r="FI48" s="13"/>
      <c r="FJ48" s="13"/>
      <c r="FK48" s="13"/>
      <c r="FL48" s="13"/>
      <c r="FM48" s="12"/>
      <c r="FN48" s="12"/>
      <c r="FO48" s="12"/>
      <c r="FP48" s="13"/>
      <c r="FQ48" s="13"/>
      <c r="FR48" s="13"/>
      <c r="FS48" s="13"/>
      <c r="FT48" s="13"/>
      <c r="FU48" s="12"/>
      <c r="FV48" s="12"/>
      <c r="FW48" s="12"/>
      <c r="FX48" s="13"/>
      <c r="FY48" s="13"/>
      <c r="FZ48" s="13"/>
      <c r="GA48" s="13"/>
      <c r="GB48" s="13"/>
      <c r="GC48" s="12"/>
      <c r="GD48" s="12"/>
      <c r="GE48" s="12"/>
      <c r="GF48" s="13"/>
      <c r="GG48" s="13"/>
      <c r="GH48" s="13"/>
      <c r="GI48" s="13"/>
      <c r="GJ48" s="13"/>
      <c r="GK48" s="12"/>
      <c r="GL48" s="12"/>
      <c r="GM48" s="12"/>
      <c r="GN48" s="13"/>
      <c r="GO48" s="13"/>
      <c r="GP48" s="13"/>
      <c r="GQ48" s="13"/>
      <c r="GR48" s="13"/>
      <c r="GS48" s="12"/>
      <c r="GT48" s="12"/>
      <c r="GU48" s="12"/>
      <c r="GV48" s="13"/>
      <c r="GW48" s="13"/>
      <c r="GX48" s="13"/>
      <c r="GY48" s="13"/>
      <c r="GZ48" s="13"/>
      <c r="HA48" s="12"/>
      <c r="HB48" s="219">
        <v>21</v>
      </c>
      <c r="HC48" s="219">
        <v>21</v>
      </c>
      <c r="HD48" s="219">
        <v>21.5</v>
      </c>
      <c r="HE48" s="219" t="s">
        <v>119</v>
      </c>
      <c r="HF48" s="219">
        <v>21</v>
      </c>
      <c r="HG48" s="219">
        <v>21</v>
      </c>
      <c r="HH48" s="13"/>
      <c r="HI48" s="12"/>
      <c r="HJ48" s="12"/>
      <c r="HK48" s="12"/>
      <c r="HL48" s="13"/>
      <c r="HM48" s="13"/>
      <c r="HN48" s="13"/>
      <c r="HO48" s="13"/>
      <c r="HP48" s="13"/>
      <c r="HQ48" s="12"/>
      <c r="HR48" s="12"/>
      <c r="HS48" s="12"/>
      <c r="HT48" s="13"/>
      <c r="HU48" s="13"/>
      <c r="HV48" s="13"/>
      <c r="HW48" s="13"/>
      <c r="HX48" s="13"/>
      <c r="HY48" s="12"/>
      <c r="HZ48" s="12"/>
      <c r="IA48" s="12"/>
      <c r="IB48" s="13"/>
      <c r="IC48" s="13"/>
      <c r="ID48" s="13"/>
      <c r="IE48" s="13"/>
      <c r="IF48" s="13"/>
      <c r="IG48" s="12"/>
      <c r="IH48" s="12"/>
      <c r="II48" s="12"/>
      <c r="IJ48" s="13"/>
      <c r="IK48" s="13"/>
      <c r="IL48" s="13"/>
      <c r="IM48" s="13"/>
      <c r="IN48" s="13"/>
      <c r="IO48" s="12"/>
      <c r="IP48" s="12"/>
      <c r="IQ48" s="12"/>
      <c r="IR48" s="13"/>
      <c r="IS48" s="13"/>
      <c r="IT48" s="13"/>
      <c r="IU48" s="13"/>
    </row>
    <row r="49" spans="1:255" s="22" customFormat="1" ht="19.5" customHeight="1" x14ac:dyDescent="0.25">
      <c r="A49" s="429" t="s">
        <v>9</v>
      </c>
      <c r="B49" s="430"/>
      <c r="C49" s="430"/>
      <c r="D49" s="430"/>
      <c r="E49" s="430"/>
      <c r="F49" s="430"/>
      <c r="G49" s="430"/>
      <c r="H49" s="430"/>
      <c r="I49" s="430"/>
      <c r="J49" s="430"/>
      <c r="K49" s="430"/>
      <c r="L49" s="430"/>
      <c r="M49" s="430"/>
      <c r="N49" s="430"/>
      <c r="O49" s="430"/>
      <c r="P49" s="430"/>
      <c r="Q49" s="430"/>
      <c r="R49" s="431"/>
      <c r="S49" s="52"/>
      <c r="T49" s="52"/>
      <c r="U49" s="52"/>
      <c r="V49" s="52"/>
      <c r="W49" s="52"/>
      <c r="X49" s="52"/>
      <c r="Y49" s="52"/>
      <c r="Z49" s="52"/>
      <c r="AG49" s="20"/>
      <c r="AH49" s="20"/>
      <c r="AI49" s="20"/>
      <c r="AJ49" s="20"/>
      <c r="AK49" s="20"/>
      <c r="AL49" s="20"/>
      <c r="AM49" s="20"/>
      <c r="AN49" s="20"/>
      <c r="AO49" s="20"/>
      <c r="AP49" s="20"/>
      <c r="AQ49" s="20"/>
      <c r="AR49" s="20"/>
      <c r="AS49" s="20"/>
      <c r="AT49" s="20"/>
      <c r="AU49" s="20"/>
      <c r="AV49" s="20"/>
      <c r="AW49" s="20"/>
      <c r="AX49" s="20"/>
      <c r="AY49" s="20"/>
      <c r="AZ49" s="20"/>
      <c r="BA49" s="20"/>
      <c r="BB49" s="20"/>
      <c r="BC49" s="20"/>
      <c r="BD49" s="20"/>
      <c r="BE49" s="20"/>
      <c r="BF49" s="20"/>
      <c r="BG49" s="20"/>
      <c r="BH49" s="20"/>
      <c r="BI49" s="20"/>
      <c r="BJ49" s="20"/>
      <c r="BK49" s="20"/>
      <c r="BL49" s="20"/>
      <c r="BM49" s="20"/>
      <c r="BN49" s="20"/>
      <c r="BO49" s="20"/>
      <c r="BP49" s="20"/>
      <c r="BQ49" s="20"/>
      <c r="BR49" s="20"/>
      <c r="BS49" s="20"/>
      <c r="BT49" s="20"/>
      <c r="BU49" s="20"/>
      <c r="BV49" s="20"/>
      <c r="BW49" s="20"/>
      <c r="BX49" s="20"/>
      <c r="BY49" s="20"/>
      <c r="BZ49" s="20"/>
      <c r="CA49" s="20"/>
      <c r="CB49" s="20"/>
      <c r="CC49" s="20"/>
      <c r="CD49" s="20"/>
      <c r="CE49" s="20"/>
      <c r="CF49" s="20"/>
      <c r="CG49" s="20"/>
      <c r="CH49" s="20"/>
      <c r="CI49" s="20"/>
      <c r="CJ49" s="20"/>
      <c r="CK49" s="20"/>
      <c r="CL49" s="20"/>
      <c r="CM49" s="20"/>
      <c r="CN49" s="20"/>
      <c r="CO49" s="20"/>
      <c r="CP49" s="20"/>
      <c r="CQ49" s="20"/>
      <c r="CR49" s="20"/>
      <c r="CS49" s="20"/>
      <c r="CT49" s="20"/>
      <c r="CU49" s="20"/>
      <c r="CV49" s="20"/>
      <c r="CW49" s="20"/>
      <c r="CX49" s="20"/>
      <c r="CY49" s="20"/>
      <c r="CZ49" s="20"/>
      <c r="DA49" s="20"/>
      <c r="DB49" s="20"/>
      <c r="DC49" s="20"/>
      <c r="DD49" s="20"/>
      <c r="DE49" s="20"/>
      <c r="DF49" s="20"/>
      <c r="DG49" s="20"/>
      <c r="DH49" s="20"/>
      <c r="DI49" s="21"/>
      <c r="DJ49" s="21"/>
      <c r="DK49" s="21"/>
      <c r="DL49" s="21"/>
      <c r="DM49" s="21"/>
      <c r="DN49" s="21"/>
      <c r="DO49" s="21"/>
      <c r="DP49" s="21"/>
      <c r="DQ49" s="21"/>
      <c r="DR49" s="21"/>
      <c r="DS49" s="21"/>
      <c r="DT49" s="21"/>
      <c r="DU49" s="21"/>
      <c r="DV49" s="21"/>
      <c r="DW49" s="21"/>
      <c r="DX49" s="21"/>
      <c r="DY49" s="20"/>
      <c r="DZ49" s="20"/>
      <c r="EA49" s="20"/>
      <c r="EB49" s="20"/>
      <c r="EC49" s="20"/>
      <c r="ED49" s="20"/>
      <c r="EE49" s="20"/>
      <c r="EF49" s="20"/>
      <c r="EG49" s="20"/>
      <c r="EH49" s="20"/>
      <c r="EI49" s="20"/>
      <c r="EJ49" s="20"/>
      <c r="EK49" s="20"/>
      <c r="EL49" s="20"/>
      <c r="EM49" s="20"/>
      <c r="EN49" s="20"/>
      <c r="EO49" s="20"/>
      <c r="EP49" s="20"/>
      <c r="EQ49" s="20"/>
      <c r="ER49" s="20"/>
      <c r="ES49" s="20"/>
      <c r="ET49" s="20"/>
      <c r="EU49" s="20"/>
      <c r="EV49" s="20"/>
      <c r="EW49" s="20"/>
      <c r="EX49" s="20"/>
      <c r="EY49" s="20"/>
      <c r="EZ49" s="20"/>
      <c r="FA49" s="20"/>
      <c r="FB49" s="20"/>
      <c r="FC49" s="20"/>
      <c r="FD49" s="20"/>
      <c r="FE49" s="20"/>
      <c r="FF49" s="20"/>
      <c r="FG49" s="20"/>
      <c r="FH49" s="20"/>
      <c r="FI49" s="20"/>
      <c r="FJ49" s="20"/>
      <c r="FK49" s="20"/>
      <c r="FL49" s="20"/>
      <c r="FM49" s="20"/>
      <c r="FN49" s="20"/>
      <c r="FO49" s="20"/>
      <c r="FP49" s="20"/>
      <c r="FQ49" s="20"/>
      <c r="FR49" s="20"/>
      <c r="FS49" s="20"/>
      <c r="FT49" s="20"/>
      <c r="FU49" s="20"/>
      <c r="FV49" s="20"/>
      <c r="FW49" s="20"/>
      <c r="FX49" s="20"/>
      <c r="FY49" s="20"/>
      <c r="FZ49" s="20"/>
      <c r="GA49" s="20"/>
      <c r="GB49" s="20"/>
      <c r="GC49" s="20"/>
      <c r="GD49" s="20"/>
      <c r="GE49" s="20"/>
      <c r="GF49" s="20"/>
      <c r="GG49" s="20"/>
      <c r="GH49" s="20"/>
      <c r="GI49" s="20"/>
      <c r="GJ49" s="20"/>
      <c r="GK49" s="20"/>
      <c r="GL49" s="20"/>
      <c r="GM49" s="20"/>
      <c r="GN49" s="20"/>
      <c r="GO49" s="20"/>
      <c r="GP49" s="20"/>
      <c r="GQ49" s="20"/>
      <c r="GR49" s="20"/>
      <c r="GS49" s="20"/>
      <c r="GT49" s="20"/>
      <c r="GU49" s="20"/>
      <c r="GV49" s="20"/>
      <c r="GW49" s="20"/>
      <c r="GX49" s="20"/>
      <c r="GY49" s="20"/>
      <c r="GZ49" s="20"/>
      <c r="HA49" s="20"/>
      <c r="HB49" s="221">
        <v>21.5</v>
      </c>
      <c r="HC49" s="221" t="s">
        <v>119</v>
      </c>
      <c r="HD49" s="221">
        <v>22</v>
      </c>
      <c r="HE49" s="221">
        <v>22</v>
      </c>
      <c r="HF49" s="221">
        <v>21.5</v>
      </c>
      <c r="HG49" s="221" t="s">
        <v>119</v>
      </c>
      <c r="HH49" s="20"/>
      <c r="HI49" s="20"/>
      <c r="HJ49" s="20"/>
      <c r="HK49" s="20"/>
      <c r="HL49" s="20"/>
      <c r="HM49" s="20"/>
      <c r="HN49" s="20"/>
      <c r="HO49" s="20"/>
      <c r="HP49" s="20"/>
      <c r="HQ49" s="20"/>
      <c r="HR49" s="20"/>
      <c r="HS49" s="20"/>
      <c r="HT49" s="20"/>
      <c r="HU49" s="20"/>
      <c r="HV49" s="20"/>
      <c r="HW49" s="20"/>
      <c r="HX49" s="20"/>
      <c r="HY49" s="20"/>
      <c r="HZ49" s="20"/>
      <c r="IA49" s="20"/>
      <c r="IB49" s="20"/>
      <c r="IC49" s="20"/>
      <c r="ID49" s="20"/>
      <c r="IE49" s="20"/>
      <c r="IF49" s="20"/>
      <c r="IG49" s="20"/>
      <c r="IH49" s="20"/>
      <c r="II49" s="20"/>
      <c r="IJ49" s="20"/>
      <c r="IK49" s="20"/>
      <c r="IL49" s="20"/>
      <c r="IM49" s="20"/>
      <c r="IN49" s="20"/>
      <c r="IO49" s="20"/>
      <c r="IP49" s="20"/>
      <c r="IQ49" s="20"/>
      <c r="IR49" s="20"/>
      <c r="IS49" s="20"/>
      <c r="IT49" s="20"/>
      <c r="IU49" s="20"/>
    </row>
    <row r="50" spans="1:255" s="25" customFormat="1" ht="27.75" customHeight="1" x14ac:dyDescent="0.2">
      <c r="A50" s="408"/>
      <c r="B50" s="409"/>
      <c r="C50" s="409"/>
      <c r="D50" s="409"/>
      <c r="E50" s="409"/>
      <c r="F50" s="409"/>
      <c r="G50" s="409"/>
      <c r="H50" s="409"/>
      <c r="I50" s="409"/>
      <c r="J50" s="409"/>
      <c r="K50" s="409"/>
      <c r="L50" s="409"/>
      <c r="M50" s="409"/>
      <c r="N50" s="409"/>
      <c r="O50" s="409"/>
      <c r="P50" s="409"/>
      <c r="Q50" s="409"/>
      <c r="R50" s="410"/>
      <c r="S50" s="53"/>
      <c r="T50" s="54"/>
      <c r="U50" s="54"/>
      <c r="V50" s="54"/>
      <c r="W50" s="54"/>
      <c r="X50" s="54"/>
      <c r="Y50" s="53"/>
      <c r="Z50" s="53"/>
      <c r="AG50" s="23"/>
      <c r="AH50" s="23"/>
      <c r="AI50" s="23"/>
      <c r="AJ50" s="24"/>
      <c r="AK50" s="24"/>
      <c r="AL50" s="24"/>
      <c r="AM50" s="24"/>
      <c r="AN50" s="24"/>
      <c r="AO50" s="23"/>
      <c r="AP50" s="23"/>
      <c r="AQ50" s="23"/>
      <c r="AR50" s="24"/>
      <c r="AS50" s="24"/>
      <c r="AT50" s="24"/>
      <c r="AU50" s="24"/>
      <c r="AV50" s="24"/>
      <c r="AW50" s="23"/>
      <c r="AX50" s="23"/>
      <c r="AY50" s="23"/>
      <c r="AZ50" s="24"/>
      <c r="BA50" s="24"/>
      <c r="BB50" s="24"/>
      <c r="BC50" s="24"/>
      <c r="BD50" s="24"/>
      <c r="BE50" s="23"/>
      <c r="BF50" s="23"/>
      <c r="BG50" s="23"/>
      <c r="BH50" s="24"/>
      <c r="BI50" s="24"/>
      <c r="BJ50" s="24"/>
      <c r="BK50" s="24"/>
      <c r="BL50" s="24"/>
      <c r="BM50" s="23"/>
      <c r="BN50" s="23"/>
      <c r="BO50" s="23"/>
      <c r="BP50" s="24"/>
      <c r="BQ50" s="24"/>
      <c r="BR50" s="24"/>
      <c r="BS50" s="24"/>
      <c r="BT50" s="24"/>
      <c r="BU50" s="23"/>
      <c r="BV50" s="23"/>
      <c r="BW50" s="23"/>
      <c r="BX50" s="24"/>
      <c r="BY50" s="24"/>
      <c r="BZ50" s="24"/>
      <c r="CA50" s="24"/>
      <c r="CB50" s="24"/>
      <c r="CC50" s="23"/>
      <c r="CD50" s="23"/>
      <c r="CE50" s="23"/>
      <c r="CF50" s="24"/>
      <c r="CG50" s="24"/>
      <c r="CH50" s="24"/>
      <c r="CI50" s="24"/>
      <c r="CJ50" s="24"/>
      <c r="CK50" s="23"/>
      <c r="CL50" s="23"/>
      <c r="CM50" s="23"/>
      <c r="CN50" s="24"/>
      <c r="CO50" s="24"/>
      <c r="CP50" s="24"/>
      <c r="CQ50" s="24"/>
      <c r="CR50" s="24"/>
      <c r="CS50" s="23"/>
      <c r="CT50" s="23"/>
      <c r="CU50" s="23"/>
      <c r="CV50" s="24"/>
      <c r="CW50" s="24"/>
      <c r="CX50" s="24"/>
      <c r="CY50" s="24"/>
      <c r="CZ50" s="24"/>
      <c r="DA50" s="23"/>
      <c r="DB50" s="23"/>
      <c r="DC50" s="23"/>
      <c r="DD50" s="24"/>
      <c r="DE50" s="24"/>
      <c r="DF50" s="24"/>
      <c r="DG50" s="24"/>
      <c r="DH50" s="24"/>
      <c r="DI50" s="23"/>
      <c r="DJ50" s="23"/>
      <c r="DK50" s="23"/>
      <c r="DL50" s="24"/>
      <c r="DM50" s="24"/>
      <c r="DN50" s="24"/>
      <c r="DO50" s="24"/>
      <c r="DP50" s="24"/>
      <c r="DQ50" s="23"/>
      <c r="DR50" s="23"/>
      <c r="DS50" s="23"/>
      <c r="DT50" s="24"/>
      <c r="DU50" s="24"/>
      <c r="DV50" s="24"/>
      <c r="DW50" s="24"/>
      <c r="DX50" s="24"/>
      <c r="DY50" s="23"/>
      <c r="DZ50" s="23"/>
      <c r="EA50" s="23"/>
      <c r="EB50" s="24"/>
      <c r="EC50" s="24"/>
      <c r="ED50" s="24"/>
      <c r="EE50" s="24"/>
      <c r="EF50" s="24"/>
      <c r="EG50" s="23"/>
      <c r="EH50" s="23"/>
      <c r="EI50" s="23"/>
      <c r="EJ50" s="24"/>
      <c r="EK50" s="24"/>
      <c r="EL50" s="24"/>
      <c r="EM50" s="24"/>
      <c r="EN50" s="24"/>
      <c r="EO50" s="23"/>
      <c r="EP50" s="23"/>
      <c r="EQ50" s="23"/>
      <c r="ER50" s="24"/>
      <c r="ES50" s="24"/>
      <c r="ET50" s="24"/>
      <c r="EU50" s="24"/>
      <c r="EV50" s="24"/>
      <c r="EW50" s="23"/>
      <c r="EX50" s="23"/>
      <c r="EY50" s="23"/>
      <c r="EZ50" s="24"/>
      <c r="FA50" s="24"/>
      <c r="FB50" s="24"/>
      <c r="FC50" s="24"/>
      <c r="FD50" s="24"/>
      <c r="FE50" s="23"/>
      <c r="FF50" s="23"/>
      <c r="FG50" s="23"/>
      <c r="FH50" s="24"/>
      <c r="FI50" s="24"/>
      <c r="FJ50" s="24"/>
      <c r="FK50" s="24"/>
      <c r="FL50" s="24"/>
      <c r="FM50" s="23"/>
      <c r="FN50" s="23"/>
      <c r="FO50" s="23"/>
      <c r="FP50" s="24"/>
      <c r="FQ50" s="24"/>
      <c r="FR50" s="24"/>
      <c r="FS50" s="24"/>
      <c r="FT50" s="24"/>
      <c r="FU50" s="23"/>
      <c r="FV50" s="23"/>
      <c r="FW50" s="23"/>
      <c r="FX50" s="24"/>
      <c r="FY50" s="24"/>
      <c r="FZ50" s="24"/>
      <c r="GA50" s="24"/>
      <c r="GB50" s="24"/>
      <c r="GC50" s="23"/>
      <c r="GD50" s="23"/>
      <c r="GE50" s="23"/>
      <c r="GF50" s="24"/>
      <c r="GG50" s="24"/>
      <c r="GH50" s="24"/>
      <c r="GI50" s="24"/>
      <c r="GJ50" s="24"/>
      <c r="GK50" s="23"/>
      <c r="GL50" s="23"/>
      <c r="GM50" s="23"/>
      <c r="GN50" s="24"/>
      <c r="GO50" s="24"/>
      <c r="GP50" s="24"/>
      <c r="GQ50" s="24"/>
      <c r="GR50" s="24"/>
      <c r="GS50" s="23"/>
      <c r="GT50" s="23"/>
      <c r="GU50" s="23"/>
      <c r="GV50" s="24"/>
      <c r="GW50" s="24"/>
      <c r="GX50" s="24"/>
      <c r="GY50" s="24"/>
      <c r="GZ50" s="24"/>
      <c r="HA50" s="23"/>
      <c r="HB50" s="219">
        <v>22</v>
      </c>
      <c r="HC50" s="219">
        <v>22</v>
      </c>
      <c r="HD50" s="219">
        <v>22.5</v>
      </c>
      <c r="HE50" s="219" t="s">
        <v>120</v>
      </c>
      <c r="HF50" s="219">
        <v>22</v>
      </c>
      <c r="HG50" s="219">
        <v>22</v>
      </c>
      <c r="HH50" s="24"/>
      <c r="HI50" s="23"/>
      <c r="HJ50" s="23"/>
      <c r="HK50" s="23"/>
      <c r="HL50" s="24"/>
      <c r="HM50" s="24"/>
      <c r="HN50" s="24"/>
      <c r="HO50" s="24"/>
      <c r="HP50" s="24"/>
      <c r="HQ50" s="23"/>
      <c r="HR50" s="23"/>
      <c r="HS50" s="23"/>
      <c r="HT50" s="24"/>
      <c r="HU50" s="24"/>
      <c r="HV50" s="24"/>
      <c r="HW50" s="24"/>
      <c r="HX50" s="24"/>
      <c r="HY50" s="23"/>
      <c r="HZ50" s="23"/>
      <c r="IA50" s="23"/>
      <c r="IB50" s="24"/>
      <c r="IC50" s="24"/>
      <c r="ID50" s="24"/>
      <c r="IE50" s="24"/>
      <c r="IF50" s="24"/>
      <c r="IG50" s="23"/>
      <c r="IH50" s="23"/>
      <c r="II50" s="23"/>
      <c r="IJ50" s="24"/>
      <c r="IK50" s="24"/>
      <c r="IL50" s="24"/>
      <c r="IM50" s="24"/>
      <c r="IN50" s="24"/>
      <c r="IO50" s="23"/>
      <c r="IP50" s="23"/>
      <c r="IQ50" s="23"/>
      <c r="IR50" s="24"/>
      <c r="IS50" s="24"/>
      <c r="IT50" s="24"/>
      <c r="IU50" s="24"/>
    </row>
    <row r="51" spans="1:255" s="21" customFormat="1" ht="13.5" thickBot="1" x14ac:dyDescent="0.25">
      <c r="A51" s="112"/>
      <c r="B51" s="113"/>
      <c r="C51" s="113"/>
      <c r="D51" s="113"/>
      <c r="E51" s="113"/>
      <c r="F51" s="113"/>
      <c r="G51" s="113"/>
      <c r="H51" s="114"/>
      <c r="I51" s="114"/>
      <c r="J51" s="114"/>
      <c r="K51" s="114"/>
      <c r="L51" s="115"/>
      <c r="M51" s="114"/>
      <c r="N51" s="114"/>
      <c r="O51" s="114"/>
      <c r="P51" s="113"/>
      <c r="Q51" s="113"/>
      <c r="R51" s="113"/>
      <c r="S51" s="47"/>
      <c r="T51" s="55"/>
      <c r="U51" s="48"/>
      <c r="V51" s="48"/>
      <c r="W51" s="48"/>
      <c r="X51" s="48"/>
      <c r="Y51" s="47"/>
      <c r="Z51" s="47"/>
      <c r="AG51" s="12"/>
      <c r="AH51" s="12"/>
      <c r="AI51" s="12"/>
      <c r="AJ51" s="13"/>
      <c r="AK51" s="13"/>
      <c r="AL51" s="13"/>
      <c r="AM51" s="13"/>
      <c r="AN51" s="13"/>
      <c r="AO51" s="12"/>
      <c r="AP51" s="12"/>
      <c r="AQ51" s="12"/>
      <c r="AR51" s="13"/>
      <c r="AS51" s="13"/>
      <c r="AT51" s="13"/>
      <c r="AU51" s="13"/>
      <c r="AV51" s="13"/>
      <c r="AW51" s="12"/>
      <c r="AX51" s="12"/>
      <c r="AY51" s="12"/>
      <c r="AZ51" s="13"/>
      <c r="BA51" s="13"/>
      <c r="BB51" s="13"/>
      <c r="BC51" s="13"/>
      <c r="BD51" s="13"/>
      <c r="BE51" s="12"/>
      <c r="BF51" s="12"/>
      <c r="BG51" s="12"/>
      <c r="BH51" s="13"/>
      <c r="BI51" s="13"/>
      <c r="BJ51" s="13"/>
      <c r="BK51" s="13"/>
      <c r="BL51" s="13"/>
      <c r="BM51" s="12"/>
      <c r="BN51" s="12"/>
      <c r="BO51" s="12"/>
      <c r="BP51" s="13"/>
      <c r="BQ51" s="13"/>
      <c r="BR51" s="13"/>
      <c r="BS51" s="13"/>
      <c r="BT51" s="13"/>
      <c r="BU51" s="12"/>
      <c r="BV51" s="12"/>
      <c r="BW51" s="12"/>
      <c r="BX51" s="13"/>
      <c r="BY51" s="13"/>
      <c r="BZ51" s="13"/>
      <c r="CA51" s="13"/>
      <c r="CB51" s="13"/>
      <c r="CC51" s="12"/>
      <c r="CD51" s="12"/>
      <c r="CE51" s="12"/>
      <c r="CF51" s="13"/>
      <c r="CG51" s="13"/>
      <c r="CH51" s="13"/>
      <c r="CI51" s="13"/>
      <c r="CJ51" s="13"/>
      <c r="CK51" s="12"/>
      <c r="CL51" s="12"/>
      <c r="CM51" s="12"/>
      <c r="CN51" s="13"/>
      <c r="CO51" s="13"/>
      <c r="CP51" s="13"/>
      <c r="CQ51" s="13"/>
      <c r="CR51" s="13"/>
      <c r="CS51" s="12"/>
      <c r="CT51" s="12"/>
      <c r="CU51" s="12"/>
      <c r="CV51" s="13"/>
      <c r="CW51" s="13"/>
      <c r="CX51" s="13"/>
      <c r="CY51" s="13"/>
      <c r="CZ51" s="13"/>
      <c r="DA51" s="12"/>
      <c r="DB51" s="12"/>
      <c r="DC51" s="12"/>
      <c r="DD51" s="13"/>
      <c r="DE51" s="13"/>
      <c r="DF51" s="13"/>
      <c r="DG51" s="13"/>
      <c r="DH51" s="13"/>
      <c r="DI51" s="12"/>
      <c r="DJ51" s="12"/>
      <c r="DK51" s="12"/>
      <c r="DL51" s="13"/>
      <c r="DM51" s="13"/>
      <c r="DN51" s="13"/>
      <c r="DO51" s="13"/>
      <c r="DP51" s="13"/>
      <c r="DQ51" s="12"/>
      <c r="DR51" s="12"/>
      <c r="DS51" s="12"/>
      <c r="DT51" s="13"/>
      <c r="DU51" s="13"/>
      <c r="DV51" s="13"/>
      <c r="DW51" s="13"/>
      <c r="DX51" s="13"/>
      <c r="DY51" s="12"/>
      <c r="DZ51" s="12"/>
      <c r="EA51" s="12"/>
      <c r="EB51" s="13"/>
      <c r="EC51" s="13"/>
      <c r="ED51" s="13"/>
      <c r="EE51" s="13"/>
      <c r="EF51" s="13"/>
      <c r="EG51" s="12"/>
      <c r="EH51" s="12"/>
      <c r="EI51" s="12"/>
      <c r="EJ51" s="13"/>
      <c r="EK51" s="13"/>
      <c r="EL51" s="13"/>
      <c r="EM51" s="13"/>
      <c r="EN51" s="13"/>
      <c r="EO51" s="12"/>
      <c r="EP51" s="12"/>
      <c r="EQ51" s="12"/>
      <c r="ER51" s="13"/>
      <c r="ES51" s="13"/>
      <c r="ET51" s="13"/>
      <c r="EU51" s="13"/>
      <c r="EV51" s="13"/>
      <c r="EW51" s="12"/>
      <c r="EX51" s="12"/>
      <c r="EY51" s="12"/>
      <c r="EZ51" s="13"/>
      <c r="FA51" s="13"/>
      <c r="FB51" s="13"/>
      <c r="FC51" s="13"/>
      <c r="FD51" s="13"/>
      <c r="FE51" s="12"/>
      <c r="FF51" s="12"/>
      <c r="FG51" s="12"/>
      <c r="FH51" s="13"/>
      <c r="FI51" s="13"/>
      <c r="FJ51" s="13"/>
      <c r="FK51" s="13"/>
      <c r="FL51" s="13"/>
      <c r="FM51" s="12"/>
      <c r="FN51" s="12"/>
      <c r="FO51" s="12"/>
      <c r="FP51" s="13"/>
      <c r="FQ51" s="13"/>
      <c r="FR51" s="13"/>
      <c r="FS51" s="13"/>
      <c r="FT51" s="13"/>
      <c r="FU51" s="12"/>
      <c r="FV51" s="12"/>
      <c r="FW51" s="12"/>
      <c r="FX51" s="13"/>
      <c r="FY51" s="13"/>
      <c r="FZ51" s="13"/>
      <c r="GA51" s="13"/>
      <c r="GB51" s="13"/>
      <c r="GC51" s="12"/>
      <c r="GD51" s="12"/>
      <c r="GE51" s="12"/>
      <c r="GF51" s="13"/>
      <c r="GG51" s="13"/>
      <c r="GH51" s="13"/>
      <c r="GI51" s="13"/>
      <c r="GJ51" s="13"/>
      <c r="GK51" s="12"/>
      <c r="GL51" s="12"/>
      <c r="GM51" s="12"/>
      <c r="GN51" s="13"/>
      <c r="GO51" s="13"/>
      <c r="GP51" s="13"/>
      <c r="GQ51" s="13"/>
      <c r="GR51" s="13"/>
      <c r="GS51" s="12"/>
      <c r="GT51" s="12"/>
      <c r="GU51" s="12"/>
      <c r="GV51" s="13"/>
      <c r="GW51" s="13"/>
      <c r="GX51" s="13"/>
      <c r="GY51" s="13"/>
      <c r="GZ51" s="13"/>
      <c r="HA51" s="12"/>
      <c r="HB51" s="221">
        <v>22.5</v>
      </c>
      <c r="HC51" s="221" t="s">
        <v>120</v>
      </c>
      <c r="HD51" s="221">
        <v>23</v>
      </c>
      <c r="HE51" s="221">
        <v>23</v>
      </c>
      <c r="HF51" s="221">
        <v>22.5</v>
      </c>
      <c r="HG51" s="221" t="s">
        <v>120</v>
      </c>
      <c r="HH51" s="13"/>
      <c r="HI51" s="12"/>
      <c r="HJ51" s="12"/>
      <c r="HK51" s="12"/>
      <c r="HL51" s="13"/>
      <c r="HM51" s="13"/>
      <c r="HN51" s="13"/>
      <c r="HO51" s="13"/>
      <c r="HP51" s="13"/>
      <c r="HQ51" s="12"/>
      <c r="HR51" s="12"/>
      <c r="HS51" s="12"/>
      <c r="HT51" s="13"/>
      <c r="HU51" s="13"/>
      <c r="HV51" s="13"/>
      <c r="HW51" s="13"/>
      <c r="HX51" s="13"/>
      <c r="HY51" s="12"/>
      <c r="HZ51" s="12"/>
      <c r="IA51" s="12"/>
      <c r="IB51" s="13"/>
      <c r="IC51" s="13"/>
      <c r="ID51" s="13"/>
      <c r="IE51" s="13"/>
      <c r="IF51" s="13"/>
      <c r="IG51" s="12"/>
      <c r="IH51" s="12"/>
      <c r="II51" s="12"/>
      <c r="IJ51" s="13"/>
      <c r="IK51" s="13"/>
      <c r="IL51" s="13"/>
      <c r="IM51" s="13"/>
      <c r="IN51" s="13"/>
      <c r="IO51" s="12"/>
      <c r="IP51" s="12"/>
      <c r="IQ51" s="12"/>
      <c r="IR51" s="13"/>
      <c r="IS51" s="13"/>
      <c r="IT51" s="13"/>
      <c r="IU51" s="13"/>
    </row>
    <row r="52" spans="1:255" s="22" customFormat="1" ht="19.5" customHeight="1" thickBot="1" x14ac:dyDescent="0.3">
      <c r="A52" s="355" t="s">
        <v>12</v>
      </c>
      <c r="B52" s="356"/>
      <c r="C52" s="356"/>
      <c r="D52" s="356"/>
      <c r="E52" s="356"/>
      <c r="F52" s="356"/>
      <c r="G52" s="356"/>
      <c r="H52" s="356"/>
      <c r="I52" s="356"/>
      <c r="J52" s="356"/>
      <c r="K52" s="356"/>
      <c r="L52" s="356"/>
      <c r="M52" s="356"/>
      <c r="N52" s="356"/>
      <c r="O52" s="356"/>
      <c r="P52" s="356"/>
      <c r="Q52" s="356"/>
      <c r="R52" s="357"/>
      <c r="S52" s="52"/>
      <c r="T52" s="52"/>
      <c r="U52" s="52"/>
      <c r="V52" s="52"/>
      <c r="W52" s="52"/>
      <c r="X52" s="52"/>
      <c r="Y52" s="20"/>
      <c r="Z52" s="20"/>
      <c r="AG52" s="20"/>
      <c r="AH52" s="20"/>
      <c r="AI52" s="20"/>
      <c r="AJ52" s="20"/>
      <c r="AK52" s="20"/>
      <c r="AL52" s="20"/>
      <c r="AM52" s="20"/>
      <c r="AN52" s="20"/>
      <c r="AO52" s="20"/>
      <c r="AP52" s="20"/>
      <c r="AQ52" s="20"/>
      <c r="AR52" s="20"/>
      <c r="AS52" s="20"/>
      <c r="AT52" s="20"/>
      <c r="AU52" s="20"/>
      <c r="AV52" s="20"/>
      <c r="AW52" s="20"/>
      <c r="AX52" s="20"/>
      <c r="AY52" s="20"/>
      <c r="AZ52" s="20"/>
      <c r="BA52" s="20"/>
      <c r="BB52" s="20"/>
      <c r="BC52" s="20"/>
      <c r="BD52" s="20"/>
      <c r="BE52" s="20"/>
      <c r="BF52" s="20"/>
      <c r="BG52" s="20"/>
      <c r="BH52" s="20"/>
      <c r="BI52" s="20"/>
      <c r="BJ52" s="20"/>
      <c r="BK52" s="20"/>
      <c r="BL52" s="20"/>
      <c r="BM52" s="20"/>
      <c r="BN52" s="20"/>
      <c r="BO52" s="20"/>
      <c r="BP52" s="20"/>
      <c r="BQ52" s="20"/>
      <c r="BR52" s="20"/>
      <c r="BS52" s="20"/>
      <c r="BT52" s="20"/>
      <c r="BU52" s="20"/>
      <c r="BV52" s="20"/>
      <c r="BW52" s="20"/>
      <c r="BX52" s="20"/>
      <c r="BY52" s="20"/>
      <c r="BZ52" s="20"/>
      <c r="CA52" s="20"/>
      <c r="CB52" s="20"/>
      <c r="CC52" s="20"/>
      <c r="CD52" s="20"/>
      <c r="CE52" s="20"/>
      <c r="CF52" s="20"/>
      <c r="CG52" s="20"/>
      <c r="CH52" s="20"/>
      <c r="CI52" s="20"/>
      <c r="CJ52" s="20"/>
      <c r="CK52" s="20"/>
      <c r="CL52" s="20"/>
      <c r="CM52" s="20"/>
      <c r="CN52" s="20"/>
      <c r="CO52" s="20"/>
      <c r="CP52" s="20"/>
      <c r="CQ52" s="20"/>
      <c r="CR52" s="20"/>
      <c r="CS52" s="20"/>
      <c r="CT52" s="20"/>
      <c r="CU52" s="20"/>
      <c r="CV52" s="20"/>
      <c r="CW52" s="20"/>
      <c r="CX52" s="20"/>
      <c r="CY52" s="20"/>
      <c r="CZ52" s="20"/>
      <c r="DA52" s="20"/>
      <c r="DB52" s="20"/>
      <c r="DC52" s="20"/>
      <c r="DD52" s="20"/>
      <c r="DE52" s="20"/>
      <c r="DF52" s="20"/>
      <c r="DG52" s="21"/>
      <c r="DH52" s="21"/>
      <c r="DI52" s="21"/>
      <c r="DJ52" s="21"/>
      <c r="DK52" s="21"/>
      <c r="DL52" s="21"/>
      <c r="DM52" s="21"/>
      <c r="DN52" s="21"/>
      <c r="DO52" s="21"/>
      <c r="DP52" s="21"/>
      <c r="DQ52" s="21"/>
      <c r="DR52" s="21"/>
      <c r="DS52" s="21"/>
      <c r="DT52" s="21"/>
      <c r="DU52" s="21"/>
      <c r="DV52" s="21"/>
      <c r="DW52" s="20"/>
      <c r="DX52" s="20"/>
      <c r="DY52" s="20"/>
      <c r="DZ52" s="20"/>
      <c r="EA52" s="20"/>
      <c r="EB52" s="20"/>
      <c r="EC52" s="20"/>
      <c r="ED52" s="20"/>
      <c r="EE52" s="20"/>
      <c r="EF52" s="20"/>
      <c r="EG52" s="20"/>
      <c r="EH52" s="20"/>
      <c r="EI52" s="20"/>
      <c r="EJ52" s="20"/>
      <c r="EK52" s="20"/>
      <c r="EL52" s="20"/>
      <c r="EM52" s="20"/>
      <c r="EN52" s="20"/>
      <c r="EO52" s="20"/>
      <c r="EP52" s="20"/>
      <c r="EQ52" s="20"/>
      <c r="ER52" s="20"/>
      <c r="ES52" s="20"/>
      <c r="ET52" s="20"/>
      <c r="EU52" s="20"/>
      <c r="EV52" s="20"/>
      <c r="EW52" s="20"/>
      <c r="EX52" s="20"/>
      <c r="EY52" s="20"/>
      <c r="EZ52" s="20"/>
      <c r="FA52" s="20"/>
      <c r="FB52" s="20"/>
      <c r="FC52" s="20"/>
      <c r="FD52" s="20"/>
      <c r="FE52" s="20"/>
      <c r="FF52" s="20"/>
      <c r="FG52" s="20"/>
      <c r="FH52" s="20"/>
      <c r="FI52" s="20"/>
      <c r="FJ52" s="20"/>
      <c r="FK52" s="20"/>
      <c r="FL52" s="20"/>
      <c r="FM52" s="20"/>
      <c r="FN52" s="20"/>
      <c r="FO52" s="20"/>
      <c r="FP52" s="20"/>
      <c r="FQ52" s="20"/>
      <c r="FR52" s="20"/>
      <c r="FS52" s="20"/>
      <c r="FT52" s="20"/>
      <c r="FU52" s="20"/>
      <c r="FV52" s="20"/>
      <c r="FW52" s="20"/>
      <c r="FX52" s="20"/>
      <c r="FY52" s="20"/>
      <c r="FZ52" s="20"/>
      <c r="GA52" s="20"/>
      <c r="GB52" s="20"/>
      <c r="GC52" s="20"/>
      <c r="GD52" s="20"/>
      <c r="GE52" s="20"/>
      <c r="GF52" s="20"/>
      <c r="GG52" s="20"/>
      <c r="GH52" s="20"/>
      <c r="GI52" s="20"/>
      <c r="GJ52" s="20"/>
      <c r="GK52" s="20"/>
      <c r="GL52" s="20"/>
      <c r="GM52" s="20"/>
      <c r="GN52" s="20"/>
      <c r="GO52" s="20"/>
      <c r="GP52" s="20"/>
      <c r="GQ52" s="20"/>
      <c r="GR52" s="20"/>
      <c r="GS52" s="20"/>
      <c r="GT52" s="20"/>
      <c r="GU52" s="20"/>
      <c r="GV52" s="20"/>
      <c r="GW52" s="20"/>
      <c r="GX52" s="20"/>
      <c r="GY52" s="20"/>
      <c r="GZ52" s="20"/>
      <c r="HA52" s="20"/>
      <c r="HB52" s="219">
        <v>23</v>
      </c>
      <c r="HC52" s="219">
        <v>23</v>
      </c>
      <c r="HD52" s="219">
        <v>23.5</v>
      </c>
      <c r="HE52" s="219" t="s">
        <v>121</v>
      </c>
      <c r="HF52" s="219">
        <v>23</v>
      </c>
      <c r="HG52" s="219">
        <v>23</v>
      </c>
      <c r="HH52" s="20"/>
      <c r="HI52" s="20"/>
      <c r="HJ52" s="20"/>
      <c r="HK52" s="20"/>
      <c r="HL52" s="20"/>
      <c r="HM52" s="20"/>
      <c r="HN52" s="20"/>
      <c r="HO52" s="20"/>
      <c r="HP52" s="20"/>
      <c r="HQ52" s="20"/>
      <c r="HR52" s="20"/>
      <c r="HS52" s="20"/>
      <c r="HT52" s="20"/>
      <c r="HU52" s="20"/>
      <c r="HV52" s="20"/>
      <c r="HW52" s="20"/>
      <c r="HX52" s="20"/>
      <c r="HY52" s="20"/>
      <c r="HZ52" s="20"/>
      <c r="IA52" s="20"/>
      <c r="IB52" s="20"/>
      <c r="IC52" s="20"/>
      <c r="ID52" s="20"/>
      <c r="IE52" s="20"/>
      <c r="IF52" s="20"/>
      <c r="IG52" s="20"/>
      <c r="IH52" s="20"/>
      <c r="II52" s="20"/>
      <c r="IJ52" s="20"/>
      <c r="IK52" s="20"/>
      <c r="IL52" s="20"/>
      <c r="IM52" s="20"/>
      <c r="IN52" s="20"/>
      <c r="IO52" s="20"/>
      <c r="IP52" s="20"/>
      <c r="IQ52" s="20"/>
      <c r="IR52" s="20"/>
      <c r="IS52" s="20"/>
    </row>
    <row r="53" spans="1:255" s="27" customFormat="1" ht="25.5" customHeight="1" x14ac:dyDescent="0.2">
      <c r="A53" s="107" t="s">
        <v>60</v>
      </c>
      <c r="B53" s="108" t="s">
        <v>69</v>
      </c>
      <c r="C53" s="358" t="s">
        <v>26</v>
      </c>
      <c r="D53" s="359"/>
      <c r="E53" s="359"/>
      <c r="F53" s="359"/>
      <c r="G53" s="359"/>
      <c r="H53" s="359"/>
      <c r="I53" s="360"/>
      <c r="J53" s="369" t="s">
        <v>61</v>
      </c>
      <c r="K53" s="370"/>
      <c r="L53" s="129" t="s">
        <v>87</v>
      </c>
      <c r="M53" s="422" t="s">
        <v>27</v>
      </c>
      <c r="N53" s="423"/>
      <c r="O53" s="423"/>
      <c r="P53" s="423"/>
      <c r="Q53" s="424"/>
      <c r="R53" s="32" t="s">
        <v>13</v>
      </c>
      <c r="S53" s="55"/>
      <c r="T53" s="55"/>
      <c r="U53" s="55"/>
      <c r="V53" s="55"/>
      <c r="W53" s="26"/>
      <c r="X53" s="26"/>
      <c r="Y53" s="26"/>
      <c r="Z53" s="26"/>
      <c r="AG53" s="26"/>
      <c r="AH53" s="26"/>
      <c r="AI53" s="26"/>
      <c r="AJ53" s="26"/>
      <c r="AK53" s="26"/>
      <c r="AL53" s="26"/>
      <c r="AM53" s="26"/>
      <c r="AN53" s="26"/>
      <c r="AO53" s="26"/>
      <c r="AP53" s="26"/>
      <c r="AQ53" s="26"/>
      <c r="AR53" s="26"/>
      <c r="AS53" s="26"/>
      <c r="AT53" s="26"/>
      <c r="AU53" s="26"/>
      <c r="AV53" s="26"/>
      <c r="AW53" s="26"/>
      <c r="AX53" s="26"/>
      <c r="AY53" s="26"/>
      <c r="AZ53" s="26"/>
      <c r="BA53" s="26"/>
      <c r="BB53" s="26"/>
      <c r="BC53" s="26"/>
      <c r="BD53" s="26"/>
      <c r="BE53" s="26"/>
      <c r="BF53" s="26"/>
      <c r="BG53" s="26"/>
      <c r="BH53" s="26"/>
      <c r="BI53" s="26"/>
      <c r="BJ53" s="26"/>
      <c r="BK53" s="26"/>
      <c r="BL53" s="26"/>
      <c r="BM53" s="26"/>
      <c r="BN53" s="26"/>
      <c r="BO53" s="26"/>
      <c r="BP53" s="26"/>
      <c r="BQ53" s="26"/>
      <c r="BR53" s="26"/>
      <c r="BS53" s="26"/>
      <c r="BT53" s="26"/>
      <c r="BU53" s="26"/>
      <c r="BV53" s="26"/>
      <c r="BW53" s="26"/>
      <c r="BX53" s="26"/>
      <c r="BY53" s="26"/>
      <c r="BZ53" s="26"/>
      <c r="CA53" s="26"/>
      <c r="CB53" s="26"/>
      <c r="CC53" s="26"/>
      <c r="CD53" s="26"/>
      <c r="CE53" s="26"/>
      <c r="CF53" s="26"/>
      <c r="CG53" s="26"/>
      <c r="CH53" s="26"/>
      <c r="CI53" s="26"/>
      <c r="CJ53" s="26"/>
      <c r="CK53" s="26"/>
      <c r="CL53" s="26"/>
      <c r="CM53" s="26"/>
      <c r="CN53" s="26"/>
      <c r="CO53" s="26"/>
      <c r="CP53" s="26"/>
      <c r="CQ53" s="26"/>
      <c r="CR53" s="26"/>
      <c r="CS53" s="26"/>
      <c r="CT53" s="26"/>
      <c r="CU53" s="26"/>
      <c r="CV53" s="26"/>
      <c r="CW53" s="26"/>
      <c r="CX53" s="26"/>
      <c r="CY53" s="26"/>
      <c r="CZ53" s="26"/>
      <c r="DA53" s="26"/>
      <c r="DB53" s="26"/>
      <c r="DC53" s="26"/>
      <c r="DD53" s="26"/>
      <c r="DE53" s="26"/>
      <c r="DF53" s="26"/>
      <c r="DG53" s="26"/>
      <c r="DH53" s="26"/>
      <c r="DI53" s="26"/>
      <c r="DJ53" s="26"/>
      <c r="DK53" s="26"/>
      <c r="DL53" s="26"/>
      <c r="DM53" s="26"/>
      <c r="DN53" s="26"/>
      <c r="DO53" s="26"/>
      <c r="DP53" s="26"/>
      <c r="DQ53" s="26"/>
      <c r="DR53" s="26"/>
      <c r="DS53" s="26"/>
      <c r="DT53" s="26"/>
      <c r="DU53" s="26"/>
      <c r="DV53" s="26"/>
      <c r="DW53" s="26"/>
      <c r="DX53" s="26"/>
      <c r="DY53" s="26"/>
      <c r="DZ53" s="26"/>
      <c r="EA53" s="26"/>
      <c r="EB53" s="26"/>
      <c r="EC53" s="26"/>
      <c r="ED53" s="26"/>
      <c r="EE53" s="26"/>
      <c r="EF53" s="26"/>
      <c r="EG53" s="26"/>
      <c r="EH53" s="26"/>
      <c r="EI53" s="26"/>
      <c r="EJ53" s="26"/>
      <c r="EK53" s="26"/>
      <c r="EL53" s="26"/>
      <c r="EM53" s="26"/>
      <c r="EN53" s="26"/>
      <c r="EO53" s="26"/>
      <c r="EP53" s="26"/>
      <c r="EQ53" s="26"/>
      <c r="ER53" s="26"/>
      <c r="ES53" s="26"/>
      <c r="ET53" s="26"/>
      <c r="EU53" s="26"/>
      <c r="EV53" s="26"/>
      <c r="EW53" s="26"/>
      <c r="EX53" s="26"/>
      <c r="EY53" s="26"/>
      <c r="EZ53" s="26"/>
      <c r="FA53" s="26"/>
      <c r="FB53" s="26"/>
      <c r="FC53" s="26"/>
      <c r="FD53" s="26"/>
      <c r="FE53" s="26"/>
      <c r="FF53" s="26"/>
      <c r="FG53" s="26"/>
      <c r="FH53" s="26"/>
      <c r="FI53" s="26"/>
      <c r="FJ53" s="26"/>
      <c r="FK53" s="26"/>
      <c r="FL53" s="26"/>
      <c r="FM53" s="26"/>
      <c r="FN53" s="26"/>
      <c r="FO53" s="26"/>
      <c r="FP53" s="26"/>
      <c r="FQ53" s="26"/>
      <c r="FR53" s="26"/>
      <c r="FS53" s="26"/>
      <c r="FT53" s="26"/>
      <c r="FU53" s="26"/>
      <c r="FV53" s="26"/>
      <c r="FW53" s="26"/>
      <c r="FX53" s="26"/>
      <c r="FY53" s="26"/>
      <c r="FZ53" s="26"/>
      <c r="GA53" s="26"/>
      <c r="GB53" s="26"/>
      <c r="GC53" s="26"/>
      <c r="GD53" s="26"/>
      <c r="GE53" s="26"/>
      <c r="GF53" s="26"/>
      <c r="GG53" s="26"/>
      <c r="GH53" s="26"/>
      <c r="GI53" s="26"/>
      <c r="GJ53" s="26"/>
      <c r="GK53" s="26"/>
      <c r="GL53" s="26"/>
      <c r="GM53" s="26"/>
      <c r="GN53" s="26"/>
      <c r="GO53" s="26"/>
      <c r="GP53" s="26"/>
      <c r="GQ53" s="26"/>
      <c r="GR53" s="26"/>
      <c r="GS53" s="26"/>
      <c r="GT53" s="26"/>
      <c r="GU53" s="26"/>
      <c r="GV53" s="26"/>
      <c r="GW53" s="26"/>
      <c r="GX53" s="26"/>
      <c r="GY53" s="26"/>
      <c r="GZ53" s="26"/>
      <c r="HA53" s="26"/>
      <c r="HB53" s="221">
        <v>23.5</v>
      </c>
      <c r="HC53" s="221" t="s">
        <v>121</v>
      </c>
      <c r="HD53" s="221">
        <v>24</v>
      </c>
      <c r="HE53" s="221">
        <v>24</v>
      </c>
      <c r="HF53" s="221">
        <v>23.5</v>
      </c>
      <c r="HG53" s="221" t="s">
        <v>121</v>
      </c>
      <c r="HH53" s="26"/>
      <c r="HI53" s="26"/>
      <c r="HJ53" s="26"/>
      <c r="HK53" s="26"/>
      <c r="HL53" s="26"/>
      <c r="HM53" s="26"/>
      <c r="HN53" s="26"/>
      <c r="HO53" s="26"/>
      <c r="HP53" s="26"/>
      <c r="HQ53" s="26"/>
      <c r="HR53" s="26"/>
      <c r="HS53" s="26"/>
      <c r="HT53" s="26"/>
      <c r="HU53" s="26"/>
      <c r="HV53" s="26"/>
      <c r="HW53" s="26"/>
      <c r="HX53" s="26"/>
      <c r="HY53" s="26"/>
      <c r="HZ53" s="26"/>
      <c r="IA53" s="26"/>
      <c r="IB53" s="26"/>
      <c r="IC53" s="26"/>
      <c r="ID53" s="26"/>
      <c r="IE53" s="26"/>
      <c r="IF53" s="26"/>
      <c r="IG53" s="26"/>
      <c r="IH53" s="26"/>
      <c r="II53" s="26"/>
      <c r="IJ53" s="26"/>
      <c r="IK53" s="26"/>
      <c r="IL53" s="26"/>
      <c r="IM53" s="26"/>
      <c r="IN53" s="26"/>
      <c r="IO53" s="26"/>
      <c r="IP53" s="26"/>
      <c r="IQ53" s="26"/>
    </row>
    <row r="54" spans="1:255" s="28" customFormat="1" ht="15" customHeight="1" x14ac:dyDescent="0.2">
      <c r="A54" s="218">
        <f>IF(B54 &amp; C54 &amp; J54 &amp; L54 &amp;M54&amp; R54= "","",ROW()-ROW($A$53))</f>
        <v>1</v>
      </c>
      <c r="B54" s="226" t="s">
        <v>223</v>
      </c>
      <c r="C54" s="361" t="s">
        <v>221</v>
      </c>
      <c r="D54" s="362"/>
      <c r="E54" s="362"/>
      <c r="F54" s="362"/>
      <c r="G54" s="362"/>
      <c r="H54" s="362"/>
      <c r="I54" s="363"/>
      <c r="J54" s="365" t="s">
        <v>91</v>
      </c>
      <c r="K54" s="366"/>
      <c r="L54" s="226" t="s">
        <v>29</v>
      </c>
      <c r="M54" s="364"/>
      <c r="N54" s="364"/>
      <c r="O54" s="364"/>
      <c r="P54" s="364"/>
      <c r="Q54" s="364"/>
      <c r="R54" s="226" t="s">
        <v>222</v>
      </c>
      <c r="S54" s="55"/>
      <c r="T54" s="55"/>
      <c r="U54" s="55"/>
      <c r="V54" s="55"/>
      <c r="W54" s="26"/>
      <c r="X54" s="26"/>
      <c r="Y54" s="26"/>
      <c r="Z54" s="26"/>
      <c r="AG54" s="26"/>
      <c r="AH54" s="26"/>
      <c r="AI54" s="26"/>
      <c r="AJ54" s="26"/>
      <c r="AK54" s="26"/>
      <c r="AL54" s="26"/>
      <c r="AM54" s="26"/>
      <c r="AN54" s="26"/>
      <c r="AO54" s="26"/>
      <c r="AP54" s="26"/>
      <c r="AQ54" s="26"/>
      <c r="AR54" s="26"/>
      <c r="AS54" s="26"/>
      <c r="AT54" s="26"/>
      <c r="AU54" s="26"/>
      <c r="AV54" s="26"/>
      <c r="AW54" s="26"/>
      <c r="AX54" s="26"/>
      <c r="AY54" s="26"/>
      <c r="AZ54" s="26"/>
      <c r="BA54" s="26"/>
      <c r="BB54" s="26"/>
      <c r="BC54" s="26"/>
      <c r="BD54" s="26"/>
      <c r="BE54" s="26"/>
      <c r="BF54" s="26"/>
      <c r="BG54" s="26"/>
      <c r="BH54" s="26"/>
      <c r="BI54" s="26"/>
      <c r="BJ54" s="26"/>
      <c r="BK54" s="26"/>
      <c r="BL54" s="26"/>
      <c r="BM54" s="26"/>
      <c r="BN54" s="26"/>
      <c r="BO54" s="26"/>
      <c r="BP54" s="26"/>
      <c r="BQ54" s="26"/>
      <c r="BR54" s="26"/>
      <c r="BS54" s="26"/>
      <c r="BT54" s="26"/>
      <c r="BU54" s="26"/>
      <c r="BV54" s="26"/>
      <c r="BW54" s="26"/>
      <c r="BX54" s="26"/>
      <c r="BY54" s="26"/>
      <c r="BZ54" s="26"/>
      <c r="CA54" s="26"/>
      <c r="CB54" s="26"/>
      <c r="CC54" s="26"/>
      <c r="CD54" s="26"/>
      <c r="CE54" s="26"/>
      <c r="CF54" s="26"/>
      <c r="CG54" s="26"/>
      <c r="CH54" s="26"/>
      <c r="CI54" s="26"/>
      <c r="CJ54" s="26"/>
      <c r="CK54" s="26"/>
      <c r="CL54" s="26"/>
      <c r="CM54" s="26"/>
      <c r="CN54" s="26"/>
      <c r="CO54" s="26"/>
      <c r="CP54" s="26"/>
      <c r="CQ54" s="26"/>
      <c r="CR54" s="26"/>
      <c r="CS54" s="26"/>
      <c r="CT54" s="26"/>
      <c r="CU54" s="26"/>
      <c r="CV54" s="26"/>
      <c r="CW54" s="26"/>
      <c r="CX54" s="26"/>
      <c r="CY54" s="26"/>
      <c r="CZ54" s="26"/>
      <c r="DA54" s="26"/>
      <c r="DB54" s="26"/>
      <c r="DC54" s="26"/>
      <c r="DD54" s="26"/>
      <c r="DE54" s="26"/>
      <c r="DF54" s="26"/>
      <c r="DG54" s="26"/>
      <c r="DH54" s="26"/>
      <c r="DI54" s="26"/>
      <c r="DJ54" s="26"/>
      <c r="DK54" s="26"/>
      <c r="DL54" s="26"/>
      <c r="DM54" s="26"/>
      <c r="DN54" s="26"/>
      <c r="DO54" s="26"/>
      <c r="DP54" s="26"/>
      <c r="DQ54" s="26"/>
      <c r="DR54" s="26"/>
      <c r="DS54" s="26"/>
      <c r="DT54" s="26"/>
      <c r="DU54" s="26"/>
      <c r="DV54" s="26"/>
      <c r="DW54" s="26"/>
      <c r="DX54" s="26"/>
      <c r="DY54" s="26"/>
      <c r="DZ54" s="26"/>
      <c r="EA54" s="26"/>
      <c r="EB54" s="26"/>
      <c r="EC54" s="26"/>
      <c r="ED54" s="26"/>
      <c r="EE54" s="26"/>
      <c r="EF54" s="26"/>
      <c r="EG54" s="26"/>
      <c r="EH54" s="26"/>
      <c r="EI54" s="26"/>
      <c r="EJ54" s="26"/>
      <c r="EK54" s="26"/>
      <c r="EL54" s="26"/>
      <c r="EM54" s="26"/>
      <c r="EN54" s="26"/>
      <c r="EO54" s="26"/>
      <c r="EP54" s="26"/>
      <c r="EQ54" s="26"/>
      <c r="ER54" s="26"/>
      <c r="ES54" s="26"/>
      <c r="ET54" s="26"/>
      <c r="EU54" s="26"/>
      <c r="EV54" s="26"/>
      <c r="EW54" s="26"/>
      <c r="EX54" s="26"/>
      <c r="EY54" s="26"/>
      <c r="EZ54" s="26"/>
      <c r="FA54" s="26"/>
      <c r="FB54" s="26"/>
      <c r="FC54" s="26"/>
      <c r="FD54" s="26"/>
      <c r="FE54" s="26"/>
      <c r="FF54" s="26"/>
      <c r="FG54" s="26"/>
      <c r="FH54" s="26"/>
      <c r="FI54" s="26"/>
      <c r="FJ54" s="26"/>
      <c r="FK54" s="26"/>
      <c r="FL54" s="26"/>
      <c r="FM54" s="26"/>
      <c r="FN54" s="26"/>
      <c r="FO54" s="26"/>
      <c r="FP54" s="26"/>
      <c r="FQ54" s="26"/>
      <c r="FR54" s="26"/>
      <c r="FS54" s="26"/>
      <c r="FT54" s="26"/>
      <c r="FU54" s="26"/>
      <c r="FV54" s="26"/>
      <c r="FW54" s="26"/>
      <c r="FX54" s="26"/>
      <c r="FY54" s="26"/>
      <c r="FZ54" s="26"/>
      <c r="GA54" s="26"/>
      <c r="GB54" s="26"/>
      <c r="GC54" s="26"/>
      <c r="GD54" s="26"/>
      <c r="GE54" s="26"/>
      <c r="GF54" s="26"/>
      <c r="GG54" s="26"/>
      <c r="GH54" s="26"/>
      <c r="GI54" s="26"/>
      <c r="GJ54" s="26"/>
      <c r="GK54" s="26"/>
      <c r="GL54" s="26"/>
      <c r="GM54" s="26"/>
      <c r="GN54" s="26"/>
      <c r="GO54" s="26"/>
      <c r="GP54" s="26"/>
      <c r="GQ54" s="26"/>
      <c r="GR54" s="26"/>
      <c r="GS54" s="26"/>
      <c r="GT54" s="26"/>
      <c r="GU54" s="26"/>
      <c r="GV54" s="26"/>
      <c r="GW54" s="26"/>
      <c r="GX54" s="26"/>
      <c r="GY54" s="26"/>
      <c r="GZ54" s="26"/>
      <c r="HA54" s="26"/>
      <c r="HB54" s="219">
        <v>24</v>
      </c>
      <c r="HC54" s="219">
        <v>24</v>
      </c>
      <c r="HD54" s="219">
        <v>24.5</v>
      </c>
      <c r="HE54" s="219" t="s">
        <v>122</v>
      </c>
      <c r="HF54" s="219">
        <v>24</v>
      </c>
      <c r="HG54" s="219">
        <v>24</v>
      </c>
      <c r="HH54" s="26"/>
      <c r="HI54" s="26"/>
      <c r="HJ54" s="26"/>
      <c r="HK54" s="26"/>
      <c r="HL54" s="26"/>
      <c r="HM54" s="26"/>
      <c r="HN54" s="26"/>
      <c r="HO54" s="26"/>
      <c r="HP54" s="26"/>
      <c r="HQ54" s="26"/>
      <c r="HR54" s="26"/>
      <c r="HS54" s="26"/>
      <c r="HT54" s="26"/>
      <c r="HU54" s="26"/>
      <c r="HV54" s="26"/>
      <c r="HW54" s="26"/>
      <c r="HX54" s="26"/>
      <c r="HY54" s="26"/>
      <c r="HZ54" s="26"/>
      <c r="IA54" s="26"/>
      <c r="IB54" s="26"/>
      <c r="IC54" s="26"/>
      <c r="ID54" s="26"/>
      <c r="IE54" s="26"/>
      <c r="IF54" s="26"/>
      <c r="IG54" s="26"/>
      <c r="IH54" s="26"/>
      <c r="II54" s="26"/>
      <c r="IJ54" s="26"/>
      <c r="IK54" s="26"/>
      <c r="IL54" s="26"/>
      <c r="IM54" s="26"/>
      <c r="IN54" s="26"/>
      <c r="IO54" s="26"/>
      <c r="IP54" s="26"/>
      <c r="IQ54" s="26"/>
    </row>
    <row r="55" spans="1:255" s="28" customFormat="1" ht="15" customHeight="1" x14ac:dyDescent="0.2">
      <c r="A55" s="218" t="str">
        <f>IF(B55 &amp; C55 &amp; J55 &amp; L55 &amp;M55&amp; R55= "","",ROW()-ROW($A$53))</f>
        <v/>
      </c>
      <c r="B55" s="226"/>
      <c r="C55" s="361"/>
      <c r="D55" s="362"/>
      <c r="E55" s="362"/>
      <c r="F55" s="362"/>
      <c r="G55" s="362"/>
      <c r="H55" s="362"/>
      <c r="I55" s="363"/>
      <c r="J55" s="365"/>
      <c r="K55" s="366"/>
      <c r="L55" s="226"/>
      <c r="M55" s="364"/>
      <c r="N55" s="364"/>
      <c r="O55" s="364"/>
      <c r="P55" s="364"/>
      <c r="Q55" s="364"/>
      <c r="R55" s="226"/>
      <c r="S55" s="55"/>
      <c r="T55" s="55"/>
      <c r="U55" s="55"/>
      <c r="V55" s="55"/>
      <c r="W55" s="26"/>
      <c r="X55" s="26"/>
      <c r="Y55" s="26"/>
      <c r="Z55" s="26"/>
      <c r="AG55" s="26"/>
      <c r="AH55" s="26"/>
      <c r="AI55" s="26"/>
      <c r="AJ55" s="26"/>
      <c r="AK55" s="26"/>
      <c r="AL55" s="26"/>
      <c r="AM55" s="26"/>
      <c r="AN55" s="26"/>
      <c r="AO55" s="26"/>
      <c r="AP55" s="26"/>
      <c r="AQ55" s="26"/>
      <c r="AR55" s="26"/>
      <c r="AS55" s="26"/>
      <c r="AT55" s="26"/>
      <c r="AU55" s="26"/>
      <c r="AV55" s="26"/>
      <c r="AW55" s="26"/>
      <c r="AX55" s="26"/>
      <c r="AY55" s="26"/>
      <c r="AZ55" s="26"/>
      <c r="BA55" s="26"/>
      <c r="BB55" s="26"/>
      <c r="BC55" s="26"/>
      <c r="BD55" s="26"/>
      <c r="BE55" s="26"/>
      <c r="BF55" s="26"/>
      <c r="BG55" s="26"/>
      <c r="BH55" s="26"/>
      <c r="BI55" s="26"/>
      <c r="BJ55" s="26"/>
      <c r="BK55" s="26"/>
      <c r="BL55" s="26"/>
      <c r="BM55" s="26"/>
      <c r="BN55" s="26"/>
      <c r="BO55" s="26"/>
      <c r="BP55" s="26"/>
      <c r="BQ55" s="26"/>
      <c r="BR55" s="26"/>
      <c r="BS55" s="26"/>
      <c r="BT55" s="26"/>
      <c r="BU55" s="26"/>
      <c r="BV55" s="26"/>
      <c r="BW55" s="26"/>
      <c r="BX55" s="26"/>
      <c r="BY55" s="26"/>
      <c r="BZ55" s="26"/>
      <c r="CA55" s="26"/>
      <c r="CB55" s="26"/>
      <c r="CC55" s="26"/>
      <c r="CD55" s="26"/>
      <c r="CE55" s="26"/>
      <c r="CF55" s="26"/>
      <c r="CG55" s="26"/>
      <c r="CH55" s="26"/>
      <c r="CI55" s="26"/>
      <c r="CJ55" s="26"/>
      <c r="CK55" s="26"/>
      <c r="CL55" s="26"/>
      <c r="CM55" s="26"/>
      <c r="CN55" s="26"/>
      <c r="CO55" s="26"/>
      <c r="CP55" s="26"/>
      <c r="CQ55" s="26"/>
      <c r="CR55" s="26"/>
      <c r="CS55" s="26"/>
      <c r="CT55" s="26"/>
      <c r="CU55" s="26"/>
      <c r="CV55" s="26"/>
      <c r="CW55" s="26"/>
      <c r="CX55" s="26"/>
      <c r="CY55" s="26"/>
      <c r="CZ55" s="26"/>
      <c r="DA55" s="26"/>
      <c r="DB55" s="26"/>
      <c r="DC55" s="26"/>
      <c r="DD55" s="26"/>
      <c r="DE55" s="26"/>
      <c r="DF55" s="26"/>
      <c r="DG55" s="26"/>
      <c r="DH55" s="26"/>
      <c r="DI55" s="26"/>
      <c r="DJ55" s="26"/>
      <c r="DK55" s="26"/>
      <c r="DL55" s="26"/>
      <c r="DM55" s="26"/>
      <c r="DN55" s="26"/>
      <c r="DO55" s="26"/>
      <c r="DP55" s="26"/>
      <c r="DQ55" s="26"/>
      <c r="DR55" s="26"/>
      <c r="DS55" s="26"/>
      <c r="DT55" s="26"/>
      <c r="DU55" s="26"/>
      <c r="DV55" s="26"/>
      <c r="DW55" s="26"/>
      <c r="DX55" s="26"/>
      <c r="DY55" s="26"/>
      <c r="DZ55" s="26"/>
      <c r="EA55" s="26"/>
      <c r="EB55" s="26"/>
      <c r="EC55" s="26"/>
      <c r="ED55" s="26"/>
      <c r="EE55" s="26"/>
      <c r="EF55" s="26"/>
      <c r="EG55" s="26"/>
      <c r="EH55" s="26"/>
      <c r="EI55" s="26"/>
      <c r="EJ55" s="26"/>
      <c r="EK55" s="26"/>
      <c r="EL55" s="26"/>
      <c r="EM55" s="26"/>
      <c r="EN55" s="26"/>
      <c r="EO55" s="26"/>
      <c r="EP55" s="26"/>
      <c r="EQ55" s="26"/>
      <c r="ER55" s="26"/>
      <c r="ES55" s="26"/>
      <c r="ET55" s="26"/>
      <c r="EU55" s="26"/>
      <c r="EV55" s="26"/>
      <c r="EW55" s="26"/>
      <c r="EX55" s="26"/>
      <c r="EY55" s="26"/>
      <c r="EZ55" s="26"/>
      <c r="FA55" s="26"/>
      <c r="FB55" s="26"/>
      <c r="FC55" s="26"/>
      <c r="FD55" s="26"/>
      <c r="FE55" s="26"/>
      <c r="FF55" s="26"/>
      <c r="FG55" s="26"/>
      <c r="FH55" s="26"/>
      <c r="FI55" s="26"/>
      <c r="FJ55" s="26"/>
      <c r="FK55" s="26"/>
      <c r="FL55" s="26"/>
      <c r="FM55" s="26"/>
      <c r="FN55" s="26"/>
      <c r="FO55" s="26"/>
      <c r="FP55" s="26"/>
      <c r="FQ55" s="26"/>
      <c r="FR55" s="26"/>
      <c r="FS55" s="26"/>
      <c r="FT55" s="26"/>
      <c r="FU55" s="26"/>
      <c r="FV55" s="26"/>
      <c r="FW55" s="26"/>
      <c r="FX55" s="26"/>
      <c r="FY55" s="26"/>
      <c r="FZ55" s="26"/>
      <c r="GA55" s="26"/>
      <c r="GB55" s="26"/>
      <c r="GC55" s="26"/>
      <c r="GD55" s="26"/>
      <c r="GE55" s="26"/>
      <c r="GF55" s="26"/>
      <c r="GG55" s="26"/>
      <c r="GH55" s="26"/>
      <c r="GI55" s="26"/>
      <c r="GJ55" s="26"/>
      <c r="GK55" s="26"/>
      <c r="GL55" s="26"/>
      <c r="GM55" s="26"/>
      <c r="GN55" s="26"/>
      <c r="GO55" s="26"/>
      <c r="GP55" s="26"/>
      <c r="GQ55" s="26"/>
      <c r="GR55" s="26"/>
      <c r="GS55" s="26"/>
      <c r="GT55" s="26"/>
      <c r="GU55" s="26"/>
      <c r="GV55" s="26"/>
      <c r="GW55" s="26"/>
      <c r="GX55" s="26"/>
      <c r="GY55" s="26"/>
      <c r="GZ55" s="26"/>
      <c r="HA55" s="26"/>
      <c r="HB55" s="221">
        <v>24.5</v>
      </c>
      <c r="HC55" s="221" t="s">
        <v>122</v>
      </c>
      <c r="HD55" s="221">
        <v>25</v>
      </c>
      <c r="HE55" s="221">
        <v>25</v>
      </c>
      <c r="HF55" s="221">
        <v>24.5</v>
      </c>
      <c r="HG55" s="221" t="s">
        <v>122</v>
      </c>
      <c r="HH55" s="26"/>
      <c r="HI55" s="26"/>
      <c r="HJ55" s="26"/>
      <c r="HK55" s="26"/>
      <c r="HL55" s="26"/>
      <c r="HM55" s="26"/>
      <c r="HN55" s="26"/>
      <c r="HO55" s="26"/>
      <c r="HP55" s="26"/>
      <c r="HQ55" s="26"/>
      <c r="HR55" s="26"/>
      <c r="HS55" s="26"/>
      <c r="HT55" s="26"/>
      <c r="HU55" s="26"/>
      <c r="HV55" s="26"/>
      <c r="HW55" s="26"/>
      <c r="HX55" s="26"/>
      <c r="HY55" s="26"/>
      <c r="HZ55" s="26"/>
      <c r="IA55" s="26"/>
      <c r="IB55" s="26"/>
      <c r="IC55" s="26"/>
      <c r="ID55" s="26"/>
      <c r="IE55" s="26"/>
      <c r="IF55" s="26"/>
      <c r="IG55" s="26"/>
      <c r="IH55" s="26"/>
      <c r="II55" s="26"/>
      <c r="IJ55" s="26"/>
      <c r="IK55" s="26"/>
      <c r="IL55" s="26"/>
      <c r="IM55" s="26"/>
      <c r="IN55" s="26"/>
      <c r="IO55" s="26"/>
      <c r="IP55" s="26"/>
      <c r="IQ55" s="26"/>
    </row>
    <row r="56" spans="1:255" s="26" customFormat="1" ht="15" customHeight="1" x14ac:dyDescent="0.2">
      <c r="A56" s="218" t="str">
        <f>IF(B56 &amp; C56 &amp; J56 &amp; L56 &amp;M56&amp; R56= "","",ROW()-ROW($A$53))</f>
        <v/>
      </c>
      <c r="B56" s="226"/>
      <c r="C56" s="361"/>
      <c r="D56" s="362"/>
      <c r="E56" s="362"/>
      <c r="F56" s="362"/>
      <c r="G56" s="362"/>
      <c r="H56" s="362"/>
      <c r="I56" s="363"/>
      <c r="J56" s="365"/>
      <c r="K56" s="366"/>
      <c r="L56" s="226"/>
      <c r="M56" s="364"/>
      <c r="N56" s="364"/>
      <c r="O56" s="364"/>
      <c r="P56" s="364"/>
      <c r="Q56" s="364"/>
      <c r="R56" s="226"/>
      <c r="S56" s="55"/>
      <c r="T56" s="55"/>
      <c r="U56" s="55"/>
      <c r="V56" s="55"/>
      <c r="HB56" s="219">
        <v>25</v>
      </c>
      <c r="HC56" s="219">
        <v>25</v>
      </c>
      <c r="HD56" s="219">
        <v>25.5</v>
      </c>
      <c r="HE56" s="219" t="s">
        <v>123</v>
      </c>
      <c r="HF56" s="219">
        <v>25</v>
      </c>
      <c r="HG56" s="219">
        <v>25</v>
      </c>
    </row>
    <row r="57" spans="1:255" s="26" customFormat="1" ht="15" customHeight="1" x14ac:dyDescent="0.2">
      <c r="A57" s="218" t="str">
        <f>IF(B57 &amp; C57 &amp; J57 &amp; L57 &amp;M57&amp; R57= "","",ROW()-ROW($A$53))</f>
        <v/>
      </c>
      <c r="B57" s="226"/>
      <c r="C57" s="361"/>
      <c r="D57" s="362"/>
      <c r="E57" s="362"/>
      <c r="F57" s="362"/>
      <c r="G57" s="362"/>
      <c r="H57" s="362"/>
      <c r="I57" s="363"/>
      <c r="J57" s="365"/>
      <c r="K57" s="366"/>
      <c r="L57" s="226"/>
      <c r="M57" s="364"/>
      <c r="N57" s="364"/>
      <c r="O57" s="364"/>
      <c r="P57" s="364"/>
      <c r="Q57" s="364"/>
      <c r="R57" s="226"/>
      <c r="S57" s="55"/>
      <c r="T57" s="55"/>
      <c r="U57" s="55"/>
      <c r="V57" s="55"/>
      <c r="HB57" s="221">
        <v>25.5</v>
      </c>
      <c r="HC57" s="221" t="s">
        <v>123</v>
      </c>
      <c r="HD57" s="221">
        <v>26</v>
      </c>
      <c r="HE57" s="221">
        <v>26</v>
      </c>
      <c r="HF57" s="221">
        <v>25.5</v>
      </c>
      <c r="HG57" s="221" t="s">
        <v>123</v>
      </c>
    </row>
    <row r="58" spans="1:255" s="26" customFormat="1" ht="15" customHeight="1" x14ac:dyDescent="0.2">
      <c r="A58" s="218" t="str">
        <f t="shared" ref="A58:A120" si="0">IF(B58 &amp; C58 &amp; J58 &amp; L58 &amp;M58&amp; R58= "","",ROW()-ROW($A$53))</f>
        <v/>
      </c>
      <c r="B58" s="226"/>
      <c r="C58" s="361"/>
      <c r="D58" s="362"/>
      <c r="E58" s="362"/>
      <c r="F58" s="362"/>
      <c r="G58" s="362"/>
      <c r="H58" s="362"/>
      <c r="I58" s="363"/>
      <c r="J58" s="365"/>
      <c r="K58" s="366"/>
      <c r="L58" s="226"/>
      <c r="M58" s="364"/>
      <c r="N58" s="364"/>
      <c r="O58" s="364"/>
      <c r="P58" s="364"/>
      <c r="Q58" s="364"/>
      <c r="R58" s="226"/>
      <c r="S58" s="55"/>
      <c r="T58" s="55"/>
      <c r="U58" s="55"/>
      <c r="V58" s="55"/>
      <c r="HB58" s="219">
        <v>26</v>
      </c>
      <c r="HC58" s="219">
        <v>26</v>
      </c>
      <c r="HD58" s="219">
        <v>26.5</v>
      </c>
      <c r="HE58" s="219" t="s">
        <v>124</v>
      </c>
      <c r="HF58" s="219">
        <v>26</v>
      </c>
      <c r="HG58" s="219">
        <v>26</v>
      </c>
    </row>
    <row r="59" spans="1:255" s="26" customFormat="1" ht="15" customHeight="1" x14ac:dyDescent="0.2">
      <c r="A59" s="218" t="str">
        <f t="shared" si="0"/>
        <v/>
      </c>
      <c r="B59" s="226"/>
      <c r="C59" s="361"/>
      <c r="D59" s="362"/>
      <c r="E59" s="362"/>
      <c r="F59" s="362"/>
      <c r="G59" s="362"/>
      <c r="H59" s="362"/>
      <c r="I59" s="363"/>
      <c r="J59" s="365"/>
      <c r="K59" s="366"/>
      <c r="L59" s="226"/>
      <c r="M59" s="364"/>
      <c r="N59" s="364"/>
      <c r="O59" s="364"/>
      <c r="P59" s="364"/>
      <c r="Q59" s="364"/>
      <c r="R59" s="226"/>
      <c r="S59" s="55"/>
      <c r="T59" s="55"/>
      <c r="U59" s="55"/>
      <c r="V59" s="55"/>
      <c r="HB59" s="221">
        <v>26.5</v>
      </c>
      <c r="HC59" s="221" t="s">
        <v>124</v>
      </c>
      <c r="HD59" s="221">
        <v>27</v>
      </c>
      <c r="HE59" s="221">
        <v>27</v>
      </c>
      <c r="HF59" s="221">
        <v>26.5</v>
      </c>
      <c r="HG59" s="221" t="s">
        <v>124</v>
      </c>
    </row>
    <row r="60" spans="1:255" s="26" customFormat="1" ht="15" customHeight="1" x14ac:dyDescent="0.2">
      <c r="A60" s="218" t="str">
        <f t="shared" si="0"/>
        <v/>
      </c>
      <c r="B60" s="226"/>
      <c r="C60" s="361"/>
      <c r="D60" s="362"/>
      <c r="E60" s="362"/>
      <c r="F60" s="362"/>
      <c r="G60" s="362"/>
      <c r="H60" s="362"/>
      <c r="I60" s="363"/>
      <c r="J60" s="365"/>
      <c r="K60" s="366"/>
      <c r="L60" s="226"/>
      <c r="M60" s="364"/>
      <c r="N60" s="364"/>
      <c r="O60" s="364"/>
      <c r="P60" s="364"/>
      <c r="Q60" s="364"/>
      <c r="R60" s="226"/>
      <c r="S60" s="55"/>
      <c r="T60" s="55"/>
      <c r="U60" s="55"/>
      <c r="V60" s="55"/>
      <c r="HB60" s="219">
        <v>27</v>
      </c>
      <c r="HC60" s="219">
        <v>27</v>
      </c>
      <c r="HD60" s="219">
        <v>27.5</v>
      </c>
      <c r="HE60" s="219" t="s">
        <v>125</v>
      </c>
      <c r="HF60" s="219">
        <v>27</v>
      </c>
      <c r="HG60" s="219">
        <v>27</v>
      </c>
    </row>
    <row r="61" spans="1:255" s="26" customFormat="1" ht="15" customHeight="1" x14ac:dyDescent="0.2">
      <c r="A61" s="218" t="str">
        <f t="shared" si="0"/>
        <v/>
      </c>
      <c r="B61" s="226"/>
      <c r="C61" s="361"/>
      <c r="D61" s="362"/>
      <c r="E61" s="362"/>
      <c r="F61" s="362"/>
      <c r="G61" s="362"/>
      <c r="H61" s="362"/>
      <c r="I61" s="363"/>
      <c r="J61" s="365"/>
      <c r="K61" s="366"/>
      <c r="L61" s="226"/>
      <c r="M61" s="364"/>
      <c r="N61" s="364"/>
      <c r="O61" s="364"/>
      <c r="P61" s="364"/>
      <c r="Q61" s="364"/>
      <c r="R61" s="226"/>
      <c r="S61" s="57"/>
      <c r="T61" s="57"/>
      <c r="U61" s="57"/>
      <c r="V61" s="57"/>
      <c r="W61" s="29"/>
      <c r="X61" s="29"/>
      <c r="Y61" s="29"/>
      <c r="Z61" s="29"/>
      <c r="AG61" s="29"/>
      <c r="AH61" s="29"/>
      <c r="AI61" s="29"/>
      <c r="AJ61" s="29"/>
      <c r="AK61" s="29"/>
      <c r="AL61" s="29"/>
      <c r="AM61" s="29"/>
      <c r="AN61" s="29"/>
      <c r="AO61" s="29"/>
      <c r="AP61" s="29"/>
      <c r="AQ61" s="29"/>
      <c r="AR61" s="29"/>
      <c r="AS61" s="29"/>
      <c r="AT61" s="29"/>
      <c r="AU61" s="29"/>
      <c r="AV61" s="29"/>
      <c r="AW61" s="29"/>
      <c r="AX61" s="29"/>
      <c r="AY61" s="29"/>
      <c r="AZ61" s="29"/>
      <c r="BA61" s="29"/>
      <c r="BB61" s="29"/>
      <c r="BC61" s="29"/>
      <c r="BD61" s="29"/>
      <c r="BE61" s="29"/>
      <c r="BF61" s="29"/>
      <c r="BG61" s="29"/>
      <c r="BH61" s="29"/>
      <c r="BI61" s="29"/>
      <c r="BJ61" s="29"/>
      <c r="BK61" s="29"/>
      <c r="BL61" s="29"/>
      <c r="BM61" s="29"/>
      <c r="BN61" s="29"/>
      <c r="BO61" s="29"/>
      <c r="BP61" s="29"/>
      <c r="BQ61" s="29"/>
      <c r="BR61" s="29"/>
      <c r="BS61" s="29"/>
      <c r="BT61" s="29"/>
      <c r="BU61" s="29"/>
      <c r="BV61" s="29"/>
      <c r="BW61" s="29"/>
      <c r="BX61" s="29"/>
      <c r="BY61" s="29"/>
      <c r="BZ61" s="29"/>
      <c r="CA61" s="29"/>
      <c r="CB61" s="29"/>
      <c r="CC61" s="29"/>
      <c r="CD61" s="29"/>
      <c r="CE61" s="29"/>
      <c r="CF61" s="29"/>
      <c r="CG61" s="29"/>
      <c r="CH61" s="29"/>
      <c r="CI61" s="29"/>
      <c r="CJ61" s="29"/>
      <c r="CK61" s="29"/>
      <c r="CL61" s="29"/>
      <c r="CM61" s="29"/>
      <c r="CN61" s="29"/>
      <c r="CO61" s="29"/>
      <c r="CP61" s="29"/>
      <c r="CQ61" s="29"/>
      <c r="CR61" s="29"/>
      <c r="CS61" s="29"/>
      <c r="CT61" s="29"/>
      <c r="CU61" s="29"/>
      <c r="CV61" s="29"/>
      <c r="CW61" s="29"/>
      <c r="CX61" s="29"/>
      <c r="CY61" s="29"/>
      <c r="CZ61" s="29"/>
      <c r="DA61" s="29"/>
      <c r="DB61" s="29"/>
      <c r="DC61" s="29"/>
      <c r="DD61" s="29"/>
      <c r="DE61" s="29"/>
      <c r="DF61" s="29"/>
      <c r="DG61" s="29"/>
      <c r="DH61" s="29"/>
      <c r="DI61" s="29"/>
      <c r="DJ61" s="29"/>
      <c r="DK61" s="29"/>
      <c r="DL61" s="29"/>
      <c r="DM61" s="29"/>
      <c r="DN61" s="29"/>
      <c r="DO61" s="29"/>
      <c r="DP61" s="29"/>
      <c r="DQ61" s="29"/>
      <c r="DR61" s="29"/>
      <c r="DS61" s="29"/>
      <c r="DT61" s="29"/>
      <c r="DU61" s="29"/>
      <c r="DV61" s="29"/>
      <c r="DW61" s="29"/>
      <c r="DX61" s="29"/>
      <c r="DY61" s="29"/>
      <c r="DZ61" s="29"/>
      <c r="EA61" s="29"/>
      <c r="EB61" s="29"/>
      <c r="EC61" s="29"/>
      <c r="ED61" s="29"/>
      <c r="EE61" s="29"/>
      <c r="EF61" s="29"/>
      <c r="EG61" s="29"/>
      <c r="EH61" s="29"/>
      <c r="EI61" s="29"/>
      <c r="EJ61" s="29"/>
      <c r="EK61" s="29"/>
      <c r="EL61" s="29"/>
      <c r="EM61" s="29"/>
      <c r="EN61" s="29"/>
      <c r="EO61" s="29"/>
      <c r="EP61" s="29"/>
      <c r="EQ61" s="29"/>
      <c r="ER61" s="29"/>
      <c r="ES61" s="29"/>
      <c r="ET61" s="29"/>
      <c r="EU61" s="29"/>
      <c r="EV61" s="29"/>
      <c r="EW61" s="29"/>
      <c r="EX61" s="29"/>
      <c r="EY61" s="29"/>
      <c r="EZ61" s="29"/>
      <c r="FA61" s="29"/>
      <c r="FB61" s="29"/>
      <c r="FC61" s="29"/>
      <c r="FD61" s="29"/>
      <c r="FE61" s="29"/>
      <c r="FF61" s="29"/>
      <c r="FG61" s="29"/>
      <c r="FH61" s="29"/>
      <c r="FI61" s="29"/>
      <c r="FJ61" s="29"/>
      <c r="FK61" s="29"/>
      <c r="FL61" s="29"/>
      <c r="FM61" s="29"/>
      <c r="FN61" s="29"/>
      <c r="FO61" s="29"/>
      <c r="FP61" s="29"/>
      <c r="FQ61" s="29"/>
      <c r="FR61" s="29"/>
      <c r="FS61" s="29"/>
      <c r="FT61" s="29"/>
      <c r="FU61" s="29"/>
      <c r="FV61" s="29"/>
      <c r="FW61" s="29"/>
      <c r="FX61" s="29"/>
      <c r="FY61" s="29"/>
      <c r="FZ61" s="29"/>
      <c r="GA61" s="29"/>
      <c r="GB61" s="29"/>
      <c r="GC61" s="29"/>
      <c r="GD61" s="29"/>
      <c r="GE61" s="29"/>
      <c r="GF61" s="29"/>
      <c r="GG61" s="29"/>
      <c r="GH61" s="29"/>
      <c r="GI61" s="29"/>
      <c r="GJ61" s="29"/>
      <c r="GK61" s="29"/>
      <c r="GL61" s="29"/>
      <c r="GM61" s="29"/>
      <c r="GN61" s="29"/>
      <c r="GO61" s="29"/>
      <c r="GP61" s="29"/>
      <c r="GQ61" s="29"/>
      <c r="GR61" s="29"/>
      <c r="GS61" s="29"/>
      <c r="GT61" s="29"/>
      <c r="GU61" s="29"/>
      <c r="GV61" s="29"/>
      <c r="GW61" s="29"/>
      <c r="GX61" s="29"/>
      <c r="GY61" s="29"/>
      <c r="GZ61" s="29"/>
      <c r="HA61" s="29"/>
      <c r="HB61" s="221">
        <v>27.5</v>
      </c>
      <c r="HC61" s="221" t="s">
        <v>125</v>
      </c>
      <c r="HD61" s="221">
        <v>28</v>
      </c>
      <c r="HE61" s="221">
        <v>28</v>
      </c>
      <c r="HF61" s="221">
        <v>27.5</v>
      </c>
      <c r="HG61" s="221" t="s">
        <v>125</v>
      </c>
      <c r="HH61" s="29"/>
      <c r="HI61" s="29"/>
      <c r="HJ61" s="29"/>
      <c r="HK61" s="29"/>
      <c r="HL61" s="29"/>
      <c r="HM61" s="29"/>
      <c r="HN61" s="29"/>
      <c r="HO61" s="29"/>
      <c r="HP61" s="29"/>
      <c r="HQ61" s="29"/>
      <c r="HR61" s="29"/>
      <c r="HS61" s="29"/>
      <c r="HT61" s="29"/>
      <c r="HU61" s="29"/>
      <c r="HV61" s="29"/>
      <c r="HW61" s="29"/>
      <c r="HX61" s="29"/>
      <c r="HY61" s="29"/>
      <c r="HZ61" s="29"/>
      <c r="IA61" s="29"/>
      <c r="IB61" s="29"/>
      <c r="IC61" s="29"/>
      <c r="ID61" s="29"/>
      <c r="IE61" s="29"/>
      <c r="IF61" s="29"/>
      <c r="IG61" s="29"/>
      <c r="IH61" s="29"/>
      <c r="II61" s="29"/>
      <c r="IJ61" s="29"/>
      <c r="IK61" s="29"/>
      <c r="IL61" s="29"/>
      <c r="IM61" s="29"/>
      <c r="IN61" s="29"/>
      <c r="IO61" s="29"/>
      <c r="IP61" s="29"/>
      <c r="IQ61" s="29"/>
    </row>
    <row r="62" spans="1:255" s="26" customFormat="1" ht="15" customHeight="1" x14ac:dyDescent="0.2">
      <c r="A62" s="218" t="str">
        <f t="shared" si="0"/>
        <v/>
      </c>
      <c r="B62" s="226"/>
      <c r="C62" s="361"/>
      <c r="D62" s="362"/>
      <c r="E62" s="362"/>
      <c r="F62" s="362"/>
      <c r="G62" s="362"/>
      <c r="H62" s="362"/>
      <c r="I62" s="363"/>
      <c r="J62" s="365"/>
      <c r="K62" s="366"/>
      <c r="L62" s="226"/>
      <c r="M62" s="364"/>
      <c r="N62" s="364"/>
      <c r="O62" s="364"/>
      <c r="P62" s="364"/>
      <c r="Q62" s="364"/>
      <c r="R62" s="226"/>
      <c r="S62" s="57"/>
      <c r="T62" s="57"/>
      <c r="U62" s="57"/>
      <c r="V62" s="57"/>
      <c r="W62" s="29"/>
      <c r="X62" s="29"/>
      <c r="Y62" s="29"/>
      <c r="Z62" s="29"/>
      <c r="AG62" s="29"/>
      <c r="AH62" s="29"/>
      <c r="AI62" s="29"/>
      <c r="AJ62" s="29"/>
      <c r="AK62" s="29"/>
      <c r="AL62" s="29"/>
      <c r="AM62" s="29"/>
      <c r="AN62" s="29"/>
      <c r="AO62" s="29"/>
      <c r="AP62" s="29"/>
      <c r="AQ62" s="29"/>
      <c r="AR62" s="29"/>
      <c r="AS62" s="29"/>
      <c r="AT62" s="29"/>
      <c r="AU62" s="29"/>
      <c r="AV62" s="29"/>
      <c r="AW62" s="29"/>
      <c r="AX62" s="29"/>
      <c r="AY62" s="29"/>
      <c r="AZ62" s="29"/>
      <c r="BA62" s="29"/>
      <c r="BB62" s="29"/>
      <c r="BC62" s="29"/>
      <c r="BD62" s="29"/>
      <c r="BE62" s="29"/>
      <c r="BF62" s="29"/>
      <c r="BG62" s="29"/>
      <c r="BH62" s="29"/>
      <c r="BI62" s="29"/>
      <c r="BJ62" s="29"/>
      <c r="BK62" s="29"/>
      <c r="BL62" s="29"/>
      <c r="BM62" s="29"/>
      <c r="BN62" s="29"/>
      <c r="BO62" s="29"/>
      <c r="BP62" s="29"/>
      <c r="BQ62" s="29"/>
      <c r="BR62" s="29"/>
      <c r="BS62" s="29"/>
      <c r="BT62" s="29"/>
      <c r="BU62" s="29"/>
      <c r="BV62" s="29"/>
      <c r="BW62" s="29"/>
      <c r="BX62" s="29"/>
      <c r="BY62" s="29"/>
      <c r="BZ62" s="29"/>
      <c r="CA62" s="29"/>
      <c r="CB62" s="29"/>
      <c r="CC62" s="29"/>
      <c r="CD62" s="29"/>
      <c r="CE62" s="29"/>
      <c r="CF62" s="29"/>
      <c r="CG62" s="29"/>
      <c r="CH62" s="29"/>
      <c r="CI62" s="29"/>
      <c r="CJ62" s="29"/>
      <c r="CK62" s="29"/>
      <c r="CL62" s="29"/>
      <c r="CM62" s="29"/>
      <c r="CN62" s="29"/>
      <c r="CO62" s="29"/>
      <c r="CP62" s="29"/>
      <c r="CQ62" s="29"/>
      <c r="CR62" s="29"/>
      <c r="CS62" s="29"/>
      <c r="CT62" s="29"/>
      <c r="CU62" s="29"/>
      <c r="CV62" s="29"/>
      <c r="CW62" s="29"/>
      <c r="CX62" s="29"/>
      <c r="CY62" s="29"/>
      <c r="CZ62" s="29"/>
      <c r="DA62" s="29"/>
      <c r="DB62" s="29"/>
      <c r="DC62" s="29"/>
      <c r="DD62" s="29"/>
      <c r="DE62" s="29"/>
      <c r="DF62" s="29"/>
      <c r="DG62" s="29"/>
      <c r="DH62" s="29"/>
      <c r="DI62" s="29"/>
      <c r="DJ62" s="29"/>
      <c r="DK62" s="29"/>
      <c r="DL62" s="29"/>
      <c r="DM62" s="29"/>
      <c r="DN62" s="29"/>
      <c r="DO62" s="29"/>
      <c r="DP62" s="29"/>
      <c r="DQ62" s="29"/>
      <c r="DR62" s="29"/>
      <c r="DS62" s="29"/>
      <c r="DT62" s="29"/>
      <c r="DU62" s="29"/>
      <c r="DV62" s="29"/>
      <c r="DW62" s="29"/>
      <c r="DX62" s="29"/>
      <c r="DY62" s="29"/>
      <c r="DZ62" s="29"/>
      <c r="EA62" s="29"/>
      <c r="EB62" s="29"/>
      <c r="EC62" s="29"/>
      <c r="ED62" s="29"/>
      <c r="EE62" s="29"/>
      <c r="EF62" s="29"/>
      <c r="EG62" s="29"/>
      <c r="EH62" s="29"/>
      <c r="EI62" s="29"/>
      <c r="EJ62" s="29"/>
      <c r="EK62" s="29"/>
      <c r="EL62" s="29"/>
      <c r="EM62" s="29"/>
      <c r="EN62" s="29"/>
      <c r="EO62" s="29"/>
      <c r="EP62" s="29"/>
      <c r="EQ62" s="29"/>
      <c r="ER62" s="29"/>
      <c r="ES62" s="29"/>
      <c r="ET62" s="29"/>
      <c r="EU62" s="29"/>
      <c r="EV62" s="29"/>
      <c r="EW62" s="29"/>
      <c r="EX62" s="29"/>
      <c r="EY62" s="29"/>
      <c r="EZ62" s="29"/>
      <c r="FA62" s="29"/>
      <c r="FB62" s="29"/>
      <c r="FC62" s="29"/>
      <c r="FD62" s="29"/>
      <c r="FE62" s="29"/>
      <c r="FF62" s="29"/>
      <c r="FG62" s="29"/>
      <c r="FH62" s="29"/>
      <c r="FI62" s="29"/>
      <c r="FJ62" s="29"/>
      <c r="FK62" s="29"/>
      <c r="FL62" s="29"/>
      <c r="FM62" s="29"/>
      <c r="FN62" s="29"/>
      <c r="FO62" s="29"/>
      <c r="FP62" s="29"/>
      <c r="FQ62" s="29"/>
      <c r="FR62" s="29"/>
      <c r="FS62" s="29"/>
      <c r="FT62" s="29"/>
      <c r="FU62" s="29"/>
      <c r="FV62" s="29"/>
      <c r="FW62" s="29"/>
      <c r="FX62" s="29"/>
      <c r="FY62" s="29"/>
      <c r="FZ62" s="29"/>
      <c r="GA62" s="29"/>
      <c r="GB62" s="29"/>
      <c r="GC62" s="29"/>
      <c r="GD62" s="29"/>
      <c r="GE62" s="29"/>
      <c r="GF62" s="29"/>
      <c r="GG62" s="29"/>
      <c r="GH62" s="29"/>
      <c r="GI62" s="29"/>
      <c r="GJ62" s="29"/>
      <c r="GK62" s="29"/>
      <c r="GL62" s="29"/>
      <c r="GM62" s="29"/>
      <c r="GN62" s="29"/>
      <c r="GO62" s="29"/>
      <c r="GP62" s="29"/>
      <c r="GQ62" s="29"/>
      <c r="GR62" s="29"/>
      <c r="GS62" s="29"/>
      <c r="GT62" s="29"/>
      <c r="GU62" s="29"/>
      <c r="GV62" s="29"/>
      <c r="GW62" s="29"/>
      <c r="GX62" s="29"/>
      <c r="GY62" s="29"/>
      <c r="GZ62" s="29"/>
      <c r="HA62" s="29"/>
      <c r="HB62" s="219">
        <v>28</v>
      </c>
      <c r="HC62" s="219">
        <v>28</v>
      </c>
      <c r="HD62" s="219">
        <v>28.5</v>
      </c>
      <c r="HE62" s="219" t="s">
        <v>126</v>
      </c>
      <c r="HF62" s="219">
        <v>28</v>
      </c>
      <c r="HG62" s="219">
        <v>28</v>
      </c>
      <c r="HH62" s="29"/>
      <c r="HI62" s="29"/>
      <c r="HJ62" s="29"/>
      <c r="HK62" s="29"/>
      <c r="HL62" s="29"/>
      <c r="HM62" s="29"/>
      <c r="HN62" s="29"/>
      <c r="HO62" s="29"/>
      <c r="HP62" s="29"/>
      <c r="HQ62" s="29"/>
      <c r="HR62" s="29"/>
      <c r="HS62" s="29"/>
      <c r="HT62" s="29"/>
      <c r="HU62" s="29"/>
      <c r="HV62" s="29"/>
      <c r="HW62" s="29"/>
      <c r="HX62" s="29"/>
      <c r="HY62" s="29"/>
      <c r="HZ62" s="29"/>
      <c r="IA62" s="29"/>
      <c r="IB62" s="29"/>
      <c r="IC62" s="29"/>
      <c r="ID62" s="29"/>
      <c r="IE62" s="29"/>
      <c r="IF62" s="29"/>
      <c r="IG62" s="29"/>
      <c r="IH62" s="29"/>
      <c r="II62" s="29"/>
      <c r="IJ62" s="29"/>
      <c r="IK62" s="29"/>
      <c r="IL62" s="29"/>
      <c r="IM62" s="29"/>
      <c r="IN62" s="29"/>
      <c r="IO62" s="29"/>
      <c r="IP62" s="29"/>
      <c r="IQ62" s="29"/>
    </row>
    <row r="63" spans="1:255" s="26" customFormat="1" ht="15" customHeight="1" x14ac:dyDescent="0.2">
      <c r="A63" s="218" t="str">
        <f t="shared" si="0"/>
        <v/>
      </c>
      <c r="B63" s="226"/>
      <c r="C63" s="361"/>
      <c r="D63" s="362"/>
      <c r="E63" s="362"/>
      <c r="F63" s="362"/>
      <c r="G63" s="362"/>
      <c r="H63" s="362"/>
      <c r="I63" s="363"/>
      <c r="J63" s="365"/>
      <c r="K63" s="366"/>
      <c r="L63" s="226"/>
      <c r="M63" s="364"/>
      <c r="N63" s="364"/>
      <c r="O63" s="364"/>
      <c r="P63" s="364"/>
      <c r="Q63" s="364"/>
      <c r="R63" s="226"/>
      <c r="S63" s="55"/>
      <c r="T63" s="55"/>
      <c r="U63" s="55"/>
      <c r="V63" s="55"/>
      <c r="HB63" s="221">
        <v>28.5</v>
      </c>
      <c r="HC63" s="221" t="s">
        <v>126</v>
      </c>
      <c r="HD63" s="221">
        <v>29</v>
      </c>
      <c r="HE63" s="221">
        <v>29</v>
      </c>
      <c r="HF63" s="221">
        <v>28.5</v>
      </c>
      <c r="HG63" s="221" t="s">
        <v>126</v>
      </c>
    </row>
    <row r="64" spans="1:255" s="27" customFormat="1" ht="15" customHeight="1" collapsed="1" x14ac:dyDescent="0.2">
      <c r="A64" s="218" t="str">
        <f t="shared" si="0"/>
        <v/>
      </c>
      <c r="B64" s="226"/>
      <c r="C64" s="361"/>
      <c r="D64" s="362"/>
      <c r="E64" s="362"/>
      <c r="F64" s="362"/>
      <c r="G64" s="362"/>
      <c r="H64" s="362"/>
      <c r="I64" s="363"/>
      <c r="J64" s="365"/>
      <c r="K64" s="366"/>
      <c r="L64" s="226"/>
      <c r="M64" s="364"/>
      <c r="N64" s="364"/>
      <c r="O64" s="364"/>
      <c r="P64" s="364"/>
      <c r="Q64" s="364"/>
      <c r="R64" s="226"/>
      <c r="S64" s="55"/>
      <c r="T64" s="55"/>
      <c r="U64" s="55"/>
      <c r="V64" s="55"/>
      <c r="W64" s="26"/>
      <c r="X64" s="26"/>
      <c r="Y64" s="26"/>
      <c r="Z64" s="26"/>
      <c r="AG64" s="26"/>
      <c r="AH64" s="26"/>
      <c r="AI64" s="26"/>
      <c r="AJ64" s="26"/>
      <c r="AK64" s="26"/>
      <c r="AL64" s="26"/>
      <c r="AM64" s="26"/>
      <c r="AN64" s="26"/>
      <c r="AO64" s="26"/>
      <c r="AP64" s="26"/>
      <c r="AQ64" s="26"/>
      <c r="AR64" s="26"/>
      <c r="AS64" s="26"/>
      <c r="AT64" s="26"/>
      <c r="AU64" s="26"/>
      <c r="AV64" s="26"/>
      <c r="AW64" s="26"/>
      <c r="AX64" s="26"/>
      <c r="AY64" s="26"/>
      <c r="AZ64" s="26"/>
      <c r="BA64" s="26"/>
      <c r="BB64" s="26"/>
      <c r="BC64" s="26"/>
      <c r="BD64" s="26"/>
      <c r="BE64" s="26"/>
      <c r="BF64" s="26"/>
      <c r="BG64" s="26"/>
      <c r="BH64" s="26"/>
      <c r="BI64" s="26"/>
      <c r="BJ64" s="26"/>
      <c r="BK64" s="26"/>
      <c r="BL64" s="26"/>
      <c r="BM64" s="26"/>
      <c r="BN64" s="26"/>
      <c r="BO64" s="26"/>
      <c r="BP64" s="26"/>
      <c r="BQ64" s="26"/>
      <c r="BR64" s="26"/>
      <c r="BS64" s="26"/>
      <c r="BT64" s="26"/>
      <c r="BU64" s="26"/>
      <c r="BV64" s="26"/>
      <c r="BW64" s="26"/>
      <c r="BX64" s="26"/>
      <c r="BY64" s="26"/>
      <c r="BZ64" s="26"/>
      <c r="CA64" s="26"/>
      <c r="CB64" s="26"/>
      <c r="CC64" s="26"/>
      <c r="CD64" s="26"/>
      <c r="CE64" s="26"/>
      <c r="CF64" s="26"/>
      <c r="CG64" s="26"/>
      <c r="CH64" s="26"/>
      <c r="CI64" s="26"/>
      <c r="CJ64" s="26"/>
      <c r="CK64" s="26"/>
      <c r="CL64" s="26"/>
      <c r="CM64" s="26"/>
      <c r="CN64" s="26"/>
      <c r="CO64" s="26"/>
      <c r="CP64" s="26"/>
      <c r="CQ64" s="26"/>
      <c r="CR64" s="26"/>
      <c r="CS64" s="26"/>
      <c r="CT64" s="26"/>
      <c r="CU64" s="26"/>
      <c r="CV64" s="26"/>
      <c r="CW64" s="26"/>
      <c r="CX64" s="26"/>
      <c r="CY64" s="26"/>
      <c r="CZ64" s="26"/>
      <c r="DA64" s="26"/>
      <c r="DB64" s="26"/>
      <c r="DC64" s="26"/>
      <c r="DD64" s="26"/>
      <c r="DE64" s="26"/>
      <c r="DF64" s="26"/>
      <c r="DG64" s="26"/>
      <c r="DH64" s="26"/>
      <c r="DI64" s="26"/>
      <c r="DJ64" s="26"/>
      <c r="DK64" s="26"/>
      <c r="DL64" s="26"/>
      <c r="DM64" s="26"/>
      <c r="DN64" s="26"/>
      <c r="DO64" s="26"/>
      <c r="DP64" s="26"/>
      <c r="DQ64" s="26"/>
      <c r="DR64" s="26"/>
      <c r="DS64" s="26"/>
      <c r="DT64" s="26"/>
      <c r="DU64" s="26"/>
      <c r="DV64" s="26"/>
      <c r="DW64" s="26"/>
      <c r="DX64" s="26"/>
      <c r="DY64" s="26"/>
      <c r="DZ64" s="26"/>
      <c r="EA64" s="26"/>
      <c r="EB64" s="26"/>
      <c r="EC64" s="26"/>
      <c r="ED64" s="26"/>
      <c r="EE64" s="26"/>
      <c r="EF64" s="26"/>
      <c r="EG64" s="26"/>
      <c r="EH64" s="26"/>
      <c r="EI64" s="26"/>
      <c r="EJ64" s="26"/>
      <c r="EK64" s="26"/>
      <c r="EL64" s="26"/>
      <c r="EM64" s="26"/>
      <c r="EN64" s="26"/>
      <c r="EO64" s="26"/>
      <c r="EP64" s="26"/>
      <c r="EQ64" s="26"/>
      <c r="ER64" s="26"/>
      <c r="ES64" s="26"/>
      <c r="ET64" s="26"/>
      <c r="EU64" s="26"/>
      <c r="EV64" s="26"/>
      <c r="EW64" s="26"/>
      <c r="EX64" s="26"/>
      <c r="EY64" s="26"/>
      <c r="EZ64" s="26"/>
      <c r="FA64" s="26"/>
      <c r="FB64" s="26"/>
      <c r="FC64" s="26"/>
      <c r="FD64" s="26"/>
      <c r="FE64" s="26"/>
      <c r="FF64" s="26"/>
      <c r="FG64" s="26"/>
      <c r="FH64" s="26"/>
      <c r="FI64" s="26"/>
      <c r="FJ64" s="26"/>
      <c r="FK64" s="26"/>
      <c r="FL64" s="26"/>
      <c r="FM64" s="26"/>
      <c r="FN64" s="26"/>
      <c r="FO64" s="26"/>
      <c r="FP64" s="26"/>
      <c r="FQ64" s="26"/>
      <c r="FR64" s="26"/>
      <c r="FS64" s="26"/>
      <c r="FT64" s="26"/>
      <c r="FU64" s="26"/>
      <c r="FV64" s="26"/>
      <c r="FW64" s="26"/>
      <c r="FX64" s="26"/>
      <c r="FY64" s="26"/>
      <c r="FZ64" s="26"/>
      <c r="GA64" s="26"/>
      <c r="GB64" s="26"/>
      <c r="GC64" s="26"/>
      <c r="GD64" s="26"/>
      <c r="GE64" s="26"/>
      <c r="GF64" s="26"/>
      <c r="GG64" s="26"/>
      <c r="GH64" s="26"/>
      <c r="GI64" s="26"/>
      <c r="GJ64" s="26"/>
      <c r="GK64" s="26"/>
      <c r="GL64" s="26"/>
      <c r="GM64" s="26"/>
      <c r="GN64" s="26"/>
      <c r="GO64" s="26"/>
      <c r="GP64" s="26"/>
      <c r="GQ64" s="26"/>
      <c r="GR64" s="26"/>
      <c r="GS64" s="26"/>
      <c r="GT64" s="26"/>
      <c r="GU64" s="26"/>
      <c r="GV64" s="26"/>
      <c r="GW64" s="26"/>
      <c r="GX64" s="26"/>
      <c r="GY64" s="26"/>
      <c r="GZ64" s="26"/>
      <c r="HA64" s="26"/>
      <c r="HB64" s="219">
        <v>29</v>
      </c>
      <c r="HC64" s="219">
        <v>29</v>
      </c>
      <c r="HD64" s="219">
        <v>29.5</v>
      </c>
      <c r="HE64" s="219" t="s">
        <v>127</v>
      </c>
      <c r="HF64" s="219">
        <v>29</v>
      </c>
      <c r="HG64" s="219">
        <v>29</v>
      </c>
      <c r="HH64" s="26"/>
      <c r="HI64" s="26"/>
      <c r="HJ64" s="26"/>
      <c r="HK64" s="26"/>
      <c r="HL64" s="26"/>
      <c r="HM64" s="26"/>
      <c r="HN64" s="26"/>
      <c r="HO64" s="26"/>
      <c r="HP64" s="26"/>
      <c r="HQ64" s="26"/>
      <c r="HR64" s="26"/>
      <c r="HS64" s="26"/>
      <c r="HT64" s="26"/>
      <c r="HU64" s="26"/>
      <c r="HV64" s="26"/>
      <c r="HW64" s="26"/>
      <c r="HX64" s="26"/>
      <c r="HY64" s="26"/>
      <c r="HZ64" s="26"/>
      <c r="IA64" s="26"/>
      <c r="IB64" s="26"/>
      <c r="IC64" s="26"/>
      <c r="ID64" s="26"/>
      <c r="IE64" s="26"/>
      <c r="IF64" s="26"/>
      <c r="IG64" s="26"/>
      <c r="IH64" s="26"/>
      <c r="II64" s="26"/>
      <c r="IJ64" s="26"/>
      <c r="IK64" s="26"/>
      <c r="IL64" s="26"/>
      <c r="IM64" s="26"/>
      <c r="IN64" s="26"/>
      <c r="IO64" s="26"/>
      <c r="IP64" s="26"/>
      <c r="IQ64" s="26"/>
    </row>
    <row r="65" spans="1:251" s="29" customFormat="1" ht="15" customHeight="1" x14ac:dyDescent="0.2">
      <c r="A65" s="218" t="str">
        <f t="shared" si="0"/>
        <v/>
      </c>
      <c r="B65" s="226"/>
      <c r="C65" s="361"/>
      <c r="D65" s="362"/>
      <c r="E65" s="362"/>
      <c r="F65" s="362"/>
      <c r="G65" s="362"/>
      <c r="H65" s="362"/>
      <c r="I65" s="363"/>
      <c r="J65" s="365"/>
      <c r="K65" s="366"/>
      <c r="L65" s="226"/>
      <c r="M65" s="364"/>
      <c r="N65" s="364"/>
      <c r="O65" s="364"/>
      <c r="P65" s="364"/>
      <c r="Q65" s="364"/>
      <c r="R65" s="226"/>
      <c r="S65" s="55"/>
      <c r="T65" s="55"/>
      <c r="U65" s="55"/>
      <c r="V65" s="55"/>
      <c r="W65" s="26"/>
      <c r="X65" s="26"/>
      <c r="Y65" s="26"/>
      <c r="Z65" s="26"/>
      <c r="AG65" s="26"/>
      <c r="AH65" s="26"/>
      <c r="AI65" s="26"/>
      <c r="AJ65" s="26"/>
      <c r="AK65" s="26"/>
      <c r="AL65" s="26"/>
      <c r="AM65" s="26"/>
      <c r="AN65" s="26"/>
      <c r="AO65" s="26"/>
      <c r="AP65" s="26"/>
      <c r="AQ65" s="26"/>
      <c r="AR65" s="26"/>
      <c r="AS65" s="26"/>
      <c r="AT65" s="26"/>
      <c r="AU65" s="26"/>
      <c r="AV65" s="26"/>
      <c r="AW65" s="26"/>
      <c r="AX65" s="26"/>
      <c r="AY65" s="26"/>
      <c r="AZ65" s="26"/>
      <c r="BA65" s="26"/>
      <c r="BB65" s="26"/>
      <c r="BC65" s="26"/>
      <c r="BD65" s="26"/>
      <c r="BE65" s="26"/>
      <c r="BF65" s="26"/>
      <c r="BG65" s="26"/>
      <c r="BH65" s="26"/>
      <c r="BI65" s="26"/>
      <c r="BJ65" s="26"/>
      <c r="BK65" s="26"/>
      <c r="BL65" s="26"/>
      <c r="BM65" s="26"/>
      <c r="BN65" s="26"/>
      <c r="BO65" s="26"/>
      <c r="BP65" s="26"/>
      <c r="BQ65" s="26"/>
      <c r="BR65" s="26"/>
      <c r="BS65" s="26"/>
      <c r="BT65" s="26"/>
      <c r="BU65" s="26"/>
      <c r="BV65" s="26"/>
      <c r="BW65" s="26"/>
      <c r="BX65" s="26"/>
      <c r="BY65" s="26"/>
      <c r="BZ65" s="26"/>
      <c r="CA65" s="26"/>
      <c r="CB65" s="26"/>
      <c r="CC65" s="26"/>
      <c r="CD65" s="26"/>
      <c r="CE65" s="26"/>
      <c r="CF65" s="26"/>
      <c r="CG65" s="26"/>
      <c r="CH65" s="26"/>
      <c r="CI65" s="26"/>
      <c r="CJ65" s="26"/>
      <c r="CK65" s="26"/>
      <c r="CL65" s="26"/>
      <c r="CM65" s="26"/>
      <c r="CN65" s="26"/>
      <c r="CO65" s="26"/>
      <c r="CP65" s="26"/>
      <c r="CQ65" s="26"/>
      <c r="CR65" s="26"/>
      <c r="CS65" s="26"/>
      <c r="CT65" s="26"/>
      <c r="CU65" s="26"/>
      <c r="CV65" s="26"/>
      <c r="CW65" s="26"/>
      <c r="CX65" s="26"/>
      <c r="CY65" s="26"/>
      <c r="CZ65" s="26"/>
      <c r="DA65" s="26"/>
      <c r="DB65" s="26"/>
      <c r="DC65" s="26"/>
      <c r="DD65" s="26"/>
      <c r="DE65" s="26"/>
      <c r="DF65" s="26"/>
      <c r="DG65" s="26"/>
      <c r="DH65" s="26"/>
      <c r="DI65" s="26"/>
      <c r="DJ65" s="26"/>
      <c r="DK65" s="26"/>
      <c r="DL65" s="26"/>
      <c r="DM65" s="26"/>
      <c r="DN65" s="26"/>
      <c r="DO65" s="26"/>
      <c r="DP65" s="26"/>
      <c r="DQ65" s="26"/>
      <c r="DR65" s="26"/>
      <c r="DS65" s="26"/>
      <c r="DT65" s="26"/>
      <c r="DU65" s="26"/>
      <c r="DV65" s="26"/>
      <c r="DW65" s="26"/>
      <c r="DX65" s="26"/>
      <c r="DY65" s="26"/>
      <c r="DZ65" s="26"/>
      <c r="EA65" s="26"/>
      <c r="EB65" s="26"/>
      <c r="EC65" s="26"/>
      <c r="ED65" s="26"/>
      <c r="EE65" s="26"/>
      <c r="EF65" s="26"/>
      <c r="EG65" s="26"/>
      <c r="EH65" s="26"/>
      <c r="EI65" s="26"/>
      <c r="EJ65" s="26"/>
      <c r="EK65" s="26"/>
      <c r="EL65" s="26"/>
      <c r="EM65" s="26"/>
      <c r="EN65" s="26"/>
      <c r="EO65" s="26"/>
      <c r="EP65" s="26"/>
      <c r="EQ65" s="26"/>
      <c r="ER65" s="26"/>
      <c r="ES65" s="26"/>
      <c r="ET65" s="26"/>
      <c r="EU65" s="26"/>
      <c r="EV65" s="26"/>
      <c r="EW65" s="26"/>
      <c r="EX65" s="26"/>
      <c r="EY65" s="26"/>
      <c r="EZ65" s="26"/>
      <c r="FA65" s="26"/>
      <c r="FB65" s="26"/>
      <c r="FC65" s="26"/>
      <c r="FD65" s="26"/>
      <c r="FE65" s="26"/>
      <c r="FF65" s="26"/>
      <c r="FG65" s="26"/>
      <c r="FH65" s="26"/>
      <c r="FI65" s="26"/>
      <c r="FJ65" s="26"/>
      <c r="FK65" s="26"/>
      <c r="FL65" s="26"/>
      <c r="FM65" s="26"/>
      <c r="FN65" s="26"/>
      <c r="FO65" s="26"/>
      <c r="FP65" s="26"/>
      <c r="FQ65" s="26"/>
      <c r="FR65" s="26"/>
      <c r="FS65" s="26"/>
      <c r="FT65" s="26"/>
      <c r="FU65" s="26"/>
      <c r="FV65" s="26"/>
      <c r="FW65" s="26"/>
      <c r="FX65" s="26"/>
      <c r="FY65" s="26"/>
      <c r="FZ65" s="26"/>
      <c r="GA65" s="26"/>
      <c r="GB65" s="26"/>
      <c r="GC65" s="26"/>
      <c r="GD65" s="26"/>
      <c r="GE65" s="26"/>
      <c r="GF65" s="26"/>
      <c r="GG65" s="26"/>
      <c r="GH65" s="26"/>
      <c r="GI65" s="26"/>
      <c r="GJ65" s="26"/>
      <c r="GK65" s="26"/>
      <c r="GL65" s="26"/>
      <c r="GM65" s="26"/>
      <c r="GN65" s="26"/>
      <c r="GO65" s="26"/>
      <c r="GP65" s="26"/>
      <c r="GQ65" s="26"/>
      <c r="GR65" s="26"/>
      <c r="GS65" s="26"/>
      <c r="GT65" s="26"/>
      <c r="GU65" s="26"/>
      <c r="GV65" s="26"/>
      <c r="GW65" s="26"/>
      <c r="GX65" s="26"/>
      <c r="GY65" s="26"/>
      <c r="GZ65" s="26"/>
      <c r="HA65" s="26"/>
      <c r="HB65" s="221">
        <v>29.5</v>
      </c>
      <c r="HC65" s="221" t="s">
        <v>127</v>
      </c>
      <c r="HD65" s="221">
        <v>30</v>
      </c>
      <c r="HE65" s="221">
        <v>30</v>
      </c>
      <c r="HF65" s="221">
        <v>29.5</v>
      </c>
      <c r="HG65" s="221" t="s">
        <v>127</v>
      </c>
      <c r="HH65" s="26"/>
      <c r="HI65" s="26"/>
      <c r="HJ65" s="26"/>
      <c r="HK65" s="26"/>
      <c r="HL65" s="26"/>
      <c r="HM65" s="26"/>
      <c r="HN65" s="26"/>
      <c r="HO65" s="26"/>
      <c r="HP65" s="26"/>
      <c r="HQ65" s="26"/>
      <c r="HR65" s="26"/>
      <c r="HS65" s="26"/>
      <c r="HT65" s="26"/>
      <c r="HU65" s="26"/>
      <c r="HV65" s="26"/>
      <c r="HW65" s="26"/>
      <c r="HX65" s="26"/>
      <c r="HY65" s="26"/>
      <c r="HZ65" s="26"/>
      <c r="IA65" s="26"/>
      <c r="IB65" s="26"/>
      <c r="IC65" s="26"/>
      <c r="ID65" s="26"/>
      <c r="IE65" s="26"/>
      <c r="IF65" s="26"/>
      <c r="IG65" s="26"/>
      <c r="IH65" s="26"/>
      <c r="II65" s="26"/>
      <c r="IJ65" s="26"/>
      <c r="IK65" s="26"/>
      <c r="IL65" s="26"/>
      <c r="IM65" s="26"/>
      <c r="IN65" s="26"/>
      <c r="IO65" s="26"/>
      <c r="IP65" s="26"/>
      <c r="IQ65" s="26"/>
    </row>
    <row r="66" spans="1:251" s="26" customFormat="1" ht="15" customHeight="1" x14ac:dyDescent="0.2">
      <c r="A66" s="218" t="str">
        <f t="shared" si="0"/>
        <v/>
      </c>
      <c r="B66" s="226"/>
      <c r="C66" s="361"/>
      <c r="D66" s="362"/>
      <c r="E66" s="362"/>
      <c r="F66" s="362"/>
      <c r="G66" s="362"/>
      <c r="H66" s="362"/>
      <c r="I66" s="363"/>
      <c r="J66" s="365"/>
      <c r="K66" s="366"/>
      <c r="L66" s="226"/>
      <c r="M66" s="351"/>
      <c r="N66" s="352"/>
      <c r="O66" s="352"/>
      <c r="P66" s="352"/>
      <c r="Q66" s="353"/>
      <c r="R66" s="226"/>
      <c r="S66" s="55"/>
      <c r="T66" s="55"/>
      <c r="U66" s="55"/>
      <c r="V66" s="55"/>
      <c r="HB66" s="219">
        <v>30</v>
      </c>
      <c r="HC66" s="219">
        <v>30</v>
      </c>
      <c r="HD66" s="219">
        <v>30.5</v>
      </c>
      <c r="HE66" s="219" t="s">
        <v>128</v>
      </c>
      <c r="HF66" s="219">
        <v>30</v>
      </c>
      <c r="HG66" s="219">
        <v>30</v>
      </c>
    </row>
    <row r="67" spans="1:251" s="26" customFormat="1" ht="15" customHeight="1" x14ac:dyDescent="0.2">
      <c r="A67" s="218" t="str">
        <f t="shared" si="0"/>
        <v/>
      </c>
      <c r="B67" s="226"/>
      <c r="C67" s="361"/>
      <c r="D67" s="362"/>
      <c r="E67" s="362"/>
      <c r="F67" s="362"/>
      <c r="G67" s="362"/>
      <c r="H67" s="362"/>
      <c r="I67" s="363"/>
      <c r="J67" s="365"/>
      <c r="K67" s="366"/>
      <c r="L67" s="226"/>
      <c r="M67" s="351"/>
      <c r="N67" s="352"/>
      <c r="O67" s="352"/>
      <c r="P67" s="352"/>
      <c r="Q67" s="353"/>
      <c r="R67" s="226"/>
      <c r="S67" s="55"/>
      <c r="T67" s="55"/>
      <c r="U67" s="55"/>
      <c r="V67" s="55"/>
      <c r="HB67" s="221">
        <v>30.5</v>
      </c>
      <c r="HC67" s="221" t="s">
        <v>128</v>
      </c>
      <c r="HD67" s="221">
        <v>31</v>
      </c>
      <c r="HE67" s="221">
        <v>31</v>
      </c>
      <c r="HF67" s="221">
        <v>30.5</v>
      </c>
      <c r="HG67" s="221" t="s">
        <v>128</v>
      </c>
    </row>
    <row r="68" spans="1:251" s="26" customFormat="1" ht="15" customHeight="1" x14ac:dyDescent="0.2">
      <c r="A68" s="218" t="str">
        <f t="shared" si="0"/>
        <v/>
      </c>
      <c r="B68" s="226"/>
      <c r="C68" s="354"/>
      <c r="D68" s="354"/>
      <c r="E68" s="354"/>
      <c r="F68" s="354"/>
      <c r="G68" s="354"/>
      <c r="H68" s="354"/>
      <c r="I68" s="354"/>
      <c r="J68" s="365"/>
      <c r="K68" s="366"/>
      <c r="L68" s="226"/>
      <c r="M68" s="351"/>
      <c r="N68" s="352"/>
      <c r="O68" s="352"/>
      <c r="P68" s="352"/>
      <c r="Q68" s="353"/>
      <c r="R68" s="226"/>
      <c r="S68" s="55"/>
      <c r="T68" s="55"/>
      <c r="U68" s="55"/>
      <c r="V68" s="55"/>
      <c r="HB68" s="219">
        <v>31</v>
      </c>
      <c r="HC68" s="219">
        <v>31</v>
      </c>
      <c r="HD68" s="219">
        <v>31.5</v>
      </c>
      <c r="HE68" s="219" t="s">
        <v>129</v>
      </c>
      <c r="HF68" s="219">
        <v>31</v>
      </c>
      <c r="HG68" s="219">
        <v>31</v>
      </c>
    </row>
    <row r="69" spans="1:251" s="26" customFormat="1" ht="15" customHeight="1" x14ac:dyDescent="0.2">
      <c r="A69" s="218" t="str">
        <f t="shared" si="0"/>
        <v/>
      </c>
      <c r="B69" s="226"/>
      <c r="C69" s="354"/>
      <c r="D69" s="354"/>
      <c r="E69" s="354"/>
      <c r="F69" s="354"/>
      <c r="G69" s="354"/>
      <c r="H69" s="354"/>
      <c r="I69" s="354"/>
      <c r="J69" s="365"/>
      <c r="K69" s="366"/>
      <c r="L69" s="226"/>
      <c r="M69" s="351"/>
      <c r="N69" s="352"/>
      <c r="O69" s="352"/>
      <c r="P69" s="352"/>
      <c r="Q69" s="353"/>
      <c r="R69" s="226"/>
      <c r="S69" s="56"/>
      <c r="T69" s="56"/>
      <c r="U69" s="56"/>
      <c r="V69" s="56"/>
      <c r="W69" s="27"/>
      <c r="X69" s="27"/>
      <c r="Y69" s="27"/>
      <c r="Z69" s="27"/>
      <c r="AG69" s="27"/>
      <c r="AH69" s="27"/>
      <c r="AI69" s="27"/>
      <c r="AJ69" s="27"/>
      <c r="AK69" s="27"/>
      <c r="AL69" s="27"/>
      <c r="AM69" s="27"/>
      <c r="AN69" s="27"/>
      <c r="AO69" s="27"/>
      <c r="AP69" s="27"/>
      <c r="AQ69" s="27"/>
      <c r="AR69" s="27"/>
      <c r="AS69" s="27"/>
      <c r="AT69" s="27"/>
      <c r="AU69" s="27"/>
      <c r="AV69" s="27"/>
      <c r="AW69" s="27"/>
      <c r="AX69" s="27"/>
      <c r="AY69" s="27"/>
      <c r="AZ69" s="27"/>
      <c r="BA69" s="27"/>
      <c r="BB69" s="27"/>
      <c r="BC69" s="27"/>
      <c r="BD69" s="27"/>
      <c r="BE69" s="27"/>
      <c r="BF69" s="27"/>
      <c r="BG69" s="27"/>
      <c r="BH69" s="27"/>
      <c r="BI69" s="27"/>
      <c r="BJ69" s="27"/>
      <c r="BK69" s="27"/>
      <c r="BL69" s="27"/>
      <c r="BM69" s="27"/>
      <c r="BN69" s="27"/>
      <c r="BO69" s="27"/>
      <c r="BP69" s="27"/>
      <c r="BQ69" s="27"/>
      <c r="BR69" s="27"/>
      <c r="BS69" s="27"/>
      <c r="BT69" s="27"/>
      <c r="BU69" s="27"/>
      <c r="BV69" s="27"/>
      <c r="BW69" s="27"/>
      <c r="BX69" s="27"/>
      <c r="BY69" s="27"/>
      <c r="BZ69" s="27"/>
      <c r="CA69" s="27"/>
      <c r="CB69" s="27"/>
      <c r="CC69" s="27"/>
      <c r="CD69" s="27"/>
      <c r="CE69" s="27"/>
      <c r="CF69" s="27"/>
      <c r="CG69" s="27"/>
      <c r="CH69" s="27"/>
      <c r="CI69" s="27"/>
      <c r="CJ69" s="27"/>
      <c r="CK69" s="27"/>
      <c r="CL69" s="27"/>
      <c r="CM69" s="27"/>
      <c r="CN69" s="27"/>
      <c r="CO69" s="27"/>
      <c r="CP69" s="27"/>
      <c r="CQ69" s="27"/>
      <c r="CR69" s="27"/>
      <c r="CS69" s="27"/>
      <c r="CT69" s="27"/>
      <c r="CU69" s="27"/>
      <c r="CV69" s="27"/>
      <c r="CW69" s="27"/>
      <c r="CX69" s="27"/>
      <c r="CY69" s="27"/>
      <c r="CZ69" s="27"/>
      <c r="DA69" s="27"/>
      <c r="DB69" s="27"/>
      <c r="DC69" s="27"/>
      <c r="DD69" s="27"/>
      <c r="DE69" s="27"/>
      <c r="DF69" s="27"/>
      <c r="DG69" s="27"/>
      <c r="DH69" s="27"/>
      <c r="DI69" s="27"/>
      <c r="DJ69" s="27"/>
      <c r="DK69" s="27"/>
      <c r="DL69" s="27"/>
      <c r="DM69" s="27"/>
      <c r="DN69" s="27"/>
      <c r="DO69" s="27"/>
      <c r="DP69" s="27"/>
      <c r="DQ69" s="27"/>
      <c r="DR69" s="27"/>
      <c r="DS69" s="27"/>
      <c r="DT69" s="27"/>
      <c r="DU69" s="27"/>
      <c r="DV69" s="27"/>
      <c r="DW69" s="27"/>
      <c r="DX69" s="27"/>
      <c r="DY69" s="27"/>
      <c r="DZ69" s="27"/>
      <c r="EA69" s="27"/>
      <c r="EB69" s="27"/>
      <c r="EC69" s="27"/>
      <c r="ED69" s="27"/>
      <c r="EE69" s="27"/>
      <c r="EF69" s="27"/>
      <c r="EG69" s="27"/>
      <c r="EH69" s="27"/>
      <c r="EI69" s="27"/>
      <c r="EJ69" s="27"/>
      <c r="EK69" s="27"/>
      <c r="EL69" s="27"/>
      <c r="EM69" s="27"/>
      <c r="EN69" s="27"/>
      <c r="EO69" s="27"/>
      <c r="EP69" s="27"/>
      <c r="EQ69" s="27"/>
      <c r="ER69" s="27"/>
      <c r="ES69" s="27"/>
      <c r="ET69" s="27"/>
      <c r="EU69" s="27"/>
      <c r="EV69" s="27"/>
      <c r="EW69" s="27"/>
      <c r="EX69" s="27"/>
      <c r="EY69" s="27"/>
      <c r="EZ69" s="27"/>
      <c r="FA69" s="27"/>
      <c r="FB69" s="27"/>
      <c r="FC69" s="27"/>
      <c r="FD69" s="27"/>
      <c r="FE69" s="27"/>
      <c r="FF69" s="27"/>
      <c r="FG69" s="27"/>
      <c r="FH69" s="27"/>
      <c r="FI69" s="27"/>
      <c r="FJ69" s="27"/>
      <c r="FK69" s="27"/>
      <c r="FL69" s="27"/>
      <c r="FM69" s="27"/>
      <c r="FN69" s="27"/>
      <c r="FO69" s="27"/>
      <c r="FP69" s="27"/>
      <c r="FQ69" s="27"/>
      <c r="FR69" s="27"/>
      <c r="FS69" s="27"/>
      <c r="FT69" s="27"/>
      <c r="FU69" s="27"/>
      <c r="FV69" s="27"/>
      <c r="FW69" s="27"/>
      <c r="FX69" s="27"/>
      <c r="FY69" s="27"/>
      <c r="FZ69" s="27"/>
      <c r="GA69" s="27"/>
      <c r="GB69" s="27"/>
      <c r="GC69" s="27"/>
      <c r="GD69" s="27"/>
      <c r="GE69" s="27"/>
      <c r="GF69" s="27"/>
      <c r="GG69" s="27"/>
      <c r="GH69" s="27"/>
      <c r="GI69" s="27"/>
      <c r="GJ69" s="27"/>
      <c r="GK69" s="27"/>
      <c r="GL69" s="27"/>
      <c r="GM69" s="27"/>
      <c r="GN69" s="27"/>
      <c r="GO69" s="27"/>
      <c r="GP69" s="27"/>
      <c r="GQ69" s="27"/>
      <c r="GR69" s="27"/>
      <c r="GS69" s="27"/>
      <c r="GT69" s="27"/>
      <c r="GU69" s="27"/>
      <c r="GV69" s="27"/>
      <c r="GW69" s="27"/>
      <c r="GX69" s="27"/>
      <c r="GY69" s="27"/>
      <c r="GZ69" s="27"/>
      <c r="HA69" s="27"/>
      <c r="HB69" s="221">
        <v>31.5</v>
      </c>
      <c r="HC69" s="221" t="s">
        <v>129</v>
      </c>
      <c r="HD69" s="221">
        <v>32</v>
      </c>
      <c r="HE69" s="221">
        <v>32</v>
      </c>
      <c r="HF69" s="221">
        <v>31.5</v>
      </c>
      <c r="HG69" s="221" t="s">
        <v>129</v>
      </c>
      <c r="HH69" s="27"/>
      <c r="HI69" s="27"/>
      <c r="HJ69" s="27"/>
      <c r="HK69" s="27"/>
      <c r="HL69" s="27"/>
      <c r="HM69" s="27"/>
      <c r="HN69" s="27"/>
      <c r="HO69" s="27"/>
      <c r="HP69" s="27"/>
      <c r="HQ69" s="27"/>
      <c r="HR69" s="27"/>
      <c r="HS69" s="27"/>
      <c r="HT69" s="27"/>
      <c r="HU69" s="27"/>
      <c r="HV69" s="27"/>
      <c r="HW69" s="27"/>
      <c r="HX69" s="27"/>
      <c r="HY69" s="27"/>
      <c r="HZ69" s="27"/>
      <c r="IA69" s="27"/>
      <c r="IB69" s="27"/>
      <c r="IC69" s="27"/>
      <c r="ID69" s="27"/>
      <c r="IE69" s="27"/>
      <c r="IF69" s="27"/>
      <c r="IG69" s="27"/>
      <c r="IH69" s="27"/>
      <c r="II69" s="27"/>
      <c r="IJ69" s="27"/>
      <c r="IK69" s="27"/>
      <c r="IL69" s="27"/>
      <c r="IM69" s="27"/>
      <c r="IN69" s="27"/>
      <c r="IO69" s="27"/>
      <c r="IP69" s="27"/>
      <c r="IQ69" s="27"/>
    </row>
    <row r="70" spans="1:251" s="26" customFormat="1" ht="15" customHeight="1" x14ac:dyDescent="0.2">
      <c r="A70" s="218" t="str">
        <f t="shared" si="0"/>
        <v/>
      </c>
      <c r="B70" s="226"/>
      <c r="C70" s="354"/>
      <c r="D70" s="354"/>
      <c r="E70" s="354"/>
      <c r="F70" s="354"/>
      <c r="G70" s="354"/>
      <c r="H70" s="354"/>
      <c r="I70" s="354"/>
      <c r="J70" s="365"/>
      <c r="K70" s="366"/>
      <c r="L70" s="226"/>
      <c r="M70" s="351"/>
      <c r="N70" s="352"/>
      <c r="O70" s="352"/>
      <c r="P70" s="352"/>
      <c r="Q70" s="353"/>
      <c r="R70" s="226"/>
      <c r="S70" s="44"/>
      <c r="T70" s="44"/>
      <c r="U70" s="44"/>
      <c r="V70" s="44"/>
      <c r="W70" s="2"/>
      <c r="X70" s="2"/>
      <c r="Y70" s="2"/>
      <c r="Z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c r="CO70" s="2"/>
      <c r="CP70" s="2"/>
      <c r="CQ70" s="2"/>
      <c r="CR70" s="2"/>
      <c r="CS70" s="2"/>
      <c r="CT70" s="2"/>
      <c r="CU70" s="2"/>
      <c r="CV70" s="2"/>
      <c r="CW70" s="2"/>
      <c r="CX70" s="2"/>
      <c r="CY70" s="2"/>
      <c r="CZ70" s="2"/>
      <c r="DA70" s="2"/>
      <c r="DB70" s="2"/>
      <c r="DC70" s="2"/>
      <c r="DD70" s="2"/>
      <c r="DE70" s="2"/>
      <c r="DF70" s="2"/>
      <c r="DG70" s="2"/>
      <c r="DH70" s="2"/>
      <c r="DI70" s="2"/>
      <c r="DJ70" s="2"/>
      <c r="DK70" s="2"/>
      <c r="DL70" s="2"/>
      <c r="DM70" s="2"/>
      <c r="DN70" s="2"/>
      <c r="DO70" s="2"/>
      <c r="DP70" s="2"/>
      <c r="DQ70" s="2"/>
      <c r="DR70" s="2"/>
      <c r="DS70" s="2"/>
      <c r="DT70" s="2"/>
      <c r="DU70" s="2"/>
      <c r="DV70" s="2"/>
      <c r="DW70" s="2"/>
      <c r="DX70" s="2"/>
      <c r="DY70" s="2"/>
      <c r="DZ70" s="2"/>
      <c r="EA70" s="2"/>
      <c r="EB70" s="2"/>
      <c r="EC70" s="2"/>
      <c r="ED70" s="2"/>
      <c r="EE70" s="2"/>
      <c r="EF70" s="2"/>
      <c r="EG70" s="2"/>
      <c r="EH70" s="2"/>
      <c r="EI70" s="2"/>
      <c r="EJ70" s="2"/>
      <c r="EK70" s="2"/>
      <c r="EL70" s="2"/>
      <c r="EM70" s="2"/>
      <c r="EN70" s="2"/>
      <c r="EO70" s="2"/>
      <c r="EP70" s="2"/>
      <c r="EQ70" s="2"/>
      <c r="ER70" s="2"/>
      <c r="ES70" s="2"/>
      <c r="ET70" s="2"/>
      <c r="EU70" s="2"/>
      <c r="EV70" s="2"/>
      <c r="EW70" s="2"/>
      <c r="EX70" s="2"/>
      <c r="EY70" s="2"/>
      <c r="EZ70" s="2"/>
      <c r="FA70" s="2"/>
      <c r="FB70" s="2"/>
      <c r="FC70" s="2"/>
      <c r="FD70" s="2"/>
      <c r="FE70" s="2"/>
      <c r="FF70" s="2"/>
      <c r="FG70" s="2"/>
      <c r="FH70" s="2"/>
      <c r="FI70" s="2"/>
      <c r="FJ70" s="2"/>
      <c r="FK70" s="2"/>
      <c r="FL70" s="2"/>
      <c r="FM70" s="2"/>
      <c r="FN70" s="2"/>
      <c r="FO70" s="2"/>
      <c r="FP70" s="2"/>
      <c r="FQ70" s="2"/>
      <c r="FR70" s="2"/>
      <c r="FS70" s="2"/>
      <c r="FT70" s="2"/>
      <c r="FU70" s="2"/>
      <c r="FV70" s="2"/>
      <c r="FW70" s="2"/>
      <c r="FX70" s="2"/>
      <c r="FY70" s="2"/>
      <c r="FZ70" s="2"/>
      <c r="GA70" s="2"/>
      <c r="GB70" s="2"/>
      <c r="GC70" s="2"/>
      <c r="GD70" s="2"/>
      <c r="GE70" s="2"/>
      <c r="GF70" s="2"/>
      <c r="GG70" s="2"/>
      <c r="GH70" s="2"/>
      <c r="GI70" s="2"/>
      <c r="GJ70" s="2"/>
      <c r="GK70" s="2"/>
      <c r="GL70" s="2"/>
      <c r="GM70" s="2"/>
      <c r="GN70" s="2"/>
      <c r="GO70" s="2"/>
      <c r="GP70" s="2"/>
      <c r="GQ70" s="2"/>
      <c r="GR70" s="2"/>
      <c r="GS70" s="2"/>
      <c r="GT70" s="2"/>
      <c r="GU70" s="2"/>
      <c r="GV70" s="2"/>
      <c r="GW70" s="2"/>
      <c r="GX70" s="2"/>
      <c r="GY70" s="2"/>
      <c r="GZ70" s="2"/>
      <c r="HA70" s="2"/>
      <c r="HB70" s="219">
        <v>32</v>
      </c>
      <c r="HC70" s="219">
        <v>32</v>
      </c>
      <c r="HD70" s="219">
        <v>32.5</v>
      </c>
      <c r="HE70" s="219" t="s">
        <v>130</v>
      </c>
      <c r="HF70" s="219">
        <v>32</v>
      </c>
      <c r="HG70" s="219">
        <v>32</v>
      </c>
      <c r="HH70" s="2"/>
      <c r="HI70" s="2"/>
      <c r="HJ70" s="2"/>
      <c r="HK70" s="2"/>
      <c r="HL70" s="2"/>
      <c r="HM70" s="2"/>
      <c r="HN70" s="2"/>
      <c r="HO70" s="2"/>
      <c r="HP70" s="2"/>
      <c r="HQ70" s="2"/>
      <c r="HR70" s="2"/>
      <c r="HS70" s="2"/>
      <c r="HT70" s="2"/>
      <c r="HU70" s="2"/>
      <c r="HV70" s="2"/>
      <c r="HW70" s="2"/>
      <c r="HX70" s="2"/>
      <c r="HY70" s="2"/>
      <c r="HZ70" s="2"/>
      <c r="IA70" s="2"/>
      <c r="IB70" s="2"/>
      <c r="IC70" s="2"/>
      <c r="ID70" s="2"/>
      <c r="IE70" s="2"/>
      <c r="IF70" s="2"/>
      <c r="IG70" s="2"/>
      <c r="IH70" s="2"/>
      <c r="II70" s="2"/>
      <c r="IJ70" s="2"/>
      <c r="IK70" s="2"/>
      <c r="IL70" s="2"/>
      <c r="IM70" s="2"/>
      <c r="IN70" s="2"/>
      <c r="IO70" s="2"/>
      <c r="IP70" s="2"/>
      <c r="IQ70" s="2"/>
    </row>
    <row r="71" spans="1:251" s="26" customFormat="1" ht="15" customHeight="1" x14ac:dyDescent="0.2">
      <c r="A71" s="218" t="str">
        <f t="shared" si="0"/>
        <v/>
      </c>
      <c r="B71" s="226"/>
      <c r="C71" s="354"/>
      <c r="D71" s="354"/>
      <c r="E71" s="354"/>
      <c r="F71" s="354"/>
      <c r="G71" s="354"/>
      <c r="H71" s="354"/>
      <c r="I71" s="354"/>
      <c r="J71" s="365"/>
      <c r="K71" s="366"/>
      <c r="L71" s="226"/>
      <c r="M71" s="351"/>
      <c r="N71" s="352"/>
      <c r="O71" s="352"/>
      <c r="P71" s="352"/>
      <c r="Q71" s="353"/>
      <c r="R71" s="226"/>
      <c r="S71" s="44"/>
      <c r="T71" s="44"/>
      <c r="U71" s="44"/>
      <c r="V71" s="44"/>
      <c r="W71" s="2"/>
      <c r="X71" s="2"/>
      <c r="Y71" s="2"/>
      <c r="Z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c r="CO71" s="2"/>
      <c r="CP71" s="2"/>
      <c r="CQ71" s="2"/>
      <c r="CR71" s="2"/>
      <c r="CS71" s="2"/>
      <c r="CT71" s="2"/>
      <c r="CU71" s="2"/>
      <c r="CV71" s="2"/>
      <c r="CW71" s="2"/>
      <c r="CX71" s="2"/>
      <c r="CY71" s="2"/>
      <c r="CZ71" s="2"/>
      <c r="DA71" s="2"/>
      <c r="DB71" s="2"/>
      <c r="DC71" s="2"/>
      <c r="DD71" s="2"/>
      <c r="DE71" s="2"/>
      <c r="DF71" s="2"/>
      <c r="DG71" s="2"/>
      <c r="DH71" s="2"/>
      <c r="DI71" s="2"/>
      <c r="DJ71" s="2"/>
      <c r="DK71" s="2"/>
      <c r="DL71" s="2"/>
      <c r="DM71" s="2"/>
      <c r="DN71" s="2"/>
      <c r="DO71" s="2"/>
      <c r="DP71" s="2"/>
      <c r="DQ71" s="2"/>
      <c r="DR71" s="2"/>
      <c r="DS71" s="2"/>
      <c r="DT71" s="2"/>
      <c r="DU71" s="2"/>
      <c r="DV71" s="2"/>
      <c r="DW71" s="2"/>
      <c r="DX71" s="2"/>
      <c r="DY71" s="2"/>
      <c r="DZ71" s="2"/>
      <c r="EA71" s="2"/>
      <c r="EB71" s="2"/>
      <c r="EC71" s="2"/>
      <c r="ED71" s="2"/>
      <c r="EE71" s="2"/>
      <c r="EF71" s="2"/>
      <c r="EG71" s="2"/>
      <c r="EH71" s="2"/>
      <c r="EI71" s="2"/>
      <c r="EJ71" s="2"/>
      <c r="EK71" s="2"/>
      <c r="EL71" s="2"/>
      <c r="EM71" s="2"/>
      <c r="EN71" s="2"/>
      <c r="EO71" s="2"/>
      <c r="EP71" s="2"/>
      <c r="EQ71" s="2"/>
      <c r="ER71" s="2"/>
      <c r="ES71" s="2"/>
      <c r="ET71" s="2"/>
      <c r="EU71" s="2"/>
      <c r="EV71" s="2"/>
      <c r="EW71" s="2"/>
      <c r="EX71" s="2"/>
      <c r="EY71" s="2"/>
      <c r="EZ71" s="2"/>
      <c r="FA71" s="2"/>
      <c r="FB71" s="2"/>
      <c r="FC71" s="2"/>
      <c r="FD71" s="2"/>
      <c r="FE71" s="2"/>
      <c r="FF71" s="2"/>
      <c r="FG71" s="2"/>
      <c r="FH71" s="2"/>
      <c r="FI71" s="2"/>
      <c r="FJ71" s="2"/>
      <c r="FK71" s="2"/>
      <c r="FL71" s="2"/>
      <c r="FM71" s="2"/>
      <c r="FN71" s="2"/>
      <c r="FO71" s="2"/>
      <c r="FP71" s="2"/>
      <c r="FQ71" s="2"/>
      <c r="FR71" s="2"/>
      <c r="FS71" s="2"/>
      <c r="FT71" s="2"/>
      <c r="FU71" s="2"/>
      <c r="FV71" s="2"/>
      <c r="FW71" s="2"/>
      <c r="FX71" s="2"/>
      <c r="FY71" s="2"/>
      <c r="FZ71" s="2"/>
      <c r="GA71" s="2"/>
      <c r="GB71" s="2"/>
      <c r="GC71" s="2"/>
      <c r="GD71" s="2"/>
      <c r="GE71" s="2"/>
      <c r="GF71" s="2"/>
      <c r="GG71" s="2"/>
      <c r="GH71" s="2"/>
      <c r="GI71" s="2"/>
      <c r="GJ71" s="2"/>
      <c r="GK71" s="2"/>
      <c r="GL71" s="2"/>
      <c r="GM71" s="2"/>
      <c r="GN71" s="2"/>
      <c r="GO71" s="2"/>
      <c r="GP71" s="2"/>
      <c r="GQ71" s="2"/>
      <c r="GR71" s="2"/>
      <c r="GS71" s="2"/>
      <c r="GT71" s="2"/>
      <c r="GU71" s="2"/>
      <c r="GV71" s="2"/>
      <c r="GW71" s="2"/>
      <c r="GX71" s="2"/>
      <c r="GY71" s="2"/>
      <c r="GZ71" s="2"/>
      <c r="HA71" s="2"/>
      <c r="HB71" s="221">
        <v>32.5</v>
      </c>
      <c r="HC71" s="221" t="s">
        <v>130</v>
      </c>
      <c r="HD71" s="221">
        <v>33</v>
      </c>
      <c r="HE71" s="221">
        <v>33</v>
      </c>
      <c r="HF71" s="221">
        <v>32.5</v>
      </c>
      <c r="HG71" s="221" t="s">
        <v>130</v>
      </c>
      <c r="HH71" s="2"/>
      <c r="HI71" s="2"/>
      <c r="HJ71" s="2"/>
      <c r="HK71" s="2"/>
      <c r="HL71" s="2"/>
      <c r="HM71" s="2"/>
      <c r="HN71" s="2"/>
      <c r="HO71" s="2"/>
      <c r="HP71" s="2"/>
      <c r="HQ71" s="2"/>
      <c r="HR71" s="2"/>
      <c r="HS71" s="2"/>
      <c r="HT71" s="2"/>
      <c r="HU71" s="2"/>
      <c r="HV71" s="2"/>
      <c r="HW71" s="2"/>
      <c r="HX71" s="2"/>
      <c r="HY71" s="2"/>
      <c r="HZ71" s="2"/>
      <c r="IA71" s="2"/>
      <c r="IB71" s="2"/>
      <c r="IC71" s="2"/>
      <c r="ID71" s="2"/>
      <c r="IE71" s="2"/>
      <c r="IF71" s="2"/>
      <c r="IG71" s="2"/>
      <c r="IH71" s="2"/>
      <c r="II71" s="2"/>
      <c r="IJ71" s="2"/>
      <c r="IK71" s="2"/>
      <c r="IL71" s="2"/>
      <c r="IM71" s="2"/>
      <c r="IN71" s="2"/>
      <c r="IO71" s="2"/>
      <c r="IP71" s="2"/>
      <c r="IQ71" s="2"/>
    </row>
    <row r="72" spans="1:251" s="27" customFormat="1" ht="15" customHeight="1" collapsed="1" x14ac:dyDescent="0.2">
      <c r="A72" s="218" t="str">
        <f t="shared" si="0"/>
        <v/>
      </c>
      <c r="B72" s="226"/>
      <c r="C72" s="354"/>
      <c r="D72" s="354"/>
      <c r="E72" s="354"/>
      <c r="F72" s="354"/>
      <c r="G72" s="354"/>
      <c r="H72" s="354"/>
      <c r="I72" s="354"/>
      <c r="J72" s="365"/>
      <c r="K72" s="366"/>
      <c r="L72" s="226"/>
      <c r="M72" s="351"/>
      <c r="N72" s="352"/>
      <c r="O72" s="352"/>
      <c r="P72" s="352"/>
      <c r="Q72" s="353"/>
      <c r="R72" s="226"/>
      <c r="S72" s="44"/>
      <c r="T72" s="44"/>
      <c r="U72" s="44"/>
      <c r="V72" s="44"/>
      <c r="W72" s="2"/>
      <c r="X72" s="2"/>
      <c r="Y72" s="2"/>
      <c r="Z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c r="CO72" s="2"/>
      <c r="CP72" s="2"/>
      <c r="CQ72" s="2"/>
      <c r="CR72" s="2"/>
      <c r="CS72" s="2"/>
      <c r="CT72" s="2"/>
      <c r="CU72" s="2"/>
      <c r="CV72" s="2"/>
      <c r="CW72" s="2"/>
      <c r="CX72" s="2"/>
      <c r="CY72" s="2"/>
      <c r="CZ72" s="2"/>
      <c r="DA72" s="2"/>
      <c r="DB72" s="2"/>
      <c r="DC72" s="2"/>
      <c r="DD72" s="2"/>
      <c r="DE72" s="2"/>
      <c r="DF72" s="2"/>
      <c r="DG72" s="2"/>
      <c r="DH72" s="2"/>
      <c r="DI72" s="2"/>
      <c r="DJ72" s="2"/>
      <c r="DK72" s="2"/>
      <c r="DL72" s="2"/>
      <c r="DM72" s="2"/>
      <c r="DN72" s="2"/>
      <c r="DO72" s="2"/>
      <c r="DP72" s="2"/>
      <c r="DQ72" s="2"/>
      <c r="DR72" s="2"/>
      <c r="DS72" s="2"/>
      <c r="DT72" s="2"/>
      <c r="DU72" s="2"/>
      <c r="DV72" s="2"/>
      <c r="DW72" s="2"/>
      <c r="DX72" s="2"/>
      <c r="DY72" s="2"/>
      <c r="DZ72" s="2"/>
      <c r="EA72" s="2"/>
      <c r="EB72" s="2"/>
      <c r="EC72" s="2"/>
      <c r="ED72" s="2"/>
      <c r="EE72" s="2"/>
      <c r="EF72" s="2"/>
      <c r="EG72" s="2"/>
      <c r="EH72" s="2"/>
      <c r="EI72" s="2"/>
      <c r="EJ72" s="2"/>
      <c r="EK72" s="2"/>
      <c r="EL72" s="2"/>
      <c r="EM72" s="2"/>
      <c r="EN72" s="2"/>
      <c r="EO72" s="2"/>
      <c r="EP72" s="2"/>
      <c r="EQ72" s="2"/>
      <c r="ER72" s="2"/>
      <c r="ES72" s="2"/>
      <c r="ET72" s="2"/>
      <c r="EU72" s="2"/>
      <c r="EV72" s="2"/>
      <c r="EW72" s="2"/>
      <c r="EX72" s="2"/>
      <c r="EY72" s="2"/>
      <c r="EZ72" s="2"/>
      <c r="FA72" s="2"/>
      <c r="FB72" s="2"/>
      <c r="FC72" s="2"/>
      <c r="FD72" s="2"/>
      <c r="FE72" s="2"/>
      <c r="FF72" s="2"/>
      <c r="FG72" s="2"/>
      <c r="FH72" s="2"/>
      <c r="FI72" s="2"/>
      <c r="FJ72" s="2"/>
      <c r="FK72" s="2"/>
      <c r="FL72" s="2"/>
      <c r="FM72" s="2"/>
      <c r="FN72" s="2"/>
      <c r="FO72" s="2"/>
      <c r="FP72" s="2"/>
      <c r="FQ72" s="2"/>
      <c r="FR72" s="2"/>
      <c r="FS72" s="2"/>
      <c r="FT72" s="2"/>
      <c r="FU72" s="2"/>
      <c r="FV72" s="2"/>
      <c r="FW72" s="2"/>
      <c r="FX72" s="2"/>
      <c r="FY72" s="2"/>
      <c r="FZ72" s="2"/>
      <c r="GA72" s="2"/>
      <c r="GB72" s="2"/>
      <c r="GC72" s="2"/>
      <c r="GD72" s="2"/>
      <c r="GE72" s="2"/>
      <c r="GF72" s="2"/>
      <c r="GG72" s="2"/>
      <c r="GH72" s="2"/>
      <c r="GI72" s="2"/>
      <c r="GJ72" s="2"/>
      <c r="GK72" s="2"/>
      <c r="GL72" s="2"/>
      <c r="GM72" s="2"/>
      <c r="GN72" s="2"/>
      <c r="GO72" s="2"/>
      <c r="GP72" s="2"/>
      <c r="GQ72" s="2"/>
      <c r="GR72" s="2"/>
      <c r="GS72" s="2"/>
      <c r="GT72" s="2"/>
      <c r="GU72" s="2"/>
      <c r="GV72" s="2"/>
      <c r="GW72" s="2"/>
      <c r="GX72" s="2"/>
      <c r="GY72" s="2"/>
      <c r="GZ72" s="2"/>
      <c r="HA72" s="2"/>
      <c r="HB72" s="219">
        <v>33</v>
      </c>
      <c r="HC72" s="219">
        <v>33</v>
      </c>
      <c r="HD72" s="219">
        <v>33.5</v>
      </c>
      <c r="HE72" s="219" t="s">
        <v>131</v>
      </c>
      <c r="HF72" s="219">
        <v>33</v>
      </c>
      <c r="HG72" s="219">
        <v>33</v>
      </c>
      <c r="HH72" s="2"/>
      <c r="HI72" s="2"/>
      <c r="HJ72" s="2"/>
      <c r="HK72" s="2"/>
      <c r="HL72" s="2"/>
      <c r="HM72" s="2"/>
      <c r="HN72" s="2"/>
      <c r="HO72" s="2"/>
      <c r="HP72" s="2"/>
      <c r="HQ72" s="2"/>
      <c r="HR72" s="2"/>
      <c r="HS72" s="2"/>
      <c r="HT72" s="2"/>
      <c r="HU72" s="2"/>
      <c r="HV72" s="2"/>
      <c r="HW72" s="2"/>
      <c r="HX72" s="2"/>
      <c r="HY72" s="2"/>
      <c r="HZ72" s="2"/>
      <c r="IA72" s="2"/>
      <c r="IB72" s="2"/>
      <c r="IC72" s="2"/>
      <c r="ID72" s="2"/>
      <c r="IE72" s="2"/>
      <c r="IF72" s="2"/>
      <c r="IG72" s="2"/>
      <c r="IH72" s="2"/>
      <c r="II72" s="2"/>
      <c r="IJ72" s="2"/>
      <c r="IK72" s="2"/>
      <c r="IL72" s="2"/>
      <c r="IM72" s="2"/>
      <c r="IN72" s="2"/>
      <c r="IO72" s="2"/>
      <c r="IP72" s="2"/>
      <c r="IQ72" s="2"/>
    </row>
    <row r="73" spans="1:251" ht="15" customHeight="1" x14ac:dyDescent="0.2">
      <c r="A73" s="218" t="str">
        <f t="shared" si="0"/>
        <v/>
      </c>
      <c r="B73" s="226"/>
      <c r="C73" s="354"/>
      <c r="D73" s="354"/>
      <c r="E73" s="354"/>
      <c r="F73" s="354"/>
      <c r="G73" s="354"/>
      <c r="H73" s="354"/>
      <c r="I73" s="354"/>
      <c r="J73" s="365"/>
      <c r="K73" s="366"/>
      <c r="L73" s="226"/>
      <c r="M73" s="351"/>
      <c r="N73" s="352"/>
      <c r="O73" s="352"/>
      <c r="P73" s="352"/>
      <c r="Q73" s="353"/>
      <c r="R73" s="226"/>
      <c r="W73" s="2"/>
      <c r="X73" s="2"/>
      <c r="Y73" s="2"/>
      <c r="Z73" s="2"/>
      <c r="HB73" s="221">
        <v>33.5</v>
      </c>
      <c r="HC73" s="221" t="s">
        <v>131</v>
      </c>
      <c r="HD73" s="221">
        <v>34</v>
      </c>
      <c r="HE73" s="221">
        <v>34</v>
      </c>
      <c r="HF73" s="221">
        <v>33.5</v>
      </c>
      <c r="HG73" s="221" t="s">
        <v>131</v>
      </c>
    </row>
    <row r="74" spans="1:251" ht="15" customHeight="1" x14ac:dyDescent="0.2">
      <c r="A74" s="218" t="str">
        <f t="shared" si="0"/>
        <v/>
      </c>
      <c r="B74" s="226"/>
      <c r="C74" s="354"/>
      <c r="D74" s="354"/>
      <c r="E74" s="354"/>
      <c r="F74" s="354"/>
      <c r="G74" s="354"/>
      <c r="H74" s="354"/>
      <c r="I74" s="354"/>
      <c r="J74" s="365"/>
      <c r="K74" s="366"/>
      <c r="L74" s="226"/>
      <c r="M74" s="351"/>
      <c r="N74" s="352"/>
      <c r="O74" s="352"/>
      <c r="P74" s="352"/>
      <c r="Q74" s="353"/>
      <c r="R74" s="226"/>
      <c r="W74" s="2"/>
      <c r="X74" s="2"/>
      <c r="Y74" s="2"/>
      <c r="Z74" s="2"/>
      <c r="HB74" s="219">
        <v>34</v>
      </c>
      <c r="HC74" s="219">
        <v>34</v>
      </c>
      <c r="HD74" s="219">
        <v>34.5</v>
      </c>
      <c r="HE74" s="219" t="s">
        <v>132</v>
      </c>
      <c r="HF74" s="219">
        <v>34</v>
      </c>
      <c r="HG74" s="219">
        <v>34</v>
      </c>
    </row>
    <row r="75" spans="1:251" ht="15" customHeight="1" x14ac:dyDescent="0.2">
      <c r="A75" s="218" t="str">
        <f t="shared" si="0"/>
        <v/>
      </c>
      <c r="B75" s="226"/>
      <c r="C75" s="354"/>
      <c r="D75" s="354"/>
      <c r="E75" s="354"/>
      <c r="F75" s="354"/>
      <c r="G75" s="354"/>
      <c r="H75" s="354"/>
      <c r="I75" s="354"/>
      <c r="J75" s="365"/>
      <c r="K75" s="366"/>
      <c r="L75" s="226"/>
      <c r="M75" s="351"/>
      <c r="N75" s="352"/>
      <c r="O75" s="352"/>
      <c r="P75" s="352"/>
      <c r="Q75" s="353"/>
      <c r="R75" s="226"/>
      <c r="W75" s="2"/>
      <c r="X75" s="2"/>
      <c r="Y75" s="2"/>
      <c r="Z75" s="2"/>
      <c r="HB75" s="221">
        <v>34.5</v>
      </c>
      <c r="HC75" s="221" t="s">
        <v>132</v>
      </c>
      <c r="HD75" s="221">
        <v>35</v>
      </c>
      <c r="HE75" s="221">
        <v>35</v>
      </c>
      <c r="HF75" s="221">
        <v>34.5</v>
      </c>
      <c r="HG75" s="221" t="s">
        <v>132</v>
      </c>
    </row>
    <row r="76" spans="1:251" ht="15" customHeight="1" x14ac:dyDescent="0.2">
      <c r="A76" s="218" t="str">
        <f t="shared" si="0"/>
        <v/>
      </c>
      <c r="B76" s="226"/>
      <c r="C76" s="354"/>
      <c r="D76" s="354"/>
      <c r="E76" s="354"/>
      <c r="F76" s="354"/>
      <c r="G76" s="354"/>
      <c r="H76" s="354"/>
      <c r="I76" s="354"/>
      <c r="J76" s="365"/>
      <c r="K76" s="366"/>
      <c r="L76" s="226"/>
      <c r="M76" s="351"/>
      <c r="N76" s="352"/>
      <c r="O76" s="352"/>
      <c r="P76" s="352"/>
      <c r="Q76" s="353"/>
      <c r="R76" s="226"/>
      <c r="W76" s="2"/>
      <c r="X76" s="2"/>
      <c r="Y76" s="2"/>
      <c r="Z76" s="2"/>
      <c r="HB76" s="219">
        <v>35</v>
      </c>
      <c r="HC76" s="219">
        <v>35</v>
      </c>
      <c r="HD76" s="219">
        <v>35.5</v>
      </c>
      <c r="HE76" s="219" t="s">
        <v>133</v>
      </c>
      <c r="HF76" s="219">
        <v>35</v>
      </c>
      <c r="HG76" s="219">
        <v>35</v>
      </c>
    </row>
    <row r="77" spans="1:251" ht="15" customHeight="1" x14ac:dyDescent="0.2">
      <c r="A77" s="218" t="str">
        <f t="shared" si="0"/>
        <v/>
      </c>
      <c r="B77" s="226"/>
      <c r="C77" s="354"/>
      <c r="D77" s="354"/>
      <c r="E77" s="354"/>
      <c r="F77" s="354"/>
      <c r="G77" s="354"/>
      <c r="H77" s="354"/>
      <c r="I77" s="354"/>
      <c r="J77" s="365"/>
      <c r="K77" s="366"/>
      <c r="L77" s="226"/>
      <c r="M77" s="351"/>
      <c r="N77" s="352"/>
      <c r="O77" s="352"/>
      <c r="P77" s="352"/>
      <c r="Q77" s="353"/>
      <c r="R77" s="226"/>
      <c r="W77" s="2"/>
      <c r="X77" s="2"/>
      <c r="Y77" s="2"/>
      <c r="Z77" s="2"/>
      <c r="HB77" s="221">
        <v>35.5</v>
      </c>
      <c r="HC77" s="221" t="s">
        <v>133</v>
      </c>
      <c r="HD77" s="221">
        <v>36</v>
      </c>
      <c r="HE77" s="221">
        <v>36</v>
      </c>
      <c r="HF77" s="221">
        <v>35.5</v>
      </c>
      <c r="HG77" s="221" t="s">
        <v>133</v>
      </c>
    </row>
    <row r="78" spans="1:251" ht="15" customHeight="1" x14ac:dyDescent="0.2">
      <c r="A78" s="218" t="str">
        <f t="shared" si="0"/>
        <v/>
      </c>
      <c r="B78" s="226"/>
      <c r="C78" s="354"/>
      <c r="D78" s="354"/>
      <c r="E78" s="354"/>
      <c r="F78" s="354"/>
      <c r="G78" s="354"/>
      <c r="H78" s="354"/>
      <c r="I78" s="354"/>
      <c r="J78" s="365"/>
      <c r="K78" s="366"/>
      <c r="L78" s="226"/>
      <c r="M78" s="351"/>
      <c r="N78" s="352"/>
      <c r="O78" s="352"/>
      <c r="P78" s="352"/>
      <c r="Q78" s="353"/>
      <c r="R78" s="226"/>
      <c r="W78" s="2"/>
      <c r="X78" s="2"/>
      <c r="Y78" s="2"/>
      <c r="Z78" s="2"/>
      <c r="HB78" s="219">
        <v>36</v>
      </c>
      <c r="HC78" s="219">
        <v>36</v>
      </c>
      <c r="HD78" s="219">
        <v>36.5</v>
      </c>
      <c r="HE78" s="219" t="s">
        <v>134</v>
      </c>
      <c r="HF78" s="219">
        <v>36</v>
      </c>
      <c r="HG78" s="219">
        <v>36</v>
      </c>
    </row>
    <row r="79" spans="1:251" ht="15" customHeight="1" x14ac:dyDescent="0.2">
      <c r="A79" s="218" t="str">
        <f t="shared" si="0"/>
        <v/>
      </c>
      <c r="B79" s="226"/>
      <c r="C79" s="354"/>
      <c r="D79" s="354"/>
      <c r="E79" s="354"/>
      <c r="F79" s="354"/>
      <c r="G79" s="354"/>
      <c r="H79" s="354"/>
      <c r="I79" s="354"/>
      <c r="J79" s="365"/>
      <c r="K79" s="366"/>
      <c r="L79" s="226"/>
      <c r="M79" s="351"/>
      <c r="N79" s="352"/>
      <c r="O79" s="352"/>
      <c r="P79" s="352"/>
      <c r="Q79" s="353"/>
      <c r="R79" s="226"/>
      <c r="W79" s="2"/>
      <c r="X79" s="2"/>
      <c r="Y79" s="2"/>
      <c r="Z79" s="2"/>
      <c r="HB79" s="221">
        <v>36.5</v>
      </c>
      <c r="HC79" s="221" t="s">
        <v>134</v>
      </c>
      <c r="HD79" s="221">
        <v>37</v>
      </c>
      <c r="HE79" s="221">
        <v>37</v>
      </c>
      <c r="HF79" s="221">
        <v>36.5</v>
      </c>
      <c r="HG79" s="221" t="s">
        <v>134</v>
      </c>
    </row>
    <row r="80" spans="1:251" ht="15" customHeight="1" x14ac:dyDescent="0.2">
      <c r="A80" s="218" t="str">
        <f t="shared" si="0"/>
        <v/>
      </c>
      <c r="B80" s="226"/>
      <c r="C80" s="354"/>
      <c r="D80" s="354"/>
      <c r="E80" s="354"/>
      <c r="F80" s="354"/>
      <c r="G80" s="354"/>
      <c r="H80" s="354"/>
      <c r="I80" s="354"/>
      <c r="J80" s="365"/>
      <c r="K80" s="366"/>
      <c r="L80" s="226"/>
      <c r="M80" s="351"/>
      <c r="N80" s="352"/>
      <c r="O80" s="352"/>
      <c r="P80" s="352"/>
      <c r="Q80" s="353"/>
      <c r="R80" s="226"/>
      <c r="W80" s="2"/>
      <c r="X80" s="2"/>
      <c r="Y80" s="2"/>
      <c r="Z80" s="2"/>
      <c r="HB80" s="219">
        <v>37</v>
      </c>
      <c r="HC80" s="219">
        <v>37</v>
      </c>
      <c r="HD80" s="219">
        <v>37.5</v>
      </c>
      <c r="HE80" s="219" t="s">
        <v>135</v>
      </c>
      <c r="HF80" s="219">
        <v>37</v>
      </c>
      <c r="HG80" s="219">
        <v>37</v>
      </c>
    </row>
    <row r="81" spans="1:215" ht="15" customHeight="1" x14ac:dyDescent="0.2">
      <c r="A81" s="218" t="str">
        <f t="shared" si="0"/>
        <v/>
      </c>
      <c r="B81" s="226"/>
      <c r="C81" s="354"/>
      <c r="D81" s="354"/>
      <c r="E81" s="354"/>
      <c r="F81" s="354"/>
      <c r="G81" s="354"/>
      <c r="H81" s="354"/>
      <c r="I81" s="354"/>
      <c r="J81" s="365"/>
      <c r="K81" s="366"/>
      <c r="L81" s="226"/>
      <c r="M81" s="351"/>
      <c r="N81" s="352"/>
      <c r="O81" s="352"/>
      <c r="P81" s="352"/>
      <c r="Q81" s="353"/>
      <c r="R81" s="226"/>
      <c r="W81" s="2"/>
      <c r="X81" s="2"/>
      <c r="Y81" s="2"/>
      <c r="Z81" s="2"/>
      <c r="HB81" s="221">
        <v>37.5</v>
      </c>
      <c r="HC81" s="221" t="s">
        <v>135</v>
      </c>
      <c r="HD81" s="221">
        <v>38</v>
      </c>
      <c r="HE81" s="221">
        <v>38</v>
      </c>
      <c r="HF81" s="221">
        <v>37.5</v>
      </c>
      <c r="HG81" s="221" t="s">
        <v>135</v>
      </c>
    </row>
    <row r="82" spans="1:215" ht="15" customHeight="1" x14ac:dyDescent="0.2">
      <c r="A82" s="218" t="str">
        <f t="shared" si="0"/>
        <v/>
      </c>
      <c r="B82" s="226"/>
      <c r="C82" s="354"/>
      <c r="D82" s="354"/>
      <c r="E82" s="354"/>
      <c r="F82" s="354"/>
      <c r="G82" s="354"/>
      <c r="H82" s="354"/>
      <c r="I82" s="354"/>
      <c r="J82" s="365"/>
      <c r="K82" s="366"/>
      <c r="L82" s="226"/>
      <c r="M82" s="351"/>
      <c r="N82" s="352"/>
      <c r="O82" s="352"/>
      <c r="P82" s="352"/>
      <c r="Q82" s="353"/>
      <c r="R82" s="226"/>
      <c r="W82" s="2"/>
      <c r="X82" s="2"/>
      <c r="Y82" s="2"/>
      <c r="Z82" s="2"/>
      <c r="HB82" s="219">
        <v>38</v>
      </c>
      <c r="HC82" s="219">
        <v>38</v>
      </c>
      <c r="HD82" s="219">
        <v>38.5</v>
      </c>
      <c r="HE82" s="219" t="s">
        <v>136</v>
      </c>
      <c r="HF82" s="219">
        <v>38</v>
      </c>
      <c r="HG82" s="219">
        <v>38</v>
      </c>
    </row>
    <row r="83" spans="1:215" ht="15" customHeight="1" x14ac:dyDescent="0.2">
      <c r="A83" s="218" t="str">
        <f t="shared" si="0"/>
        <v/>
      </c>
      <c r="B83" s="226"/>
      <c r="C83" s="354"/>
      <c r="D83" s="354"/>
      <c r="E83" s="354"/>
      <c r="F83" s="354"/>
      <c r="G83" s="354"/>
      <c r="H83" s="354"/>
      <c r="I83" s="354"/>
      <c r="J83" s="365"/>
      <c r="K83" s="366"/>
      <c r="L83" s="226"/>
      <c r="M83" s="351"/>
      <c r="N83" s="352"/>
      <c r="O83" s="352"/>
      <c r="P83" s="352"/>
      <c r="Q83" s="353"/>
      <c r="R83" s="226"/>
      <c r="W83" s="2"/>
      <c r="X83" s="2"/>
      <c r="Y83" s="2"/>
      <c r="Z83" s="2"/>
      <c r="HB83" s="221">
        <v>38.5</v>
      </c>
      <c r="HC83" s="221" t="s">
        <v>136</v>
      </c>
      <c r="HD83" s="221">
        <v>39</v>
      </c>
      <c r="HE83" s="221">
        <v>39</v>
      </c>
      <c r="HF83" s="221">
        <v>38.5</v>
      </c>
      <c r="HG83" s="221" t="s">
        <v>136</v>
      </c>
    </row>
    <row r="84" spans="1:215" ht="15" customHeight="1" x14ac:dyDescent="0.2">
      <c r="A84" s="218" t="str">
        <f t="shared" si="0"/>
        <v/>
      </c>
      <c r="B84" s="226"/>
      <c r="C84" s="354"/>
      <c r="D84" s="354"/>
      <c r="E84" s="354"/>
      <c r="F84" s="354"/>
      <c r="G84" s="354"/>
      <c r="H84" s="354"/>
      <c r="I84" s="354"/>
      <c r="J84" s="365"/>
      <c r="K84" s="366"/>
      <c r="L84" s="226"/>
      <c r="M84" s="351"/>
      <c r="N84" s="352"/>
      <c r="O84" s="352"/>
      <c r="P84" s="352"/>
      <c r="Q84" s="353"/>
      <c r="R84" s="226"/>
      <c r="W84" s="2"/>
      <c r="X84" s="2"/>
      <c r="Y84" s="2"/>
      <c r="Z84" s="2"/>
      <c r="HB84" s="219">
        <v>39</v>
      </c>
      <c r="HC84" s="219">
        <v>39</v>
      </c>
      <c r="HD84" s="219">
        <v>39.5</v>
      </c>
      <c r="HE84" s="219" t="s">
        <v>137</v>
      </c>
      <c r="HF84" s="219">
        <v>39</v>
      </c>
      <c r="HG84" s="219">
        <v>39</v>
      </c>
    </row>
    <row r="85" spans="1:215" ht="15" customHeight="1" x14ac:dyDescent="0.2">
      <c r="A85" s="218" t="str">
        <f t="shared" si="0"/>
        <v/>
      </c>
      <c r="B85" s="226"/>
      <c r="C85" s="354"/>
      <c r="D85" s="354"/>
      <c r="E85" s="354"/>
      <c r="F85" s="354"/>
      <c r="G85" s="354"/>
      <c r="H85" s="354"/>
      <c r="I85" s="354"/>
      <c r="J85" s="365"/>
      <c r="K85" s="366"/>
      <c r="L85" s="226"/>
      <c r="M85" s="351"/>
      <c r="N85" s="352"/>
      <c r="O85" s="352"/>
      <c r="P85" s="352"/>
      <c r="Q85" s="353"/>
      <c r="R85" s="226"/>
      <c r="W85" s="2"/>
      <c r="X85" s="2"/>
      <c r="Y85" s="2"/>
      <c r="Z85" s="2"/>
      <c r="HB85" s="221">
        <v>39.5</v>
      </c>
      <c r="HC85" s="221" t="s">
        <v>137</v>
      </c>
      <c r="HD85" s="221">
        <v>40</v>
      </c>
      <c r="HE85" s="221">
        <v>40</v>
      </c>
      <c r="HF85" s="221">
        <v>39.5</v>
      </c>
      <c r="HG85" s="221" t="s">
        <v>137</v>
      </c>
    </row>
    <row r="86" spans="1:215" ht="15" customHeight="1" x14ac:dyDescent="0.2">
      <c r="A86" s="218" t="str">
        <f t="shared" si="0"/>
        <v/>
      </c>
      <c r="B86" s="226"/>
      <c r="C86" s="354"/>
      <c r="D86" s="354"/>
      <c r="E86" s="354"/>
      <c r="F86" s="354"/>
      <c r="G86" s="354"/>
      <c r="H86" s="354"/>
      <c r="I86" s="354"/>
      <c r="J86" s="365"/>
      <c r="K86" s="366"/>
      <c r="L86" s="226"/>
      <c r="M86" s="351"/>
      <c r="N86" s="352"/>
      <c r="O86" s="352"/>
      <c r="P86" s="352"/>
      <c r="Q86" s="353"/>
      <c r="R86" s="226"/>
      <c r="W86" s="2"/>
      <c r="X86" s="2"/>
      <c r="Y86" s="2"/>
      <c r="Z86" s="2"/>
      <c r="HB86" s="219">
        <v>40</v>
      </c>
      <c r="HC86" s="219">
        <v>40</v>
      </c>
      <c r="HD86" s="219">
        <v>40.5</v>
      </c>
      <c r="HE86" s="219" t="s">
        <v>138</v>
      </c>
      <c r="HF86" s="219">
        <v>40</v>
      </c>
      <c r="HG86" s="219">
        <v>40</v>
      </c>
    </row>
    <row r="87" spans="1:215" ht="15" customHeight="1" x14ac:dyDescent="0.2">
      <c r="A87" s="218" t="str">
        <f t="shared" si="0"/>
        <v/>
      </c>
      <c r="B87" s="226"/>
      <c r="C87" s="354"/>
      <c r="D87" s="354"/>
      <c r="E87" s="354"/>
      <c r="F87" s="354"/>
      <c r="G87" s="354"/>
      <c r="H87" s="354"/>
      <c r="I87" s="354"/>
      <c r="J87" s="365"/>
      <c r="K87" s="366"/>
      <c r="L87" s="226"/>
      <c r="M87" s="351"/>
      <c r="N87" s="352"/>
      <c r="O87" s="352"/>
      <c r="P87" s="352"/>
      <c r="Q87" s="353"/>
      <c r="R87" s="226"/>
      <c r="W87" s="2"/>
      <c r="X87" s="2"/>
      <c r="Y87" s="2"/>
      <c r="Z87" s="2"/>
      <c r="HB87" s="221">
        <v>40.5</v>
      </c>
      <c r="HC87" s="221" t="s">
        <v>138</v>
      </c>
      <c r="HD87" s="221">
        <v>41</v>
      </c>
      <c r="HE87" s="221">
        <v>41</v>
      </c>
      <c r="HF87" s="221">
        <v>40.5</v>
      </c>
      <c r="HG87" s="221" t="s">
        <v>138</v>
      </c>
    </row>
    <row r="88" spans="1:215" ht="15" customHeight="1" x14ac:dyDescent="0.2">
      <c r="A88" s="218" t="str">
        <f t="shared" si="0"/>
        <v/>
      </c>
      <c r="B88" s="226"/>
      <c r="C88" s="354"/>
      <c r="D88" s="354"/>
      <c r="E88" s="354"/>
      <c r="F88" s="354"/>
      <c r="G88" s="354"/>
      <c r="H88" s="354"/>
      <c r="I88" s="354"/>
      <c r="J88" s="365"/>
      <c r="K88" s="366"/>
      <c r="L88" s="226"/>
      <c r="M88" s="351"/>
      <c r="N88" s="352"/>
      <c r="O88" s="352"/>
      <c r="P88" s="352"/>
      <c r="Q88" s="353"/>
      <c r="R88" s="226"/>
      <c r="W88" s="2"/>
      <c r="X88" s="2"/>
      <c r="Y88" s="2"/>
      <c r="Z88" s="2"/>
      <c r="HB88" s="219">
        <v>41</v>
      </c>
      <c r="HC88" s="219">
        <v>41</v>
      </c>
      <c r="HD88" s="219">
        <v>41.5</v>
      </c>
      <c r="HE88" s="219" t="s">
        <v>139</v>
      </c>
      <c r="HF88" s="219">
        <v>41</v>
      </c>
      <c r="HG88" s="219">
        <v>41</v>
      </c>
    </row>
    <row r="89" spans="1:215" ht="15" customHeight="1" x14ac:dyDescent="0.2">
      <c r="A89" s="218" t="str">
        <f t="shared" si="0"/>
        <v/>
      </c>
      <c r="B89" s="226"/>
      <c r="C89" s="354"/>
      <c r="D89" s="354"/>
      <c r="E89" s="354"/>
      <c r="F89" s="354"/>
      <c r="G89" s="354"/>
      <c r="H89" s="354"/>
      <c r="I89" s="354"/>
      <c r="J89" s="365"/>
      <c r="K89" s="366"/>
      <c r="L89" s="226"/>
      <c r="M89" s="351"/>
      <c r="N89" s="352"/>
      <c r="O89" s="352"/>
      <c r="P89" s="352"/>
      <c r="Q89" s="353"/>
      <c r="R89" s="226"/>
      <c r="W89" s="2"/>
      <c r="X89" s="2"/>
      <c r="Y89" s="2"/>
      <c r="Z89" s="2"/>
      <c r="HB89" s="221">
        <v>41.5</v>
      </c>
      <c r="HC89" s="221" t="s">
        <v>139</v>
      </c>
      <c r="HD89" s="221">
        <v>42</v>
      </c>
      <c r="HE89" s="221">
        <v>42</v>
      </c>
      <c r="HF89" s="221">
        <v>41.5</v>
      </c>
      <c r="HG89" s="221" t="s">
        <v>139</v>
      </c>
    </row>
    <row r="90" spans="1:215" ht="15" customHeight="1" x14ac:dyDescent="0.2">
      <c r="A90" s="218" t="str">
        <f t="shared" si="0"/>
        <v/>
      </c>
      <c r="B90" s="226"/>
      <c r="C90" s="354"/>
      <c r="D90" s="354"/>
      <c r="E90" s="354"/>
      <c r="F90" s="354"/>
      <c r="G90" s="354"/>
      <c r="H90" s="354"/>
      <c r="I90" s="354"/>
      <c r="J90" s="365"/>
      <c r="K90" s="366"/>
      <c r="L90" s="226"/>
      <c r="M90" s="351"/>
      <c r="N90" s="352"/>
      <c r="O90" s="352"/>
      <c r="P90" s="352"/>
      <c r="Q90" s="353"/>
      <c r="R90" s="226"/>
      <c r="W90" s="2"/>
      <c r="X90" s="2"/>
      <c r="Y90" s="2"/>
      <c r="Z90" s="2"/>
      <c r="HB90" s="219">
        <v>42</v>
      </c>
      <c r="HC90" s="219">
        <v>42</v>
      </c>
      <c r="HD90" s="219">
        <v>42.5</v>
      </c>
      <c r="HE90" s="219" t="s">
        <v>140</v>
      </c>
      <c r="HF90" s="219">
        <v>42</v>
      </c>
      <c r="HG90" s="219">
        <v>42</v>
      </c>
    </row>
    <row r="91" spans="1:215" ht="15" customHeight="1" x14ac:dyDescent="0.2">
      <c r="A91" s="218" t="str">
        <f t="shared" si="0"/>
        <v/>
      </c>
      <c r="B91" s="226"/>
      <c r="C91" s="354"/>
      <c r="D91" s="354"/>
      <c r="E91" s="354"/>
      <c r="F91" s="354"/>
      <c r="G91" s="354"/>
      <c r="H91" s="354"/>
      <c r="I91" s="354"/>
      <c r="J91" s="365"/>
      <c r="K91" s="366"/>
      <c r="L91" s="226"/>
      <c r="M91" s="351"/>
      <c r="N91" s="352"/>
      <c r="O91" s="352"/>
      <c r="P91" s="352"/>
      <c r="Q91" s="353"/>
      <c r="R91" s="226"/>
      <c r="W91" s="2"/>
      <c r="X91" s="2"/>
      <c r="Y91" s="2"/>
      <c r="Z91" s="2"/>
      <c r="HB91" s="221">
        <v>42.5</v>
      </c>
      <c r="HC91" s="221" t="s">
        <v>140</v>
      </c>
      <c r="HD91" s="221">
        <v>43</v>
      </c>
      <c r="HE91" s="221">
        <v>43</v>
      </c>
      <c r="HF91" s="221">
        <v>42.5</v>
      </c>
      <c r="HG91" s="221" t="s">
        <v>140</v>
      </c>
    </row>
    <row r="92" spans="1:215" ht="15" customHeight="1" x14ac:dyDescent="0.2">
      <c r="A92" s="218" t="str">
        <f t="shared" si="0"/>
        <v/>
      </c>
      <c r="B92" s="226"/>
      <c r="C92" s="354"/>
      <c r="D92" s="354"/>
      <c r="E92" s="354"/>
      <c r="F92" s="354"/>
      <c r="G92" s="354"/>
      <c r="H92" s="354"/>
      <c r="I92" s="354"/>
      <c r="J92" s="365"/>
      <c r="K92" s="366"/>
      <c r="L92" s="226"/>
      <c r="M92" s="351"/>
      <c r="N92" s="352"/>
      <c r="O92" s="352"/>
      <c r="P92" s="352"/>
      <c r="Q92" s="353"/>
      <c r="R92" s="226"/>
      <c r="W92" s="2"/>
      <c r="X92" s="2"/>
      <c r="Y92" s="2"/>
      <c r="Z92" s="2"/>
      <c r="HB92" s="219">
        <v>43</v>
      </c>
      <c r="HC92" s="219">
        <v>43</v>
      </c>
      <c r="HD92" s="219">
        <v>43.5</v>
      </c>
      <c r="HE92" s="219" t="s">
        <v>141</v>
      </c>
      <c r="HF92" s="219">
        <v>43</v>
      </c>
      <c r="HG92" s="219">
        <v>43</v>
      </c>
    </row>
    <row r="93" spans="1:215" ht="15" customHeight="1" x14ac:dyDescent="0.2">
      <c r="A93" s="218" t="str">
        <f t="shared" si="0"/>
        <v/>
      </c>
      <c r="B93" s="226"/>
      <c r="C93" s="354"/>
      <c r="D93" s="354"/>
      <c r="E93" s="354"/>
      <c r="F93" s="354"/>
      <c r="G93" s="354"/>
      <c r="H93" s="354"/>
      <c r="I93" s="354"/>
      <c r="J93" s="365"/>
      <c r="K93" s="366"/>
      <c r="L93" s="226"/>
      <c r="M93" s="351"/>
      <c r="N93" s="352"/>
      <c r="O93" s="352"/>
      <c r="P93" s="352"/>
      <c r="Q93" s="353"/>
      <c r="R93" s="226"/>
      <c r="W93" s="2"/>
      <c r="X93" s="2"/>
      <c r="Y93" s="2"/>
      <c r="Z93" s="2"/>
      <c r="HB93" s="221">
        <v>43.5</v>
      </c>
      <c r="HC93" s="221" t="s">
        <v>141</v>
      </c>
      <c r="HD93" s="221">
        <v>44</v>
      </c>
      <c r="HE93" s="221">
        <v>44</v>
      </c>
      <c r="HF93" s="221">
        <v>43.5</v>
      </c>
      <c r="HG93" s="221" t="s">
        <v>141</v>
      </c>
    </row>
    <row r="94" spans="1:215" ht="15" customHeight="1" x14ac:dyDescent="0.2">
      <c r="A94" s="218" t="str">
        <f t="shared" si="0"/>
        <v/>
      </c>
      <c r="B94" s="226"/>
      <c r="C94" s="354"/>
      <c r="D94" s="354"/>
      <c r="E94" s="354"/>
      <c r="F94" s="354"/>
      <c r="G94" s="354"/>
      <c r="H94" s="354"/>
      <c r="I94" s="354"/>
      <c r="J94" s="365"/>
      <c r="K94" s="366"/>
      <c r="L94" s="226"/>
      <c r="M94" s="351"/>
      <c r="N94" s="352"/>
      <c r="O94" s="352"/>
      <c r="P94" s="352"/>
      <c r="Q94" s="353"/>
      <c r="R94" s="226"/>
      <c r="W94" s="2"/>
      <c r="X94" s="2"/>
      <c r="Y94" s="2"/>
      <c r="Z94" s="2"/>
      <c r="HB94" s="219">
        <v>44</v>
      </c>
      <c r="HC94" s="219">
        <v>44</v>
      </c>
      <c r="HD94" s="219">
        <v>44.5</v>
      </c>
      <c r="HE94" s="219" t="s">
        <v>142</v>
      </c>
      <c r="HF94" s="219">
        <v>44</v>
      </c>
      <c r="HG94" s="219">
        <v>44</v>
      </c>
    </row>
    <row r="95" spans="1:215" ht="15" customHeight="1" x14ac:dyDescent="0.2">
      <c r="A95" s="218" t="str">
        <f t="shared" si="0"/>
        <v/>
      </c>
      <c r="B95" s="226"/>
      <c r="C95" s="354"/>
      <c r="D95" s="354"/>
      <c r="E95" s="354"/>
      <c r="F95" s="354"/>
      <c r="G95" s="354"/>
      <c r="H95" s="354"/>
      <c r="I95" s="354"/>
      <c r="J95" s="365"/>
      <c r="K95" s="366"/>
      <c r="L95" s="226"/>
      <c r="M95" s="351"/>
      <c r="N95" s="352"/>
      <c r="O95" s="352"/>
      <c r="P95" s="352"/>
      <c r="Q95" s="353"/>
      <c r="R95" s="226"/>
      <c r="W95" s="2"/>
      <c r="X95" s="2"/>
      <c r="Y95" s="2"/>
      <c r="Z95" s="2"/>
      <c r="HB95" s="221">
        <v>44.5</v>
      </c>
      <c r="HC95" s="221" t="s">
        <v>142</v>
      </c>
      <c r="HD95" s="221">
        <v>45</v>
      </c>
      <c r="HE95" s="221">
        <v>45</v>
      </c>
      <c r="HF95" s="221">
        <v>44.5</v>
      </c>
      <c r="HG95" s="221" t="s">
        <v>142</v>
      </c>
    </row>
    <row r="96" spans="1:215" ht="15" customHeight="1" x14ac:dyDescent="0.2">
      <c r="A96" s="218" t="str">
        <f t="shared" si="0"/>
        <v/>
      </c>
      <c r="B96" s="226"/>
      <c r="C96" s="354"/>
      <c r="D96" s="354"/>
      <c r="E96" s="354"/>
      <c r="F96" s="354"/>
      <c r="G96" s="354"/>
      <c r="H96" s="354"/>
      <c r="I96" s="354"/>
      <c r="J96" s="365"/>
      <c r="K96" s="366"/>
      <c r="L96" s="226"/>
      <c r="M96" s="351"/>
      <c r="N96" s="352"/>
      <c r="O96" s="352"/>
      <c r="P96" s="352"/>
      <c r="Q96" s="353"/>
      <c r="R96" s="226"/>
      <c r="W96" s="2"/>
      <c r="X96" s="2"/>
      <c r="Y96" s="2"/>
      <c r="Z96" s="2"/>
      <c r="HB96" s="219">
        <v>45</v>
      </c>
      <c r="HC96" s="219">
        <v>45</v>
      </c>
      <c r="HD96" s="219">
        <v>45.5</v>
      </c>
      <c r="HE96" s="219" t="s">
        <v>143</v>
      </c>
      <c r="HF96" s="219">
        <v>45</v>
      </c>
      <c r="HG96" s="219">
        <v>45</v>
      </c>
    </row>
    <row r="97" spans="1:215" ht="15" customHeight="1" x14ac:dyDescent="0.2">
      <c r="A97" s="218" t="str">
        <f t="shared" si="0"/>
        <v/>
      </c>
      <c r="B97" s="226"/>
      <c r="C97" s="354"/>
      <c r="D97" s="354"/>
      <c r="E97" s="354"/>
      <c r="F97" s="354"/>
      <c r="G97" s="354"/>
      <c r="H97" s="354"/>
      <c r="I97" s="354"/>
      <c r="J97" s="365"/>
      <c r="K97" s="366"/>
      <c r="L97" s="226"/>
      <c r="M97" s="351"/>
      <c r="N97" s="352"/>
      <c r="O97" s="352"/>
      <c r="P97" s="352"/>
      <c r="Q97" s="353"/>
      <c r="R97" s="226"/>
      <c r="W97" s="2"/>
      <c r="X97" s="2"/>
      <c r="Y97" s="2"/>
      <c r="Z97" s="2"/>
      <c r="HB97" s="221">
        <v>45.5</v>
      </c>
      <c r="HC97" s="221" t="s">
        <v>143</v>
      </c>
      <c r="HD97" s="221">
        <v>46</v>
      </c>
      <c r="HE97" s="221">
        <v>46</v>
      </c>
      <c r="HF97" s="221">
        <v>45.5</v>
      </c>
      <c r="HG97" s="221" t="s">
        <v>143</v>
      </c>
    </row>
    <row r="98" spans="1:215" ht="15" customHeight="1" x14ac:dyDescent="0.2">
      <c r="A98" s="218" t="str">
        <f t="shared" si="0"/>
        <v/>
      </c>
      <c r="B98" s="226"/>
      <c r="C98" s="354"/>
      <c r="D98" s="354"/>
      <c r="E98" s="354"/>
      <c r="F98" s="354"/>
      <c r="G98" s="354"/>
      <c r="H98" s="354"/>
      <c r="I98" s="354"/>
      <c r="J98" s="365"/>
      <c r="K98" s="366"/>
      <c r="L98" s="226"/>
      <c r="M98" s="351"/>
      <c r="N98" s="352"/>
      <c r="O98" s="352"/>
      <c r="P98" s="352"/>
      <c r="Q98" s="353"/>
      <c r="R98" s="226"/>
      <c r="W98" s="2"/>
      <c r="X98" s="2"/>
      <c r="Y98" s="2"/>
      <c r="Z98" s="2"/>
      <c r="HB98" s="219">
        <v>46</v>
      </c>
      <c r="HC98" s="219">
        <v>46</v>
      </c>
      <c r="HD98" s="219">
        <v>46.5</v>
      </c>
      <c r="HE98" s="219" t="s">
        <v>144</v>
      </c>
      <c r="HF98" s="219">
        <v>46</v>
      </c>
      <c r="HG98" s="219">
        <v>46</v>
      </c>
    </row>
    <row r="99" spans="1:215" ht="15" customHeight="1" x14ac:dyDescent="0.2">
      <c r="A99" s="218" t="str">
        <f t="shared" si="0"/>
        <v/>
      </c>
      <c r="B99" s="226"/>
      <c r="C99" s="354"/>
      <c r="D99" s="354"/>
      <c r="E99" s="354"/>
      <c r="F99" s="354"/>
      <c r="G99" s="354"/>
      <c r="H99" s="354"/>
      <c r="I99" s="354"/>
      <c r="J99" s="365"/>
      <c r="K99" s="366"/>
      <c r="L99" s="226"/>
      <c r="M99" s="351"/>
      <c r="N99" s="352"/>
      <c r="O99" s="352"/>
      <c r="P99" s="352"/>
      <c r="Q99" s="353"/>
      <c r="R99" s="226"/>
      <c r="W99" s="2"/>
      <c r="X99" s="2"/>
      <c r="Y99" s="2"/>
      <c r="Z99" s="2"/>
      <c r="HB99" s="221">
        <v>46.5</v>
      </c>
      <c r="HC99" s="221" t="s">
        <v>144</v>
      </c>
      <c r="HD99" s="221">
        <v>47</v>
      </c>
      <c r="HE99" s="221">
        <v>47</v>
      </c>
      <c r="HF99" s="221">
        <v>46.5</v>
      </c>
      <c r="HG99" s="221" t="s">
        <v>144</v>
      </c>
    </row>
    <row r="100" spans="1:215" ht="15" customHeight="1" x14ac:dyDescent="0.2">
      <c r="A100" s="218" t="str">
        <f t="shared" si="0"/>
        <v/>
      </c>
      <c r="B100" s="226"/>
      <c r="C100" s="354"/>
      <c r="D100" s="354"/>
      <c r="E100" s="354"/>
      <c r="F100" s="354"/>
      <c r="G100" s="354"/>
      <c r="H100" s="354"/>
      <c r="I100" s="354"/>
      <c r="J100" s="365"/>
      <c r="K100" s="366"/>
      <c r="L100" s="226"/>
      <c r="M100" s="351"/>
      <c r="N100" s="352"/>
      <c r="O100" s="352"/>
      <c r="P100" s="352"/>
      <c r="Q100" s="353"/>
      <c r="R100" s="226"/>
      <c r="W100" s="2"/>
      <c r="X100" s="2"/>
      <c r="Y100" s="2"/>
      <c r="Z100" s="2"/>
      <c r="HB100" s="219">
        <v>47</v>
      </c>
      <c r="HC100" s="219">
        <v>47</v>
      </c>
      <c r="HD100" s="219">
        <v>47.5</v>
      </c>
      <c r="HE100" s="219" t="s">
        <v>145</v>
      </c>
      <c r="HF100" s="219">
        <v>47</v>
      </c>
      <c r="HG100" s="219">
        <v>47</v>
      </c>
    </row>
    <row r="101" spans="1:215" ht="15" customHeight="1" x14ac:dyDescent="0.2">
      <c r="A101" s="218" t="str">
        <f t="shared" si="0"/>
        <v/>
      </c>
      <c r="B101" s="226"/>
      <c r="C101" s="354"/>
      <c r="D101" s="354"/>
      <c r="E101" s="354"/>
      <c r="F101" s="354"/>
      <c r="G101" s="354"/>
      <c r="H101" s="354"/>
      <c r="I101" s="354"/>
      <c r="J101" s="365"/>
      <c r="K101" s="366"/>
      <c r="L101" s="226"/>
      <c r="M101" s="351"/>
      <c r="N101" s="352"/>
      <c r="O101" s="352"/>
      <c r="P101" s="352"/>
      <c r="Q101" s="353"/>
      <c r="R101" s="226"/>
      <c r="W101" s="2"/>
      <c r="X101" s="2"/>
      <c r="Y101" s="2"/>
      <c r="Z101" s="2"/>
      <c r="HB101" s="221">
        <v>47.5</v>
      </c>
      <c r="HC101" s="221" t="s">
        <v>145</v>
      </c>
      <c r="HD101" s="221">
        <v>48</v>
      </c>
      <c r="HE101" s="221">
        <v>48</v>
      </c>
      <c r="HF101" s="221">
        <v>47.5</v>
      </c>
      <c r="HG101" s="221" t="s">
        <v>145</v>
      </c>
    </row>
    <row r="102" spans="1:215" ht="15" customHeight="1" x14ac:dyDescent="0.2">
      <c r="A102" s="218" t="str">
        <f t="shared" si="0"/>
        <v/>
      </c>
      <c r="B102" s="226"/>
      <c r="C102" s="354"/>
      <c r="D102" s="354"/>
      <c r="E102" s="354"/>
      <c r="F102" s="354"/>
      <c r="G102" s="354"/>
      <c r="H102" s="354"/>
      <c r="I102" s="354"/>
      <c r="J102" s="365"/>
      <c r="K102" s="366"/>
      <c r="L102" s="226"/>
      <c r="M102" s="351"/>
      <c r="N102" s="352"/>
      <c r="O102" s="352"/>
      <c r="P102" s="352"/>
      <c r="Q102" s="353"/>
      <c r="R102" s="226"/>
      <c r="W102" s="2"/>
      <c r="X102" s="2"/>
      <c r="Y102" s="2"/>
      <c r="Z102" s="2"/>
      <c r="HB102" s="219">
        <v>48</v>
      </c>
      <c r="HC102" s="219">
        <v>48</v>
      </c>
      <c r="HD102" s="219">
        <v>48.5</v>
      </c>
      <c r="HE102" s="219" t="s">
        <v>146</v>
      </c>
      <c r="HF102" s="219">
        <v>48</v>
      </c>
      <c r="HG102" s="219">
        <v>48</v>
      </c>
    </row>
    <row r="103" spans="1:215" ht="15" customHeight="1" x14ac:dyDescent="0.2">
      <c r="A103" s="218" t="str">
        <f t="shared" si="0"/>
        <v/>
      </c>
      <c r="B103" s="226"/>
      <c r="C103" s="354"/>
      <c r="D103" s="354"/>
      <c r="E103" s="354"/>
      <c r="F103" s="354"/>
      <c r="G103" s="354"/>
      <c r="H103" s="354"/>
      <c r="I103" s="354"/>
      <c r="J103" s="365"/>
      <c r="K103" s="366"/>
      <c r="L103" s="226"/>
      <c r="M103" s="351"/>
      <c r="N103" s="352"/>
      <c r="O103" s="352"/>
      <c r="P103" s="352"/>
      <c r="Q103" s="353"/>
      <c r="R103" s="226"/>
      <c r="W103" s="2"/>
      <c r="X103" s="2"/>
      <c r="Y103" s="2"/>
      <c r="Z103" s="2"/>
      <c r="HB103" s="221">
        <v>48.5</v>
      </c>
      <c r="HC103" s="221" t="s">
        <v>146</v>
      </c>
      <c r="HD103" s="221">
        <v>49</v>
      </c>
      <c r="HE103" s="221">
        <v>49</v>
      </c>
      <c r="HF103" s="221">
        <v>48.5</v>
      </c>
      <c r="HG103" s="221" t="s">
        <v>146</v>
      </c>
    </row>
    <row r="104" spans="1:215" ht="15" customHeight="1" x14ac:dyDescent="0.2">
      <c r="A104" s="218" t="str">
        <f t="shared" si="0"/>
        <v/>
      </c>
      <c r="B104" s="226"/>
      <c r="C104" s="354"/>
      <c r="D104" s="354"/>
      <c r="E104" s="354"/>
      <c r="F104" s="354"/>
      <c r="G104" s="354"/>
      <c r="H104" s="354"/>
      <c r="I104" s="354"/>
      <c r="J104" s="365"/>
      <c r="K104" s="366"/>
      <c r="L104" s="226"/>
      <c r="M104" s="351"/>
      <c r="N104" s="352"/>
      <c r="O104" s="352"/>
      <c r="P104" s="352"/>
      <c r="Q104" s="353"/>
      <c r="R104" s="226"/>
      <c r="W104" s="2"/>
      <c r="X104" s="2"/>
      <c r="Y104" s="2"/>
      <c r="Z104" s="2"/>
      <c r="HB104" s="219">
        <v>49</v>
      </c>
      <c r="HC104" s="219">
        <v>49</v>
      </c>
      <c r="HD104" s="219">
        <v>49.5</v>
      </c>
      <c r="HE104" s="219" t="s">
        <v>147</v>
      </c>
      <c r="HF104" s="219">
        <v>49</v>
      </c>
      <c r="HG104" s="219">
        <v>49</v>
      </c>
    </row>
    <row r="105" spans="1:215" ht="15" customHeight="1" x14ac:dyDescent="0.2">
      <c r="A105" s="218" t="str">
        <f t="shared" si="0"/>
        <v/>
      </c>
      <c r="B105" s="226"/>
      <c r="C105" s="354"/>
      <c r="D105" s="354"/>
      <c r="E105" s="354"/>
      <c r="F105" s="354"/>
      <c r="G105" s="354"/>
      <c r="H105" s="354"/>
      <c r="I105" s="354"/>
      <c r="J105" s="365"/>
      <c r="K105" s="366"/>
      <c r="L105" s="226"/>
      <c r="M105" s="351"/>
      <c r="N105" s="352"/>
      <c r="O105" s="352"/>
      <c r="P105" s="352"/>
      <c r="Q105" s="353"/>
      <c r="R105" s="226"/>
      <c r="W105" s="2"/>
      <c r="X105" s="2"/>
      <c r="Y105" s="2"/>
      <c r="Z105" s="2"/>
      <c r="HB105" s="221">
        <v>49.5</v>
      </c>
      <c r="HC105" s="221" t="s">
        <v>147</v>
      </c>
      <c r="HD105" s="221">
        <v>50</v>
      </c>
      <c r="HE105" s="221">
        <v>50</v>
      </c>
      <c r="HF105" s="221">
        <v>49.5</v>
      </c>
      <c r="HG105" s="221" t="s">
        <v>147</v>
      </c>
    </row>
    <row r="106" spans="1:215" ht="15" customHeight="1" x14ac:dyDescent="0.2">
      <c r="A106" s="218" t="str">
        <f t="shared" si="0"/>
        <v/>
      </c>
      <c r="B106" s="226"/>
      <c r="C106" s="354"/>
      <c r="D106" s="354"/>
      <c r="E106" s="354"/>
      <c r="F106" s="354"/>
      <c r="G106" s="354"/>
      <c r="H106" s="354"/>
      <c r="I106" s="354"/>
      <c r="J106" s="365"/>
      <c r="K106" s="366"/>
      <c r="L106" s="226"/>
      <c r="M106" s="351"/>
      <c r="N106" s="352"/>
      <c r="O106" s="352"/>
      <c r="P106" s="352"/>
      <c r="Q106" s="353"/>
      <c r="R106" s="226"/>
      <c r="W106" s="2"/>
      <c r="X106" s="2"/>
      <c r="Y106" s="2"/>
      <c r="Z106" s="2"/>
      <c r="HB106" s="219">
        <v>50</v>
      </c>
      <c r="HC106" s="219">
        <v>50</v>
      </c>
      <c r="HD106" s="219">
        <v>50.5</v>
      </c>
      <c r="HE106" s="219" t="s">
        <v>148</v>
      </c>
      <c r="HF106" s="219">
        <v>50</v>
      </c>
      <c r="HG106" s="219">
        <v>50</v>
      </c>
    </row>
    <row r="107" spans="1:215" ht="15" customHeight="1" x14ac:dyDescent="0.2">
      <c r="A107" s="218" t="str">
        <f t="shared" si="0"/>
        <v/>
      </c>
      <c r="B107" s="226"/>
      <c r="C107" s="354"/>
      <c r="D107" s="354"/>
      <c r="E107" s="354"/>
      <c r="F107" s="354"/>
      <c r="G107" s="354"/>
      <c r="H107" s="354"/>
      <c r="I107" s="354"/>
      <c r="J107" s="365"/>
      <c r="K107" s="366"/>
      <c r="L107" s="226"/>
      <c r="M107" s="351"/>
      <c r="N107" s="352"/>
      <c r="O107" s="352"/>
      <c r="P107" s="352"/>
      <c r="Q107" s="353"/>
      <c r="R107" s="226"/>
      <c r="W107" s="2"/>
      <c r="X107" s="2"/>
      <c r="Y107" s="2"/>
      <c r="Z107" s="2"/>
      <c r="HB107" s="221">
        <v>50.5</v>
      </c>
      <c r="HC107" s="221" t="s">
        <v>148</v>
      </c>
      <c r="HD107" s="221">
        <v>51</v>
      </c>
      <c r="HE107" s="221">
        <v>51</v>
      </c>
      <c r="HF107" s="221">
        <v>50.5</v>
      </c>
      <c r="HG107" s="221" t="s">
        <v>148</v>
      </c>
    </row>
    <row r="108" spans="1:215" ht="15" customHeight="1" x14ac:dyDescent="0.2">
      <c r="A108" s="218" t="str">
        <f t="shared" si="0"/>
        <v/>
      </c>
      <c r="B108" s="226"/>
      <c r="C108" s="354"/>
      <c r="D108" s="354"/>
      <c r="E108" s="354"/>
      <c r="F108" s="354"/>
      <c r="G108" s="354"/>
      <c r="H108" s="354"/>
      <c r="I108" s="354"/>
      <c r="J108" s="365"/>
      <c r="K108" s="366"/>
      <c r="L108" s="226"/>
      <c r="M108" s="351"/>
      <c r="N108" s="352"/>
      <c r="O108" s="352"/>
      <c r="P108" s="352"/>
      <c r="Q108" s="353"/>
      <c r="R108" s="226"/>
      <c r="W108" s="2"/>
      <c r="X108" s="2"/>
      <c r="Y108" s="2"/>
      <c r="Z108" s="2"/>
      <c r="HB108" s="219">
        <v>51</v>
      </c>
      <c r="HC108" s="219">
        <v>51</v>
      </c>
      <c r="HD108" s="219">
        <v>51.5</v>
      </c>
      <c r="HE108" s="219" t="s">
        <v>149</v>
      </c>
      <c r="HF108" s="219">
        <v>51</v>
      </c>
      <c r="HG108" s="219">
        <v>51</v>
      </c>
    </row>
    <row r="109" spans="1:215" ht="15" customHeight="1" x14ac:dyDescent="0.2">
      <c r="A109" s="218" t="str">
        <f t="shared" si="0"/>
        <v/>
      </c>
      <c r="B109" s="226"/>
      <c r="C109" s="354"/>
      <c r="D109" s="354"/>
      <c r="E109" s="354"/>
      <c r="F109" s="354"/>
      <c r="G109" s="354"/>
      <c r="H109" s="354"/>
      <c r="I109" s="354"/>
      <c r="J109" s="365"/>
      <c r="K109" s="366"/>
      <c r="L109" s="226"/>
      <c r="M109" s="351"/>
      <c r="N109" s="352"/>
      <c r="O109" s="352"/>
      <c r="P109" s="352"/>
      <c r="Q109" s="353"/>
      <c r="R109" s="226"/>
      <c r="W109" s="2"/>
      <c r="X109" s="2"/>
      <c r="Y109" s="2"/>
      <c r="Z109" s="2"/>
      <c r="HB109" s="221">
        <v>51.5</v>
      </c>
      <c r="HC109" s="221" t="s">
        <v>149</v>
      </c>
      <c r="HD109" s="221">
        <v>52</v>
      </c>
      <c r="HE109" s="221">
        <v>52</v>
      </c>
      <c r="HF109" s="221">
        <v>51.5</v>
      </c>
      <c r="HG109" s="221" t="s">
        <v>149</v>
      </c>
    </row>
    <row r="110" spans="1:215" ht="15" customHeight="1" x14ac:dyDescent="0.2">
      <c r="A110" s="218" t="str">
        <f t="shared" si="0"/>
        <v/>
      </c>
      <c r="B110" s="226"/>
      <c r="C110" s="354"/>
      <c r="D110" s="354"/>
      <c r="E110" s="354"/>
      <c r="F110" s="354"/>
      <c r="G110" s="354"/>
      <c r="H110" s="354"/>
      <c r="I110" s="354"/>
      <c r="J110" s="365"/>
      <c r="K110" s="366"/>
      <c r="L110" s="226"/>
      <c r="M110" s="351"/>
      <c r="N110" s="352"/>
      <c r="O110" s="352"/>
      <c r="P110" s="352"/>
      <c r="Q110" s="353"/>
      <c r="R110" s="226"/>
      <c r="W110" s="2"/>
      <c r="X110" s="2"/>
      <c r="Y110" s="2"/>
      <c r="Z110" s="2"/>
      <c r="HB110" s="219">
        <v>52</v>
      </c>
      <c r="HC110" s="219">
        <v>52</v>
      </c>
      <c r="HD110" s="219">
        <v>52.5</v>
      </c>
      <c r="HE110" s="219" t="s">
        <v>150</v>
      </c>
      <c r="HF110" s="219">
        <v>52</v>
      </c>
      <c r="HG110" s="219">
        <v>52</v>
      </c>
    </row>
    <row r="111" spans="1:215" ht="15" customHeight="1" x14ac:dyDescent="0.2">
      <c r="A111" s="218" t="str">
        <f t="shared" si="0"/>
        <v/>
      </c>
      <c r="B111" s="226"/>
      <c r="C111" s="354"/>
      <c r="D111" s="354"/>
      <c r="E111" s="354"/>
      <c r="F111" s="354"/>
      <c r="G111" s="354"/>
      <c r="H111" s="354"/>
      <c r="I111" s="354"/>
      <c r="J111" s="365"/>
      <c r="K111" s="366"/>
      <c r="L111" s="226"/>
      <c r="M111" s="351"/>
      <c r="N111" s="352"/>
      <c r="O111" s="352"/>
      <c r="P111" s="352"/>
      <c r="Q111" s="353"/>
      <c r="R111" s="226"/>
      <c r="W111" s="2"/>
      <c r="X111" s="2"/>
      <c r="Y111" s="2"/>
      <c r="Z111" s="2"/>
      <c r="HB111" s="221">
        <v>52.5</v>
      </c>
      <c r="HC111" s="221" t="s">
        <v>150</v>
      </c>
      <c r="HD111" s="221">
        <v>53</v>
      </c>
      <c r="HE111" s="221">
        <v>53</v>
      </c>
      <c r="HF111" s="221">
        <v>52.5</v>
      </c>
      <c r="HG111" s="221" t="s">
        <v>150</v>
      </c>
    </row>
    <row r="112" spans="1:215" ht="15" customHeight="1" x14ac:dyDescent="0.2">
      <c r="A112" s="218" t="str">
        <f t="shared" si="0"/>
        <v/>
      </c>
      <c r="B112" s="226"/>
      <c r="C112" s="354"/>
      <c r="D112" s="354"/>
      <c r="E112" s="354"/>
      <c r="F112" s="354"/>
      <c r="G112" s="354"/>
      <c r="H112" s="354"/>
      <c r="I112" s="354"/>
      <c r="J112" s="365"/>
      <c r="K112" s="366"/>
      <c r="L112" s="226"/>
      <c r="M112" s="351"/>
      <c r="N112" s="352"/>
      <c r="O112" s="352"/>
      <c r="P112" s="352"/>
      <c r="Q112" s="353"/>
      <c r="R112" s="226"/>
      <c r="W112" s="2"/>
      <c r="X112" s="2"/>
      <c r="Y112" s="2"/>
      <c r="Z112" s="2"/>
      <c r="HB112" s="219">
        <v>53</v>
      </c>
      <c r="HC112" s="219">
        <v>53</v>
      </c>
      <c r="HD112" s="219">
        <v>53.5</v>
      </c>
      <c r="HE112" s="219" t="s">
        <v>151</v>
      </c>
      <c r="HF112" s="219">
        <v>53</v>
      </c>
      <c r="HG112" s="219">
        <v>53</v>
      </c>
    </row>
    <row r="113" spans="1:251" ht="15" customHeight="1" x14ac:dyDescent="0.2">
      <c r="A113" s="218" t="str">
        <f t="shared" si="0"/>
        <v/>
      </c>
      <c r="B113" s="226"/>
      <c r="C113" s="354"/>
      <c r="D113" s="354"/>
      <c r="E113" s="354"/>
      <c r="F113" s="354"/>
      <c r="G113" s="354"/>
      <c r="H113" s="354"/>
      <c r="I113" s="354"/>
      <c r="J113" s="365"/>
      <c r="K113" s="366"/>
      <c r="L113" s="226"/>
      <c r="M113" s="351"/>
      <c r="N113" s="352"/>
      <c r="O113" s="352"/>
      <c r="P113" s="352"/>
      <c r="Q113" s="353"/>
      <c r="R113" s="226"/>
      <c r="W113" s="2"/>
      <c r="X113" s="2"/>
      <c r="Y113" s="2"/>
      <c r="Z113" s="2"/>
      <c r="HB113" s="221">
        <v>53.5</v>
      </c>
      <c r="HC113" s="221" t="s">
        <v>151</v>
      </c>
      <c r="HD113" s="221">
        <v>54</v>
      </c>
      <c r="HE113" s="221">
        <v>54</v>
      </c>
      <c r="HF113" s="221">
        <v>53.5</v>
      </c>
      <c r="HG113" s="221" t="s">
        <v>151</v>
      </c>
    </row>
    <row r="114" spans="1:251" ht="15" customHeight="1" x14ac:dyDescent="0.2">
      <c r="A114" s="218" t="str">
        <f t="shared" si="0"/>
        <v/>
      </c>
      <c r="B114" s="226"/>
      <c r="C114" s="354"/>
      <c r="D114" s="354"/>
      <c r="E114" s="354"/>
      <c r="F114" s="354"/>
      <c r="G114" s="354"/>
      <c r="H114" s="354"/>
      <c r="I114" s="354"/>
      <c r="J114" s="365"/>
      <c r="K114" s="366"/>
      <c r="L114" s="226"/>
      <c r="M114" s="351"/>
      <c r="N114" s="352"/>
      <c r="O114" s="352"/>
      <c r="P114" s="352"/>
      <c r="Q114" s="353"/>
      <c r="R114" s="226"/>
      <c r="W114" s="2"/>
      <c r="X114" s="2"/>
      <c r="Y114" s="2"/>
      <c r="Z114" s="2"/>
      <c r="HB114" s="219">
        <v>54</v>
      </c>
      <c r="HC114" s="219">
        <v>54</v>
      </c>
      <c r="HD114" s="219">
        <v>54.5</v>
      </c>
      <c r="HE114" s="219" t="s">
        <v>152</v>
      </c>
      <c r="HF114" s="219">
        <v>54</v>
      </c>
      <c r="HG114" s="219">
        <v>54</v>
      </c>
    </row>
    <row r="115" spans="1:251" ht="15" customHeight="1" x14ac:dyDescent="0.2">
      <c r="A115" s="218" t="str">
        <f t="shared" si="0"/>
        <v/>
      </c>
      <c r="B115" s="226"/>
      <c r="C115" s="354"/>
      <c r="D115" s="354"/>
      <c r="E115" s="354"/>
      <c r="F115" s="354"/>
      <c r="G115" s="354"/>
      <c r="H115" s="354"/>
      <c r="I115" s="354"/>
      <c r="J115" s="365"/>
      <c r="K115" s="366"/>
      <c r="L115" s="226"/>
      <c r="M115" s="351"/>
      <c r="N115" s="352"/>
      <c r="O115" s="352"/>
      <c r="P115" s="352"/>
      <c r="Q115" s="353"/>
      <c r="R115" s="226"/>
      <c r="W115" s="2"/>
      <c r="X115" s="2"/>
      <c r="Y115" s="2"/>
      <c r="Z115" s="2"/>
      <c r="HB115" s="221">
        <v>54.5</v>
      </c>
      <c r="HC115" s="221" t="s">
        <v>152</v>
      </c>
      <c r="HD115" s="221">
        <v>55</v>
      </c>
      <c r="HE115" s="221">
        <v>55</v>
      </c>
      <c r="HF115" s="221">
        <v>54.5</v>
      </c>
      <c r="HG115" s="221" t="s">
        <v>152</v>
      </c>
    </row>
    <row r="116" spans="1:251" ht="15" customHeight="1" x14ac:dyDescent="0.2">
      <c r="A116" s="218" t="str">
        <f t="shared" si="0"/>
        <v/>
      </c>
      <c r="B116" s="226"/>
      <c r="C116" s="354"/>
      <c r="D116" s="354"/>
      <c r="E116" s="354"/>
      <c r="F116" s="354"/>
      <c r="G116" s="354"/>
      <c r="H116" s="354"/>
      <c r="I116" s="354"/>
      <c r="J116" s="365"/>
      <c r="K116" s="366"/>
      <c r="L116" s="226"/>
      <c r="M116" s="351"/>
      <c r="N116" s="352"/>
      <c r="O116" s="352"/>
      <c r="P116" s="352"/>
      <c r="Q116" s="353"/>
      <c r="R116" s="226"/>
      <c r="W116" s="2"/>
      <c r="X116" s="2"/>
      <c r="Y116" s="2"/>
      <c r="Z116" s="2"/>
      <c r="HB116" s="219">
        <v>55</v>
      </c>
      <c r="HC116" s="219">
        <v>55</v>
      </c>
      <c r="HD116" s="219">
        <v>55.5</v>
      </c>
      <c r="HE116" s="219" t="s">
        <v>153</v>
      </c>
      <c r="HF116" s="219">
        <v>55</v>
      </c>
      <c r="HG116" s="219">
        <v>55</v>
      </c>
    </row>
    <row r="117" spans="1:251" ht="15" customHeight="1" x14ac:dyDescent="0.2">
      <c r="A117" s="218" t="str">
        <f t="shared" si="0"/>
        <v/>
      </c>
      <c r="B117" s="226"/>
      <c r="C117" s="354"/>
      <c r="D117" s="354"/>
      <c r="E117" s="354"/>
      <c r="F117" s="354"/>
      <c r="G117" s="354"/>
      <c r="H117" s="354"/>
      <c r="I117" s="354"/>
      <c r="J117" s="365"/>
      <c r="K117" s="366"/>
      <c r="L117" s="226"/>
      <c r="M117" s="351"/>
      <c r="N117" s="352"/>
      <c r="O117" s="352"/>
      <c r="P117" s="352"/>
      <c r="Q117" s="353"/>
      <c r="R117" s="226"/>
      <c r="S117" s="56"/>
      <c r="T117" s="56"/>
      <c r="U117" s="56"/>
      <c r="V117" s="56"/>
      <c r="W117" s="27"/>
      <c r="X117" s="27"/>
      <c r="Y117" s="27"/>
      <c r="Z117" s="27"/>
      <c r="AG117" s="27"/>
      <c r="AH117" s="27"/>
      <c r="AI117" s="27"/>
      <c r="AJ117" s="27"/>
      <c r="AK117" s="27"/>
      <c r="AL117" s="27"/>
      <c r="AM117" s="27"/>
      <c r="AN117" s="27"/>
      <c r="AO117" s="27"/>
      <c r="AP117" s="27"/>
      <c r="AQ117" s="27"/>
      <c r="AR117" s="27"/>
      <c r="AS117" s="27"/>
      <c r="AT117" s="27"/>
      <c r="AU117" s="27"/>
      <c r="AV117" s="27"/>
      <c r="AW117" s="27"/>
      <c r="AX117" s="27"/>
      <c r="AY117" s="27"/>
      <c r="AZ117" s="27"/>
      <c r="BA117" s="27"/>
      <c r="BB117" s="27"/>
      <c r="BC117" s="27"/>
      <c r="BD117" s="27"/>
      <c r="BE117" s="27"/>
      <c r="BF117" s="27"/>
      <c r="BG117" s="27"/>
      <c r="BH117" s="27"/>
      <c r="BI117" s="27"/>
      <c r="BJ117" s="27"/>
      <c r="BK117" s="27"/>
      <c r="BL117" s="27"/>
      <c r="BM117" s="27"/>
      <c r="BN117" s="27"/>
      <c r="BO117" s="27"/>
      <c r="BP117" s="27"/>
      <c r="BQ117" s="27"/>
      <c r="BR117" s="27"/>
      <c r="BS117" s="27"/>
      <c r="BT117" s="27"/>
      <c r="BU117" s="27"/>
      <c r="BV117" s="27"/>
      <c r="BW117" s="27"/>
      <c r="BX117" s="27"/>
      <c r="BY117" s="27"/>
      <c r="BZ117" s="27"/>
      <c r="CA117" s="27"/>
      <c r="CB117" s="27"/>
      <c r="CC117" s="27"/>
      <c r="CD117" s="27"/>
      <c r="CE117" s="27"/>
      <c r="CF117" s="27"/>
      <c r="CG117" s="27"/>
      <c r="CH117" s="27"/>
      <c r="CI117" s="27"/>
      <c r="CJ117" s="27"/>
      <c r="CK117" s="27"/>
      <c r="CL117" s="27"/>
      <c r="CM117" s="27"/>
      <c r="CN117" s="27"/>
      <c r="CO117" s="27"/>
      <c r="CP117" s="27"/>
      <c r="CQ117" s="27"/>
      <c r="CR117" s="27"/>
      <c r="CS117" s="27"/>
      <c r="CT117" s="27"/>
      <c r="CU117" s="27"/>
      <c r="CV117" s="27"/>
      <c r="CW117" s="27"/>
      <c r="CX117" s="27"/>
      <c r="CY117" s="27"/>
      <c r="CZ117" s="27"/>
      <c r="DA117" s="27"/>
      <c r="DB117" s="27"/>
      <c r="DC117" s="27"/>
      <c r="DD117" s="27"/>
      <c r="DE117" s="27"/>
      <c r="DF117" s="27"/>
      <c r="DG117" s="27"/>
      <c r="DH117" s="27"/>
      <c r="DI117" s="27"/>
      <c r="DJ117" s="27"/>
      <c r="DK117" s="27"/>
      <c r="DL117" s="27"/>
      <c r="DM117" s="27"/>
      <c r="DN117" s="27"/>
      <c r="DO117" s="27"/>
      <c r="DP117" s="27"/>
      <c r="DQ117" s="27"/>
      <c r="DR117" s="27"/>
      <c r="DS117" s="27"/>
      <c r="DT117" s="27"/>
      <c r="DU117" s="27"/>
      <c r="DV117" s="27"/>
      <c r="DW117" s="27"/>
      <c r="DX117" s="27"/>
      <c r="DY117" s="27"/>
      <c r="DZ117" s="27"/>
      <c r="EA117" s="27"/>
      <c r="EB117" s="27"/>
      <c r="EC117" s="27"/>
      <c r="ED117" s="27"/>
      <c r="EE117" s="27"/>
      <c r="EF117" s="27"/>
      <c r="EG117" s="27"/>
      <c r="EH117" s="27"/>
      <c r="EI117" s="27"/>
      <c r="EJ117" s="27"/>
      <c r="EK117" s="27"/>
      <c r="EL117" s="27"/>
      <c r="EM117" s="27"/>
      <c r="EN117" s="27"/>
      <c r="EO117" s="27"/>
      <c r="EP117" s="27"/>
      <c r="EQ117" s="27"/>
      <c r="ER117" s="27"/>
      <c r="ES117" s="27"/>
      <c r="ET117" s="27"/>
      <c r="EU117" s="27"/>
      <c r="EV117" s="27"/>
      <c r="EW117" s="27"/>
      <c r="EX117" s="27"/>
      <c r="EY117" s="27"/>
      <c r="EZ117" s="27"/>
      <c r="FA117" s="27"/>
      <c r="FB117" s="27"/>
      <c r="FC117" s="27"/>
      <c r="FD117" s="27"/>
      <c r="FE117" s="27"/>
      <c r="FF117" s="27"/>
      <c r="FG117" s="27"/>
      <c r="FH117" s="27"/>
      <c r="FI117" s="27"/>
      <c r="FJ117" s="27"/>
      <c r="FK117" s="27"/>
      <c r="FL117" s="27"/>
      <c r="FM117" s="27"/>
      <c r="FN117" s="27"/>
      <c r="FO117" s="27"/>
      <c r="FP117" s="27"/>
      <c r="FQ117" s="27"/>
      <c r="FR117" s="27"/>
      <c r="FS117" s="27"/>
      <c r="FT117" s="27"/>
      <c r="FU117" s="27"/>
      <c r="FV117" s="27"/>
      <c r="FW117" s="27"/>
      <c r="FX117" s="27"/>
      <c r="FY117" s="27"/>
      <c r="FZ117" s="27"/>
      <c r="GA117" s="27"/>
      <c r="GB117" s="27"/>
      <c r="GC117" s="27"/>
      <c r="GD117" s="27"/>
      <c r="GE117" s="27"/>
      <c r="GF117" s="27"/>
      <c r="GG117" s="27"/>
      <c r="GH117" s="27"/>
      <c r="GI117" s="27"/>
      <c r="GJ117" s="27"/>
      <c r="GK117" s="27"/>
      <c r="GL117" s="27"/>
      <c r="GM117" s="27"/>
      <c r="GN117" s="27"/>
      <c r="GO117" s="27"/>
      <c r="GP117" s="27"/>
      <c r="GQ117" s="27"/>
      <c r="GR117" s="27"/>
      <c r="GS117" s="27"/>
      <c r="GT117" s="27"/>
      <c r="GU117" s="27"/>
      <c r="GV117" s="27"/>
      <c r="GW117" s="27"/>
      <c r="GX117" s="27"/>
      <c r="GY117" s="27"/>
      <c r="GZ117" s="27"/>
      <c r="HA117" s="27"/>
      <c r="HB117" s="221">
        <v>55.5</v>
      </c>
      <c r="HC117" s="221" t="s">
        <v>153</v>
      </c>
      <c r="HD117" s="221">
        <v>56</v>
      </c>
      <c r="HE117" s="221">
        <v>56</v>
      </c>
      <c r="HF117" s="221">
        <v>55.5</v>
      </c>
      <c r="HG117" s="221" t="s">
        <v>153</v>
      </c>
      <c r="HH117" s="27"/>
      <c r="HI117" s="27"/>
      <c r="HJ117" s="27"/>
      <c r="HK117" s="27"/>
      <c r="HL117" s="27"/>
      <c r="HM117" s="27"/>
      <c r="HN117" s="27"/>
      <c r="HO117" s="27"/>
      <c r="HP117" s="27"/>
      <c r="HQ117" s="27"/>
      <c r="HR117" s="27"/>
      <c r="HS117" s="27"/>
      <c r="HT117" s="27"/>
      <c r="HU117" s="27"/>
      <c r="HV117" s="27"/>
      <c r="HW117" s="27"/>
      <c r="HX117" s="27"/>
      <c r="HY117" s="27"/>
      <c r="HZ117" s="27"/>
      <c r="IA117" s="27"/>
      <c r="IB117" s="27"/>
      <c r="IC117" s="27"/>
      <c r="ID117" s="27"/>
      <c r="IE117" s="27"/>
      <c r="IF117" s="27"/>
      <c r="IG117" s="27"/>
      <c r="IH117" s="27"/>
      <c r="II117" s="27"/>
      <c r="IJ117" s="27"/>
      <c r="IK117" s="27"/>
      <c r="IL117" s="27"/>
      <c r="IM117" s="27"/>
      <c r="IN117" s="27"/>
      <c r="IO117" s="27"/>
      <c r="IP117" s="27"/>
      <c r="IQ117" s="27"/>
    </row>
    <row r="118" spans="1:251" ht="15" customHeight="1" x14ac:dyDescent="0.2">
      <c r="A118" s="218" t="str">
        <f t="shared" si="0"/>
        <v/>
      </c>
      <c r="B118" s="226"/>
      <c r="C118" s="354"/>
      <c r="D118" s="354"/>
      <c r="E118" s="354"/>
      <c r="F118" s="354"/>
      <c r="G118" s="354"/>
      <c r="H118" s="354"/>
      <c r="I118" s="354"/>
      <c r="J118" s="365"/>
      <c r="K118" s="366"/>
      <c r="L118" s="226"/>
      <c r="M118" s="351"/>
      <c r="N118" s="352"/>
      <c r="O118" s="352"/>
      <c r="P118" s="352"/>
      <c r="Q118" s="353"/>
      <c r="R118" s="226"/>
      <c r="S118" s="56"/>
      <c r="T118" s="56"/>
      <c r="U118" s="56"/>
      <c r="V118" s="56"/>
      <c r="W118" s="27"/>
      <c r="X118" s="27"/>
      <c r="Y118" s="27"/>
      <c r="Z118" s="27"/>
      <c r="AG118" s="27"/>
      <c r="AH118" s="27"/>
      <c r="AI118" s="27"/>
      <c r="AJ118" s="27"/>
      <c r="AK118" s="27"/>
      <c r="AL118" s="27"/>
      <c r="AM118" s="27"/>
      <c r="AN118" s="27"/>
      <c r="AO118" s="27"/>
      <c r="AP118" s="27"/>
      <c r="AQ118" s="27"/>
      <c r="AR118" s="27"/>
      <c r="AS118" s="27"/>
      <c r="AT118" s="27"/>
      <c r="AU118" s="27"/>
      <c r="AV118" s="27"/>
      <c r="AW118" s="27"/>
      <c r="AX118" s="27"/>
      <c r="AY118" s="27"/>
      <c r="AZ118" s="27"/>
      <c r="BA118" s="27"/>
      <c r="BB118" s="27"/>
      <c r="BC118" s="27"/>
      <c r="BD118" s="27"/>
      <c r="BE118" s="27"/>
      <c r="BF118" s="27"/>
      <c r="BG118" s="27"/>
      <c r="BH118" s="27"/>
      <c r="BI118" s="27"/>
      <c r="BJ118" s="27"/>
      <c r="BK118" s="27"/>
      <c r="BL118" s="27"/>
      <c r="BM118" s="27"/>
      <c r="BN118" s="27"/>
      <c r="BO118" s="27"/>
      <c r="BP118" s="27"/>
      <c r="BQ118" s="27"/>
      <c r="BR118" s="27"/>
      <c r="BS118" s="27"/>
      <c r="BT118" s="27"/>
      <c r="BU118" s="27"/>
      <c r="BV118" s="27"/>
      <c r="BW118" s="27"/>
      <c r="BX118" s="27"/>
      <c r="BY118" s="27"/>
      <c r="BZ118" s="27"/>
      <c r="CA118" s="27"/>
      <c r="CB118" s="27"/>
      <c r="CC118" s="27"/>
      <c r="CD118" s="27"/>
      <c r="CE118" s="27"/>
      <c r="CF118" s="27"/>
      <c r="CG118" s="27"/>
      <c r="CH118" s="27"/>
      <c r="CI118" s="27"/>
      <c r="CJ118" s="27"/>
      <c r="CK118" s="27"/>
      <c r="CL118" s="27"/>
      <c r="CM118" s="27"/>
      <c r="CN118" s="27"/>
      <c r="CO118" s="27"/>
      <c r="CP118" s="27"/>
      <c r="CQ118" s="27"/>
      <c r="CR118" s="27"/>
      <c r="CS118" s="27"/>
      <c r="CT118" s="27"/>
      <c r="CU118" s="27"/>
      <c r="CV118" s="27"/>
      <c r="CW118" s="27"/>
      <c r="CX118" s="27"/>
      <c r="CY118" s="27"/>
      <c r="CZ118" s="27"/>
      <c r="DA118" s="27"/>
      <c r="DB118" s="27"/>
      <c r="DC118" s="27"/>
      <c r="DD118" s="27"/>
      <c r="DE118" s="27"/>
      <c r="DF118" s="27"/>
      <c r="DG118" s="27"/>
      <c r="DH118" s="27"/>
      <c r="DI118" s="27"/>
      <c r="DJ118" s="27"/>
      <c r="DK118" s="27"/>
      <c r="DL118" s="27"/>
      <c r="DM118" s="27"/>
      <c r="DN118" s="27"/>
      <c r="DO118" s="27"/>
      <c r="DP118" s="27"/>
      <c r="DQ118" s="27"/>
      <c r="DR118" s="27"/>
      <c r="DS118" s="27"/>
      <c r="DT118" s="27"/>
      <c r="DU118" s="27"/>
      <c r="DV118" s="27"/>
      <c r="DW118" s="27"/>
      <c r="DX118" s="27"/>
      <c r="DY118" s="27"/>
      <c r="DZ118" s="27"/>
      <c r="EA118" s="27"/>
      <c r="EB118" s="27"/>
      <c r="EC118" s="27"/>
      <c r="ED118" s="27"/>
      <c r="EE118" s="27"/>
      <c r="EF118" s="27"/>
      <c r="EG118" s="27"/>
      <c r="EH118" s="27"/>
      <c r="EI118" s="27"/>
      <c r="EJ118" s="27"/>
      <c r="EK118" s="27"/>
      <c r="EL118" s="27"/>
      <c r="EM118" s="27"/>
      <c r="EN118" s="27"/>
      <c r="EO118" s="27"/>
      <c r="EP118" s="27"/>
      <c r="EQ118" s="27"/>
      <c r="ER118" s="27"/>
      <c r="ES118" s="27"/>
      <c r="ET118" s="27"/>
      <c r="EU118" s="27"/>
      <c r="EV118" s="27"/>
      <c r="EW118" s="27"/>
      <c r="EX118" s="27"/>
      <c r="EY118" s="27"/>
      <c r="EZ118" s="27"/>
      <c r="FA118" s="27"/>
      <c r="FB118" s="27"/>
      <c r="FC118" s="27"/>
      <c r="FD118" s="27"/>
      <c r="FE118" s="27"/>
      <c r="FF118" s="27"/>
      <c r="FG118" s="27"/>
      <c r="FH118" s="27"/>
      <c r="FI118" s="27"/>
      <c r="FJ118" s="27"/>
      <c r="FK118" s="27"/>
      <c r="FL118" s="27"/>
      <c r="FM118" s="27"/>
      <c r="FN118" s="27"/>
      <c r="FO118" s="27"/>
      <c r="FP118" s="27"/>
      <c r="FQ118" s="27"/>
      <c r="FR118" s="27"/>
      <c r="FS118" s="27"/>
      <c r="FT118" s="27"/>
      <c r="FU118" s="27"/>
      <c r="FV118" s="27"/>
      <c r="FW118" s="27"/>
      <c r="FX118" s="27"/>
      <c r="FY118" s="27"/>
      <c r="FZ118" s="27"/>
      <c r="GA118" s="27"/>
      <c r="GB118" s="27"/>
      <c r="GC118" s="27"/>
      <c r="GD118" s="27"/>
      <c r="GE118" s="27"/>
      <c r="GF118" s="27"/>
      <c r="GG118" s="27"/>
      <c r="GH118" s="27"/>
      <c r="GI118" s="27"/>
      <c r="GJ118" s="27"/>
      <c r="GK118" s="27"/>
      <c r="GL118" s="27"/>
      <c r="GM118" s="27"/>
      <c r="GN118" s="27"/>
      <c r="GO118" s="27"/>
      <c r="GP118" s="27"/>
      <c r="GQ118" s="27"/>
      <c r="GR118" s="27"/>
      <c r="GS118" s="27"/>
      <c r="GT118" s="27"/>
      <c r="GU118" s="27"/>
      <c r="GV118" s="27"/>
      <c r="GW118" s="27"/>
      <c r="GX118" s="27"/>
      <c r="GY118" s="27"/>
      <c r="GZ118" s="27"/>
      <c r="HA118" s="27"/>
      <c r="HB118" s="219">
        <v>56</v>
      </c>
      <c r="HC118" s="219">
        <v>56</v>
      </c>
      <c r="HD118" s="219">
        <v>56.5</v>
      </c>
      <c r="HE118" s="219" t="s">
        <v>154</v>
      </c>
      <c r="HF118" s="219">
        <v>56</v>
      </c>
      <c r="HG118" s="219">
        <v>56</v>
      </c>
      <c r="HH118" s="27"/>
      <c r="HI118" s="27"/>
      <c r="HJ118" s="27"/>
      <c r="HK118" s="27"/>
      <c r="HL118" s="27"/>
      <c r="HM118" s="27"/>
      <c r="HN118" s="27"/>
      <c r="HO118" s="27"/>
      <c r="HP118" s="27"/>
      <c r="HQ118" s="27"/>
      <c r="HR118" s="27"/>
      <c r="HS118" s="27"/>
      <c r="HT118" s="27"/>
      <c r="HU118" s="27"/>
      <c r="HV118" s="27"/>
      <c r="HW118" s="27"/>
      <c r="HX118" s="27"/>
      <c r="HY118" s="27"/>
      <c r="HZ118" s="27"/>
      <c r="IA118" s="27"/>
      <c r="IB118" s="27"/>
      <c r="IC118" s="27"/>
      <c r="ID118" s="27"/>
      <c r="IE118" s="27"/>
      <c r="IF118" s="27"/>
      <c r="IG118" s="27"/>
      <c r="IH118" s="27"/>
      <c r="II118" s="27"/>
      <c r="IJ118" s="27"/>
      <c r="IK118" s="27"/>
      <c r="IL118" s="27"/>
      <c r="IM118" s="27"/>
      <c r="IN118" s="27"/>
      <c r="IO118" s="27"/>
      <c r="IP118" s="27"/>
      <c r="IQ118" s="27"/>
    </row>
    <row r="119" spans="1:251" ht="15" customHeight="1" x14ac:dyDescent="0.2">
      <c r="A119" s="218" t="str">
        <f t="shared" si="0"/>
        <v/>
      </c>
      <c r="B119" s="226"/>
      <c r="C119" s="354"/>
      <c r="D119" s="354"/>
      <c r="E119" s="354"/>
      <c r="F119" s="354"/>
      <c r="G119" s="354"/>
      <c r="H119" s="354"/>
      <c r="I119" s="354"/>
      <c r="J119" s="365"/>
      <c r="K119" s="366"/>
      <c r="L119" s="226"/>
      <c r="M119" s="351"/>
      <c r="N119" s="352"/>
      <c r="O119" s="352"/>
      <c r="P119" s="352"/>
      <c r="Q119" s="353"/>
      <c r="R119" s="226"/>
      <c r="S119" s="56"/>
      <c r="T119" s="56"/>
      <c r="U119" s="56"/>
      <c r="V119" s="56"/>
      <c r="W119" s="27"/>
      <c r="X119" s="27"/>
      <c r="Y119" s="27"/>
      <c r="Z119" s="27"/>
      <c r="AG119" s="27"/>
      <c r="AH119" s="27"/>
      <c r="AI119" s="27"/>
      <c r="AJ119" s="27"/>
      <c r="AK119" s="27"/>
      <c r="AL119" s="27"/>
      <c r="AM119" s="27"/>
      <c r="AN119" s="27"/>
      <c r="AO119" s="27"/>
      <c r="AP119" s="27"/>
      <c r="AQ119" s="27"/>
      <c r="AR119" s="27"/>
      <c r="AS119" s="27"/>
      <c r="AT119" s="27"/>
      <c r="AU119" s="27"/>
      <c r="AV119" s="27"/>
      <c r="AW119" s="27"/>
      <c r="AX119" s="27"/>
      <c r="AY119" s="27"/>
      <c r="AZ119" s="27"/>
      <c r="BA119" s="27"/>
      <c r="BB119" s="27"/>
      <c r="BC119" s="27"/>
      <c r="BD119" s="27"/>
      <c r="BE119" s="27"/>
      <c r="BF119" s="27"/>
      <c r="BG119" s="27"/>
      <c r="BH119" s="27"/>
      <c r="BI119" s="27"/>
      <c r="BJ119" s="27"/>
      <c r="BK119" s="27"/>
      <c r="BL119" s="27"/>
      <c r="BM119" s="27"/>
      <c r="BN119" s="27"/>
      <c r="BO119" s="27"/>
      <c r="BP119" s="27"/>
      <c r="BQ119" s="27"/>
      <c r="BR119" s="27"/>
      <c r="BS119" s="27"/>
      <c r="BT119" s="27"/>
      <c r="BU119" s="27"/>
      <c r="BV119" s="27"/>
      <c r="BW119" s="27"/>
      <c r="BX119" s="27"/>
      <c r="BY119" s="27"/>
      <c r="BZ119" s="27"/>
      <c r="CA119" s="27"/>
      <c r="CB119" s="27"/>
      <c r="CC119" s="27"/>
      <c r="CD119" s="27"/>
      <c r="CE119" s="27"/>
      <c r="CF119" s="27"/>
      <c r="CG119" s="27"/>
      <c r="CH119" s="27"/>
      <c r="CI119" s="27"/>
      <c r="CJ119" s="27"/>
      <c r="CK119" s="27"/>
      <c r="CL119" s="27"/>
      <c r="CM119" s="27"/>
      <c r="CN119" s="27"/>
      <c r="CO119" s="27"/>
      <c r="CP119" s="27"/>
      <c r="CQ119" s="27"/>
      <c r="CR119" s="27"/>
      <c r="CS119" s="27"/>
      <c r="CT119" s="27"/>
      <c r="CU119" s="27"/>
      <c r="CV119" s="27"/>
      <c r="CW119" s="27"/>
      <c r="CX119" s="27"/>
      <c r="CY119" s="27"/>
      <c r="CZ119" s="27"/>
      <c r="DA119" s="27"/>
      <c r="DB119" s="27"/>
      <c r="DC119" s="27"/>
      <c r="DD119" s="27"/>
      <c r="DE119" s="27"/>
      <c r="DF119" s="27"/>
      <c r="DG119" s="27"/>
      <c r="DH119" s="27"/>
      <c r="DI119" s="27"/>
      <c r="DJ119" s="27"/>
      <c r="DK119" s="27"/>
      <c r="DL119" s="27"/>
      <c r="DM119" s="27"/>
      <c r="DN119" s="27"/>
      <c r="DO119" s="27"/>
      <c r="DP119" s="27"/>
      <c r="DQ119" s="27"/>
      <c r="DR119" s="27"/>
      <c r="DS119" s="27"/>
      <c r="DT119" s="27"/>
      <c r="DU119" s="27"/>
      <c r="DV119" s="27"/>
      <c r="DW119" s="27"/>
      <c r="DX119" s="27"/>
      <c r="DY119" s="27"/>
      <c r="DZ119" s="27"/>
      <c r="EA119" s="27"/>
      <c r="EB119" s="27"/>
      <c r="EC119" s="27"/>
      <c r="ED119" s="27"/>
      <c r="EE119" s="27"/>
      <c r="EF119" s="27"/>
      <c r="EG119" s="27"/>
      <c r="EH119" s="27"/>
      <c r="EI119" s="27"/>
      <c r="EJ119" s="27"/>
      <c r="EK119" s="27"/>
      <c r="EL119" s="27"/>
      <c r="EM119" s="27"/>
      <c r="EN119" s="27"/>
      <c r="EO119" s="27"/>
      <c r="EP119" s="27"/>
      <c r="EQ119" s="27"/>
      <c r="ER119" s="27"/>
      <c r="ES119" s="27"/>
      <c r="ET119" s="27"/>
      <c r="EU119" s="27"/>
      <c r="EV119" s="27"/>
      <c r="EW119" s="27"/>
      <c r="EX119" s="27"/>
      <c r="EY119" s="27"/>
      <c r="EZ119" s="27"/>
      <c r="FA119" s="27"/>
      <c r="FB119" s="27"/>
      <c r="FC119" s="27"/>
      <c r="FD119" s="27"/>
      <c r="FE119" s="27"/>
      <c r="FF119" s="27"/>
      <c r="FG119" s="27"/>
      <c r="FH119" s="27"/>
      <c r="FI119" s="27"/>
      <c r="FJ119" s="27"/>
      <c r="FK119" s="27"/>
      <c r="FL119" s="27"/>
      <c r="FM119" s="27"/>
      <c r="FN119" s="27"/>
      <c r="FO119" s="27"/>
      <c r="FP119" s="27"/>
      <c r="FQ119" s="27"/>
      <c r="FR119" s="27"/>
      <c r="FS119" s="27"/>
      <c r="FT119" s="27"/>
      <c r="FU119" s="27"/>
      <c r="FV119" s="27"/>
      <c r="FW119" s="27"/>
      <c r="FX119" s="27"/>
      <c r="FY119" s="27"/>
      <c r="FZ119" s="27"/>
      <c r="GA119" s="27"/>
      <c r="GB119" s="27"/>
      <c r="GC119" s="27"/>
      <c r="GD119" s="27"/>
      <c r="GE119" s="27"/>
      <c r="GF119" s="27"/>
      <c r="GG119" s="27"/>
      <c r="GH119" s="27"/>
      <c r="GI119" s="27"/>
      <c r="GJ119" s="27"/>
      <c r="GK119" s="27"/>
      <c r="GL119" s="27"/>
      <c r="GM119" s="27"/>
      <c r="GN119" s="27"/>
      <c r="GO119" s="27"/>
      <c r="GP119" s="27"/>
      <c r="GQ119" s="27"/>
      <c r="GR119" s="27"/>
      <c r="GS119" s="27"/>
      <c r="GT119" s="27"/>
      <c r="GU119" s="27"/>
      <c r="GV119" s="27"/>
      <c r="GW119" s="27"/>
      <c r="GX119" s="27"/>
      <c r="GY119" s="27"/>
      <c r="GZ119" s="27"/>
      <c r="HA119" s="27"/>
      <c r="HB119" s="221">
        <v>56.5</v>
      </c>
      <c r="HC119" s="221" t="s">
        <v>154</v>
      </c>
      <c r="HD119" s="221">
        <v>57</v>
      </c>
      <c r="HE119" s="221">
        <v>57</v>
      </c>
      <c r="HF119" s="221">
        <v>56.5</v>
      </c>
      <c r="HG119" s="221" t="s">
        <v>154</v>
      </c>
      <c r="HH119" s="27"/>
      <c r="HI119" s="27"/>
      <c r="HJ119" s="27"/>
      <c r="HK119" s="27"/>
      <c r="HL119" s="27"/>
      <c r="HM119" s="27"/>
      <c r="HN119" s="27"/>
      <c r="HO119" s="27"/>
      <c r="HP119" s="27"/>
      <c r="HQ119" s="27"/>
      <c r="HR119" s="27"/>
      <c r="HS119" s="27"/>
      <c r="HT119" s="27"/>
      <c r="HU119" s="27"/>
      <c r="HV119" s="27"/>
      <c r="HW119" s="27"/>
      <c r="HX119" s="27"/>
      <c r="HY119" s="27"/>
      <c r="HZ119" s="27"/>
      <c r="IA119" s="27"/>
      <c r="IB119" s="27"/>
      <c r="IC119" s="27"/>
      <c r="ID119" s="27"/>
      <c r="IE119" s="27"/>
      <c r="IF119" s="27"/>
      <c r="IG119" s="27"/>
      <c r="IH119" s="27"/>
      <c r="II119" s="27"/>
      <c r="IJ119" s="27"/>
      <c r="IK119" s="27"/>
      <c r="IL119" s="27"/>
      <c r="IM119" s="27"/>
      <c r="IN119" s="27"/>
      <c r="IO119" s="27"/>
      <c r="IP119" s="27"/>
      <c r="IQ119" s="27"/>
    </row>
    <row r="120" spans="1:251" ht="15" customHeight="1" x14ac:dyDescent="0.2">
      <c r="A120" s="218" t="str">
        <f t="shared" si="0"/>
        <v/>
      </c>
      <c r="B120" s="226"/>
      <c r="C120" s="354"/>
      <c r="D120" s="354"/>
      <c r="E120" s="354"/>
      <c r="F120" s="354"/>
      <c r="G120" s="354"/>
      <c r="H120" s="354"/>
      <c r="I120" s="354"/>
      <c r="J120" s="365"/>
      <c r="K120" s="366"/>
      <c r="L120" s="226"/>
      <c r="M120" s="351"/>
      <c r="N120" s="352"/>
      <c r="O120" s="352"/>
      <c r="P120" s="352"/>
      <c r="Q120" s="353"/>
      <c r="R120" s="226"/>
      <c r="S120" s="56"/>
      <c r="T120" s="56"/>
      <c r="U120" s="56"/>
      <c r="V120" s="56"/>
      <c r="W120" s="27"/>
      <c r="X120" s="27"/>
      <c r="Y120" s="27"/>
      <c r="Z120" s="27"/>
      <c r="AG120" s="27"/>
      <c r="AH120" s="27"/>
      <c r="AI120" s="27"/>
      <c r="AJ120" s="27"/>
      <c r="AK120" s="27"/>
      <c r="AL120" s="27"/>
      <c r="AM120" s="27"/>
      <c r="AN120" s="27"/>
      <c r="AO120" s="27"/>
      <c r="AP120" s="27"/>
      <c r="AQ120" s="27"/>
      <c r="AR120" s="27"/>
      <c r="AS120" s="27"/>
      <c r="AT120" s="27"/>
      <c r="AU120" s="27"/>
      <c r="AV120" s="27"/>
      <c r="AW120" s="27"/>
      <c r="AX120" s="27"/>
      <c r="AY120" s="27"/>
      <c r="AZ120" s="27"/>
      <c r="BA120" s="27"/>
      <c r="BB120" s="27"/>
      <c r="BC120" s="27"/>
      <c r="BD120" s="27"/>
      <c r="BE120" s="27"/>
      <c r="BF120" s="27"/>
      <c r="BG120" s="27"/>
      <c r="BH120" s="27"/>
      <c r="BI120" s="27"/>
      <c r="BJ120" s="27"/>
      <c r="BK120" s="27"/>
      <c r="BL120" s="27"/>
      <c r="BM120" s="27"/>
      <c r="BN120" s="27"/>
      <c r="BO120" s="27"/>
      <c r="BP120" s="27"/>
      <c r="BQ120" s="27"/>
      <c r="BR120" s="27"/>
      <c r="BS120" s="27"/>
      <c r="BT120" s="27"/>
      <c r="BU120" s="27"/>
      <c r="BV120" s="27"/>
      <c r="BW120" s="27"/>
      <c r="BX120" s="27"/>
      <c r="BY120" s="27"/>
      <c r="BZ120" s="27"/>
      <c r="CA120" s="27"/>
      <c r="CB120" s="27"/>
      <c r="CC120" s="27"/>
      <c r="CD120" s="27"/>
      <c r="CE120" s="27"/>
      <c r="CF120" s="27"/>
      <c r="CG120" s="27"/>
      <c r="CH120" s="27"/>
      <c r="CI120" s="27"/>
      <c r="CJ120" s="27"/>
      <c r="CK120" s="27"/>
      <c r="CL120" s="27"/>
      <c r="CM120" s="27"/>
      <c r="CN120" s="27"/>
      <c r="CO120" s="27"/>
      <c r="CP120" s="27"/>
      <c r="CQ120" s="27"/>
      <c r="CR120" s="27"/>
      <c r="CS120" s="27"/>
      <c r="CT120" s="27"/>
      <c r="CU120" s="27"/>
      <c r="CV120" s="27"/>
      <c r="CW120" s="27"/>
      <c r="CX120" s="27"/>
      <c r="CY120" s="27"/>
      <c r="CZ120" s="27"/>
      <c r="DA120" s="27"/>
      <c r="DB120" s="27"/>
      <c r="DC120" s="27"/>
      <c r="DD120" s="27"/>
      <c r="DE120" s="27"/>
      <c r="DF120" s="27"/>
      <c r="DG120" s="27"/>
      <c r="DH120" s="27"/>
      <c r="DI120" s="27"/>
      <c r="DJ120" s="27"/>
      <c r="DK120" s="27"/>
      <c r="DL120" s="27"/>
      <c r="DM120" s="27"/>
      <c r="DN120" s="27"/>
      <c r="DO120" s="27"/>
      <c r="DP120" s="27"/>
      <c r="DQ120" s="27"/>
      <c r="DR120" s="27"/>
      <c r="DS120" s="27"/>
      <c r="DT120" s="27"/>
      <c r="DU120" s="27"/>
      <c r="DV120" s="27"/>
      <c r="DW120" s="27"/>
      <c r="DX120" s="27"/>
      <c r="DY120" s="27"/>
      <c r="DZ120" s="27"/>
      <c r="EA120" s="27"/>
      <c r="EB120" s="27"/>
      <c r="EC120" s="27"/>
      <c r="ED120" s="27"/>
      <c r="EE120" s="27"/>
      <c r="EF120" s="27"/>
      <c r="EG120" s="27"/>
      <c r="EH120" s="27"/>
      <c r="EI120" s="27"/>
      <c r="EJ120" s="27"/>
      <c r="EK120" s="27"/>
      <c r="EL120" s="27"/>
      <c r="EM120" s="27"/>
      <c r="EN120" s="27"/>
      <c r="EO120" s="27"/>
      <c r="EP120" s="27"/>
      <c r="EQ120" s="27"/>
      <c r="ER120" s="27"/>
      <c r="ES120" s="27"/>
      <c r="ET120" s="27"/>
      <c r="EU120" s="27"/>
      <c r="EV120" s="27"/>
      <c r="EW120" s="27"/>
      <c r="EX120" s="27"/>
      <c r="EY120" s="27"/>
      <c r="EZ120" s="27"/>
      <c r="FA120" s="27"/>
      <c r="FB120" s="27"/>
      <c r="FC120" s="27"/>
      <c r="FD120" s="27"/>
      <c r="FE120" s="27"/>
      <c r="FF120" s="27"/>
      <c r="FG120" s="27"/>
      <c r="FH120" s="27"/>
      <c r="FI120" s="27"/>
      <c r="FJ120" s="27"/>
      <c r="FK120" s="27"/>
      <c r="FL120" s="27"/>
      <c r="FM120" s="27"/>
      <c r="FN120" s="27"/>
      <c r="FO120" s="27"/>
      <c r="FP120" s="27"/>
      <c r="FQ120" s="27"/>
      <c r="FR120" s="27"/>
      <c r="FS120" s="27"/>
      <c r="FT120" s="27"/>
      <c r="FU120" s="27"/>
      <c r="FV120" s="27"/>
      <c r="FW120" s="27"/>
      <c r="FX120" s="27"/>
      <c r="FY120" s="27"/>
      <c r="FZ120" s="27"/>
      <c r="GA120" s="27"/>
      <c r="GB120" s="27"/>
      <c r="GC120" s="27"/>
      <c r="GD120" s="27"/>
      <c r="GE120" s="27"/>
      <c r="GF120" s="27"/>
      <c r="GG120" s="27"/>
      <c r="GH120" s="27"/>
      <c r="GI120" s="27"/>
      <c r="GJ120" s="27"/>
      <c r="GK120" s="27"/>
      <c r="GL120" s="27"/>
      <c r="GM120" s="27"/>
      <c r="GN120" s="27"/>
      <c r="GO120" s="27"/>
      <c r="GP120" s="27"/>
      <c r="GQ120" s="27"/>
      <c r="GR120" s="27"/>
      <c r="GS120" s="27"/>
      <c r="GT120" s="27"/>
      <c r="GU120" s="27"/>
      <c r="GV120" s="27"/>
      <c r="GW120" s="27"/>
      <c r="GX120" s="27"/>
      <c r="GY120" s="27"/>
      <c r="GZ120" s="27"/>
      <c r="HA120" s="27"/>
      <c r="HB120" s="219">
        <v>57</v>
      </c>
      <c r="HC120" s="219">
        <v>57</v>
      </c>
      <c r="HD120" s="219">
        <v>57.5</v>
      </c>
      <c r="HE120" s="219" t="s">
        <v>155</v>
      </c>
      <c r="HF120" s="219">
        <v>57</v>
      </c>
      <c r="HG120" s="219">
        <v>57</v>
      </c>
      <c r="HH120" s="27"/>
      <c r="HI120" s="27"/>
      <c r="HJ120" s="27"/>
      <c r="HK120" s="27"/>
      <c r="HL120" s="27"/>
      <c r="HM120" s="27"/>
      <c r="HN120" s="27"/>
      <c r="HO120" s="27"/>
      <c r="HP120" s="27"/>
      <c r="HQ120" s="27"/>
      <c r="HR120" s="27"/>
      <c r="HS120" s="27"/>
      <c r="HT120" s="27"/>
      <c r="HU120" s="27"/>
      <c r="HV120" s="27"/>
      <c r="HW120" s="27"/>
      <c r="HX120" s="27"/>
      <c r="HY120" s="27"/>
      <c r="HZ120" s="27"/>
      <c r="IA120" s="27"/>
      <c r="IB120" s="27"/>
      <c r="IC120" s="27"/>
      <c r="ID120" s="27"/>
      <c r="IE120" s="27"/>
      <c r="IF120" s="27"/>
      <c r="IG120" s="27"/>
      <c r="IH120" s="27"/>
      <c r="II120" s="27"/>
      <c r="IJ120" s="27"/>
      <c r="IK120" s="27"/>
      <c r="IL120" s="27"/>
      <c r="IM120" s="27"/>
      <c r="IN120" s="27"/>
      <c r="IO120" s="27"/>
      <c r="IP120" s="27"/>
      <c r="IQ120" s="27"/>
    </row>
    <row r="121" spans="1:251" ht="15" customHeight="1" x14ac:dyDescent="0.2">
      <c r="A121" s="218" t="str">
        <f t="shared" ref="A121:A184" si="1">IF(B121 &amp; C121 &amp; J121 &amp; L121 &amp;M121&amp; R121= "","",ROW()-ROW($A$53))</f>
        <v/>
      </c>
      <c r="B121" s="226"/>
      <c r="C121" s="354"/>
      <c r="D121" s="354"/>
      <c r="E121" s="354"/>
      <c r="F121" s="354"/>
      <c r="G121" s="354"/>
      <c r="H121" s="354"/>
      <c r="I121" s="354"/>
      <c r="J121" s="365"/>
      <c r="K121" s="366"/>
      <c r="L121" s="226"/>
      <c r="M121" s="351"/>
      <c r="N121" s="352"/>
      <c r="O121" s="352"/>
      <c r="P121" s="352"/>
      <c r="Q121" s="353"/>
      <c r="R121" s="226"/>
      <c r="S121" s="56"/>
      <c r="T121" s="56"/>
      <c r="U121" s="56"/>
      <c r="V121" s="56"/>
      <c r="W121" s="27"/>
      <c r="X121" s="27"/>
      <c r="Y121" s="27"/>
      <c r="Z121" s="27"/>
      <c r="AG121" s="27"/>
      <c r="AH121" s="27"/>
      <c r="AI121" s="27"/>
      <c r="AJ121" s="27"/>
      <c r="AK121" s="27"/>
      <c r="AL121" s="27"/>
      <c r="AM121" s="27"/>
      <c r="AN121" s="27"/>
      <c r="AO121" s="27"/>
      <c r="AP121" s="27"/>
      <c r="AQ121" s="27"/>
      <c r="AR121" s="27"/>
      <c r="AS121" s="27"/>
      <c r="AT121" s="27"/>
      <c r="AU121" s="27"/>
      <c r="AV121" s="27"/>
      <c r="AW121" s="27"/>
      <c r="AX121" s="27"/>
      <c r="AY121" s="27"/>
      <c r="AZ121" s="27"/>
      <c r="BA121" s="27"/>
      <c r="BB121" s="27"/>
      <c r="BC121" s="27"/>
      <c r="BD121" s="27"/>
      <c r="BE121" s="27"/>
      <c r="BF121" s="27"/>
      <c r="BG121" s="27"/>
      <c r="BH121" s="27"/>
      <c r="BI121" s="27"/>
      <c r="BJ121" s="27"/>
      <c r="BK121" s="27"/>
      <c r="BL121" s="27"/>
      <c r="BM121" s="27"/>
      <c r="BN121" s="27"/>
      <c r="BO121" s="27"/>
      <c r="BP121" s="27"/>
      <c r="BQ121" s="27"/>
      <c r="BR121" s="27"/>
      <c r="BS121" s="27"/>
      <c r="BT121" s="27"/>
      <c r="BU121" s="27"/>
      <c r="BV121" s="27"/>
      <c r="BW121" s="27"/>
      <c r="BX121" s="27"/>
      <c r="BY121" s="27"/>
      <c r="BZ121" s="27"/>
      <c r="CA121" s="27"/>
      <c r="CB121" s="27"/>
      <c r="CC121" s="27"/>
      <c r="CD121" s="27"/>
      <c r="CE121" s="27"/>
      <c r="CF121" s="27"/>
      <c r="CG121" s="27"/>
      <c r="CH121" s="27"/>
      <c r="CI121" s="27"/>
      <c r="CJ121" s="27"/>
      <c r="CK121" s="27"/>
      <c r="CL121" s="27"/>
      <c r="CM121" s="27"/>
      <c r="CN121" s="27"/>
      <c r="CO121" s="27"/>
      <c r="CP121" s="27"/>
      <c r="CQ121" s="27"/>
      <c r="CR121" s="27"/>
      <c r="CS121" s="27"/>
      <c r="CT121" s="27"/>
      <c r="CU121" s="27"/>
      <c r="CV121" s="27"/>
      <c r="CW121" s="27"/>
      <c r="CX121" s="27"/>
      <c r="CY121" s="27"/>
      <c r="CZ121" s="27"/>
      <c r="DA121" s="27"/>
      <c r="DB121" s="27"/>
      <c r="DC121" s="27"/>
      <c r="DD121" s="27"/>
      <c r="DE121" s="27"/>
      <c r="DF121" s="27"/>
      <c r="DG121" s="27"/>
      <c r="DH121" s="27"/>
      <c r="DI121" s="27"/>
      <c r="DJ121" s="27"/>
      <c r="DK121" s="27"/>
      <c r="DL121" s="27"/>
      <c r="DM121" s="27"/>
      <c r="DN121" s="27"/>
      <c r="DO121" s="27"/>
      <c r="DP121" s="27"/>
      <c r="DQ121" s="27"/>
      <c r="DR121" s="27"/>
      <c r="DS121" s="27"/>
      <c r="DT121" s="27"/>
      <c r="DU121" s="27"/>
      <c r="DV121" s="27"/>
      <c r="DW121" s="27"/>
      <c r="DX121" s="27"/>
      <c r="DY121" s="27"/>
      <c r="DZ121" s="27"/>
      <c r="EA121" s="27"/>
      <c r="EB121" s="27"/>
      <c r="EC121" s="27"/>
      <c r="ED121" s="27"/>
      <c r="EE121" s="27"/>
      <c r="EF121" s="27"/>
      <c r="EG121" s="27"/>
      <c r="EH121" s="27"/>
      <c r="EI121" s="27"/>
      <c r="EJ121" s="27"/>
      <c r="EK121" s="27"/>
      <c r="EL121" s="27"/>
      <c r="EM121" s="27"/>
      <c r="EN121" s="27"/>
      <c r="EO121" s="27"/>
      <c r="EP121" s="27"/>
      <c r="EQ121" s="27"/>
      <c r="ER121" s="27"/>
      <c r="ES121" s="27"/>
      <c r="ET121" s="27"/>
      <c r="EU121" s="27"/>
      <c r="EV121" s="27"/>
      <c r="EW121" s="27"/>
      <c r="EX121" s="27"/>
      <c r="EY121" s="27"/>
      <c r="EZ121" s="27"/>
      <c r="FA121" s="27"/>
      <c r="FB121" s="27"/>
      <c r="FC121" s="27"/>
      <c r="FD121" s="27"/>
      <c r="FE121" s="27"/>
      <c r="FF121" s="27"/>
      <c r="FG121" s="27"/>
      <c r="FH121" s="27"/>
      <c r="FI121" s="27"/>
      <c r="FJ121" s="27"/>
      <c r="FK121" s="27"/>
      <c r="FL121" s="27"/>
      <c r="FM121" s="27"/>
      <c r="FN121" s="27"/>
      <c r="FO121" s="27"/>
      <c r="FP121" s="27"/>
      <c r="FQ121" s="27"/>
      <c r="FR121" s="27"/>
      <c r="FS121" s="27"/>
      <c r="FT121" s="27"/>
      <c r="FU121" s="27"/>
      <c r="FV121" s="27"/>
      <c r="FW121" s="27"/>
      <c r="FX121" s="27"/>
      <c r="FY121" s="27"/>
      <c r="FZ121" s="27"/>
      <c r="GA121" s="27"/>
      <c r="GB121" s="27"/>
      <c r="GC121" s="27"/>
      <c r="GD121" s="27"/>
      <c r="GE121" s="27"/>
      <c r="GF121" s="27"/>
      <c r="GG121" s="27"/>
      <c r="GH121" s="27"/>
      <c r="GI121" s="27"/>
      <c r="GJ121" s="27"/>
      <c r="GK121" s="27"/>
      <c r="GL121" s="27"/>
      <c r="GM121" s="27"/>
      <c r="GN121" s="27"/>
      <c r="GO121" s="27"/>
      <c r="GP121" s="27"/>
      <c r="GQ121" s="27"/>
      <c r="GR121" s="27"/>
      <c r="GS121" s="27"/>
      <c r="GT121" s="27"/>
      <c r="GU121" s="27"/>
      <c r="GV121" s="27"/>
      <c r="GW121" s="27"/>
      <c r="GX121" s="27"/>
      <c r="GY121" s="27"/>
      <c r="GZ121" s="27"/>
      <c r="HA121" s="27"/>
      <c r="HB121" s="221">
        <v>57.5</v>
      </c>
      <c r="HC121" s="221" t="s">
        <v>155</v>
      </c>
      <c r="HD121" s="221">
        <v>58</v>
      </c>
      <c r="HE121" s="221">
        <v>58</v>
      </c>
      <c r="HF121" s="221">
        <v>57.5</v>
      </c>
      <c r="HG121" s="221" t="s">
        <v>155</v>
      </c>
      <c r="HH121" s="27"/>
      <c r="HI121" s="27"/>
      <c r="HJ121" s="27"/>
      <c r="HK121" s="27"/>
      <c r="HL121" s="27"/>
      <c r="HM121" s="27"/>
      <c r="HN121" s="27"/>
      <c r="HO121" s="27"/>
      <c r="HP121" s="27"/>
      <c r="HQ121" s="27"/>
      <c r="HR121" s="27"/>
      <c r="HS121" s="27"/>
      <c r="HT121" s="27"/>
      <c r="HU121" s="27"/>
      <c r="HV121" s="27"/>
      <c r="HW121" s="27"/>
      <c r="HX121" s="27"/>
      <c r="HY121" s="27"/>
      <c r="HZ121" s="27"/>
      <c r="IA121" s="27"/>
      <c r="IB121" s="27"/>
      <c r="IC121" s="27"/>
      <c r="ID121" s="27"/>
      <c r="IE121" s="27"/>
      <c r="IF121" s="27"/>
      <c r="IG121" s="27"/>
      <c r="IH121" s="27"/>
      <c r="II121" s="27"/>
      <c r="IJ121" s="27"/>
      <c r="IK121" s="27"/>
      <c r="IL121" s="27"/>
      <c r="IM121" s="27"/>
      <c r="IN121" s="27"/>
      <c r="IO121" s="27"/>
      <c r="IP121" s="27"/>
      <c r="IQ121" s="27"/>
    </row>
    <row r="122" spans="1:251" ht="15" customHeight="1" x14ac:dyDescent="0.2">
      <c r="A122" s="218" t="str">
        <f t="shared" si="1"/>
        <v/>
      </c>
      <c r="B122" s="226"/>
      <c r="C122" s="354"/>
      <c r="D122" s="354"/>
      <c r="E122" s="354"/>
      <c r="F122" s="354"/>
      <c r="G122" s="354"/>
      <c r="H122" s="354"/>
      <c r="I122" s="354"/>
      <c r="J122" s="365"/>
      <c r="K122" s="366"/>
      <c r="L122" s="226"/>
      <c r="M122" s="351"/>
      <c r="N122" s="352"/>
      <c r="O122" s="352"/>
      <c r="P122" s="352"/>
      <c r="Q122" s="353"/>
      <c r="R122" s="226"/>
      <c r="S122" s="56"/>
      <c r="T122" s="56"/>
      <c r="U122" s="56"/>
      <c r="V122" s="56"/>
      <c r="W122" s="27"/>
      <c r="X122" s="27"/>
      <c r="Y122" s="27"/>
      <c r="Z122" s="27"/>
      <c r="AG122" s="27"/>
      <c r="AH122" s="27"/>
      <c r="AI122" s="27"/>
      <c r="AJ122" s="27"/>
      <c r="AK122" s="27"/>
      <c r="AL122" s="27"/>
      <c r="AM122" s="27"/>
      <c r="AN122" s="27"/>
      <c r="AO122" s="27"/>
      <c r="AP122" s="27"/>
      <c r="AQ122" s="27"/>
      <c r="AR122" s="27"/>
      <c r="AS122" s="27"/>
      <c r="AT122" s="27"/>
      <c r="AU122" s="27"/>
      <c r="AV122" s="27"/>
      <c r="AW122" s="27"/>
      <c r="AX122" s="27"/>
      <c r="AY122" s="27"/>
      <c r="AZ122" s="27"/>
      <c r="BA122" s="27"/>
      <c r="BB122" s="27"/>
      <c r="BC122" s="27"/>
      <c r="BD122" s="27"/>
      <c r="BE122" s="27"/>
      <c r="BF122" s="27"/>
      <c r="BG122" s="27"/>
      <c r="BH122" s="27"/>
      <c r="BI122" s="27"/>
      <c r="BJ122" s="27"/>
      <c r="BK122" s="27"/>
      <c r="BL122" s="27"/>
      <c r="BM122" s="27"/>
      <c r="BN122" s="27"/>
      <c r="BO122" s="27"/>
      <c r="BP122" s="27"/>
      <c r="BQ122" s="27"/>
      <c r="BR122" s="27"/>
      <c r="BS122" s="27"/>
      <c r="BT122" s="27"/>
      <c r="BU122" s="27"/>
      <c r="BV122" s="27"/>
      <c r="BW122" s="27"/>
      <c r="BX122" s="27"/>
      <c r="BY122" s="27"/>
      <c r="BZ122" s="27"/>
      <c r="CA122" s="27"/>
      <c r="CB122" s="27"/>
      <c r="CC122" s="27"/>
      <c r="CD122" s="27"/>
      <c r="CE122" s="27"/>
      <c r="CF122" s="27"/>
      <c r="CG122" s="27"/>
      <c r="CH122" s="27"/>
      <c r="CI122" s="27"/>
      <c r="CJ122" s="27"/>
      <c r="CK122" s="27"/>
      <c r="CL122" s="27"/>
      <c r="CM122" s="27"/>
      <c r="CN122" s="27"/>
      <c r="CO122" s="27"/>
      <c r="CP122" s="27"/>
      <c r="CQ122" s="27"/>
      <c r="CR122" s="27"/>
      <c r="CS122" s="27"/>
      <c r="CT122" s="27"/>
      <c r="CU122" s="27"/>
      <c r="CV122" s="27"/>
      <c r="CW122" s="27"/>
      <c r="CX122" s="27"/>
      <c r="CY122" s="27"/>
      <c r="CZ122" s="27"/>
      <c r="DA122" s="27"/>
      <c r="DB122" s="27"/>
      <c r="DC122" s="27"/>
      <c r="DD122" s="27"/>
      <c r="DE122" s="27"/>
      <c r="DF122" s="27"/>
      <c r="DG122" s="27"/>
      <c r="DH122" s="27"/>
      <c r="DI122" s="27"/>
      <c r="DJ122" s="27"/>
      <c r="DK122" s="27"/>
      <c r="DL122" s="27"/>
      <c r="DM122" s="27"/>
      <c r="DN122" s="27"/>
      <c r="DO122" s="27"/>
      <c r="DP122" s="27"/>
      <c r="DQ122" s="27"/>
      <c r="DR122" s="27"/>
      <c r="DS122" s="27"/>
      <c r="DT122" s="27"/>
      <c r="DU122" s="27"/>
      <c r="DV122" s="27"/>
      <c r="DW122" s="27"/>
      <c r="DX122" s="27"/>
      <c r="DY122" s="27"/>
      <c r="DZ122" s="27"/>
      <c r="EA122" s="27"/>
      <c r="EB122" s="27"/>
      <c r="EC122" s="27"/>
      <c r="ED122" s="27"/>
      <c r="EE122" s="27"/>
      <c r="EF122" s="27"/>
      <c r="EG122" s="27"/>
      <c r="EH122" s="27"/>
      <c r="EI122" s="27"/>
      <c r="EJ122" s="27"/>
      <c r="EK122" s="27"/>
      <c r="EL122" s="27"/>
      <c r="EM122" s="27"/>
      <c r="EN122" s="27"/>
      <c r="EO122" s="27"/>
      <c r="EP122" s="27"/>
      <c r="EQ122" s="27"/>
      <c r="ER122" s="27"/>
      <c r="ES122" s="27"/>
      <c r="ET122" s="27"/>
      <c r="EU122" s="27"/>
      <c r="EV122" s="27"/>
      <c r="EW122" s="27"/>
      <c r="EX122" s="27"/>
      <c r="EY122" s="27"/>
      <c r="EZ122" s="27"/>
      <c r="FA122" s="27"/>
      <c r="FB122" s="27"/>
      <c r="FC122" s="27"/>
      <c r="FD122" s="27"/>
      <c r="FE122" s="27"/>
      <c r="FF122" s="27"/>
      <c r="FG122" s="27"/>
      <c r="FH122" s="27"/>
      <c r="FI122" s="27"/>
      <c r="FJ122" s="27"/>
      <c r="FK122" s="27"/>
      <c r="FL122" s="27"/>
      <c r="FM122" s="27"/>
      <c r="FN122" s="27"/>
      <c r="FO122" s="27"/>
      <c r="FP122" s="27"/>
      <c r="FQ122" s="27"/>
      <c r="FR122" s="27"/>
      <c r="FS122" s="27"/>
      <c r="FT122" s="27"/>
      <c r="FU122" s="27"/>
      <c r="FV122" s="27"/>
      <c r="FW122" s="27"/>
      <c r="FX122" s="27"/>
      <c r="FY122" s="27"/>
      <c r="FZ122" s="27"/>
      <c r="GA122" s="27"/>
      <c r="GB122" s="27"/>
      <c r="GC122" s="27"/>
      <c r="GD122" s="27"/>
      <c r="GE122" s="27"/>
      <c r="GF122" s="27"/>
      <c r="GG122" s="27"/>
      <c r="GH122" s="27"/>
      <c r="GI122" s="27"/>
      <c r="GJ122" s="27"/>
      <c r="GK122" s="27"/>
      <c r="GL122" s="27"/>
      <c r="GM122" s="27"/>
      <c r="GN122" s="27"/>
      <c r="GO122" s="27"/>
      <c r="GP122" s="27"/>
      <c r="GQ122" s="27"/>
      <c r="GR122" s="27"/>
      <c r="GS122" s="27"/>
      <c r="GT122" s="27"/>
      <c r="GU122" s="27"/>
      <c r="GV122" s="27"/>
      <c r="GW122" s="27"/>
      <c r="GX122" s="27"/>
      <c r="GY122" s="27"/>
      <c r="GZ122" s="27"/>
      <c r="HA122" s="27"/>
      <c r="HB122" s="219">
        <v>58</v>
      </c>
      <c r="HC122" s="219">
        <v>58</v>
      </c>
      <c r="HD122" s="219">
        <v>58.5</v>
      </c>
      <c r="HE122" s="219" t="s">
        <v>156</v>
      </c>
      <c r="HF122" s="219">
        <v>58</v>
      </c>
      <c r="HG122" s="219">
        <v>58</v>
      </c>
      <c r="HH122" s="27"/>
      <c r="HI122" s="27"/>
      <c r="HJ122" s="27"/>
      <c r="HK122" s="27"/>
      <c r="HL122" s="27"/>
      <c r="HM122" s="27"/>
      <c r="HN122" s="27"/>
      <c r="HO122" s="27"/>
      <c r="HP122" s="27"/>
      <c r="HQ122" s="27"/>
      <c r="HR122" s="27"/>
      <c r="HS122" s="27"/>
      <c r="HT122" s="27"/>
      <c r="HU122" s="27"/>
      <c r="HV122" s="27"/>
      <c r="HW122" s="27"/>
      <c r="HX122" s="27"/>
      <c r="HY122" s="27"/>
      <c r="HZ122" s="27"/>
      <c r="IA122" s="27"/>
      <c r="IB122" s="27"/>
      <c r="IC122" s="27"/>
      <c r="ID122" s="27"/>
      <c r="IE122" s="27"/>
      <c r="IF122" s="27"/>
      <c r="IG122" s="27"/>
      <c r="IH122" s="27"/>
      <c r="II122" s="27"/>
      <c r="IJ122" s="27"/>
      <c r="IK122" s="27"/>
      <c r="IL122" s="27"/>
      <c r="IM122" s="27"/>
      <c r="IN122" s="27"/>
      <c r="IO122" s="27"/>
      <c r="IP122" s="27"/>
      <c r="IQ122" s="27"/>
    </row>
    <row r="123" spans="1:251" ht="15" customHeight="1" x14ac:dyDescent="0.2">
      <c r="A123" s="218" t="str">
        <f t="shared" si="1"/>
        <v/>
      </c>
      <c r="B123" s="226"/>
      <c r="C123" s="354"/>
      <c r="D123" s="354"/>
      <c r="E123" s="354"/>
      <c r="F123" s="354"/>
      <c r="G123" s="354"/>
      <c r="H123" s="354"/>
      <c r="I123" s="354"/>
      <c r="J123" s="365"/>
      <c r="K123" s="366"/>
      <c r="L123" s="226"/>
      <c r="M123" s="351"/>
      <c r="N123" s="352"/>
      <c r="O123" s="352"/>
      <c r="P123" s="352"/>
      <c r="Q123" s="353"/>
      <c r="R123" s="226"/>
      <c r="S123" s="56"/>
      <c r="T123" s="56"/>
      <c r="U123" s="56"/>
      <c r="V123" s="56"/>
      <c r="W123" s="27"/>
      <c r="X123" s="27"/>
      <c r="Y123" s="27"/>
      <c r="Z123" s="27"/>
      <c r="AG123" s="27"/>
      <c r="AH123" s="27"/>
      <c r="AI123" s="27"/>
      <c r="AJ123" s="27"/>
      <c r="AK123" s="27"/>
      <c r="AL123" s="27"/>
      <c r="AM123" s="27"/>
      <c r="AN123" s="27"/>
      <c r="AO123" s="27"/>
      <c r="AP123" s="27"/>
      <c r="AQ123" s="27"/>
      <c r="AR123" s="27"/>
      <c r="AS123" s="27"/>
      <c r="AT123" s="27"/>
      <c r="AU123" s="27"/>
      <c r="AV123" s="27"/>
      <c r="AW123" s="27"/>
      <c r="AX123" s="27"/>
      <c r="AY123" s="27"/>
      <c r="AZ123" s="27"/>
      <c r="BA123" s="27"/>
      <c r="BB123" s="27"/>
      <c r="BC123" s="27"/>
      <c r="BD123" s="27"/>
      <c r="BE123" s="27"/>
      <c r="BF123" s="27"/>
      <c r="BG123" s="27"/>
      <c r="BH123" s="27"/>
      <c r="BI123" s="27"/>
      <c r="BJ123" s="27"/>
      <c r="BK123" s="27"/>
      <c r="BL123" s="27"/>
      <c r="BM123" s="27"/>
      <c r="BN123" s="27"/>
      <c r="BO123" s="27"/>
      <c r="BP123" s="27"/>
      <c r="BQ123" s="27"/>
      <c r="BR123" s="27"/>
      <c r="BS123" s="27"/>
      <c r="BT123" s="27"/>
      <c r="BU123" s="27"/>
      <c r="BV123" s="27"/>
      <c r="BW123" s="27"/>
      <c r="BX123" s="27"/>
      <c r="BY123" s="27"/>
      <c r="BZ123" s="27"/>
      <c r="CA123" s="27"/>
      <c r="CB123" s="27"/>
      <c r="CC123" s="27"/>
      <c r="CD123" s="27"/>
      <c r="CE123" s="27"/>
      <c r="CF123" s="27"/>
      <c r="CG123" s="27"/>
      <c r="CH123" s="27"/>
      <c r="CI123" s="27"/>
      <c r="CJ123" s="27"/>
      <c r="CK123" s="27"/>
      <c r="CL123" s="27"/>
      <c r="CM123" s="27"/>
      <c r="CN123" s="27"/>
      <c r="CO123" s="27"/>
      <c r="CP123" s="27"/>
      <c r="CQ123" s="27"/>
      <c r="CR123" s="27"/>
      <c r="CS123" s="27"/>
      <c r="CT123" s="27"/>
      <c r="CU123" s="27"/>
      <c r="CV123" s="27"/>
      <c r="CW123" s="27"/>
      <c r="CX123" s="27"/>
      <c r="CY123" s="27"/>
      <c r="CZ123" s="27"/>
      <c r="DA123" s="27"/>
      <c r="DB123" s="27"/>
      <c r="DC123" s="27"/>
      <c r="DD123" s="27"/>
      <c r="DE123" s="27"/>
      <c r="DF123" s="27"/>
      <c r="DG123" s="27"/>
      <c r="DH123" s="27"/>
      <c r="DI123" s="27"/>
      <c r="DJ123" s="27"/>
      <c r="DK123" s="27"/>
      <c r="DL123" s="27"/>
      <c r="DM123" s="27"/>
      <c r="DN123" s="27"/>
      <c r="DO123" s="27"/>
      <c r="DP123" s="27"/>
      <c r="DQ123" s="27"/>
      <c r="DR123" s="27"/>
      <c r="DS123" s="27"/>
      <c r="DT123" s="27"/>
      <c r="DU123" s="27"/>
      <c r="DV123" s="27"/>
      <c r="DW123" s="27"/>
      <c r="DX123" s="27"/>
      <c r="DY123" s="27"/>
      <c r="DZ123" s="27"/>
      <c r="EA123" s="27"/>
      <c r="EB123" s="27"/>
      <c r="EC123" s="27"/>
      <c r="ED123" s="27"/>
      <c r="EE123" s="27"/>
      <c r="EF123" s="27"/>
      <c r="EG123" s="27"/>
      <c r="EH123" s="27"/>
      <c r="EI123" s="27"/>
      <c r="EJ123" s="27"/>
      <c r="EK123" s="27"/>
      <c r="EL123" s="27"/>
      <c r="EM123" s="27"/>
      <c r="EN123" s="27"/>
      <c r="EO123" s="27"/>
      <c r="EP123" s="27"/>
      <c r="EQ123" s="27"/>
      <c r="ER123" s="27"/>
      <c r="ES123" s="27"/>
      <c r="ET123" s="27"/>
      <c r="EU123" s="27"/>
      <c r="EV123" s="27"/>
      <c r="EW123" s="27"/>
      <c r="EX123" s="27"/>
      <c r="EY123" s="27"/>
      <c r="EZ123" s="27"/>
      <c r="FA123" s="27"/>
      <c r="FB123" s="27"/>
      <c r="FC123" s="27"/>
      <c r="FD123" s="27"/>
      <c r="FE123" s="27"/>
      <c r="FF123" s="27"/>
      <c r="FG123" s="27"/>
      <c r="FH123" s="27"/>
      <c r="FI123" s="27"/>
      <c r="FJ123" s="27"/>
      <c r="FK123" s="27"/>
      <c r="FL123" s="27"/>
      <c r="FM123" s="27"/>
      <c r="FN123" s="27"/>
      <c r="FO123" s="27"/>
      <c r="FP123" s="27"/>
      <c r="FQ123" s="27"/>
      <c r="FR123" s="27"/>
      <c r="FS123" s="27"/>
      <c r="FT123" s="27"/>
      <c r="FU123" s="27"/>
      <c r="FV123" s="27"/>
      <c r="FW123" s="27"/>
      <c r="FX123" s="27"/>
      <c r="FY123" s="27"/>
      <c r="FZ123" s="27"/>
      <c r="GA123" s="27"/>
      <c r="GB123" s="27"/>
      <c r="GC123" s="27"/>
      <c r="GD123" s="27"/>
      <c r="GE123" s="27"/>
      <c r="GF123" s="27"/>
      <c r="GG123" s="27"/>
      <c r="GH123" s="27"/>
      <c r="GI123" s="27"/>
      <c r="GJ123" s="27"/>
      <c r="GK123" s="27"/>
      <c r="GL123" s="27"/>
      <c r="GM123" s="27"/>
      <c r="GN123" s="27"/>
      <c r="GO123" s="27"/>
      <c r="GP123" s="27"/>
      <c r="GQ123" s="27"/>
      <c r="GR123" s="27"/>
      <c r="GS123" s="27"/>
      <c r="GT123" s="27"/>
      <c r="GU123" s="27"/>
      <c r="GV123" s="27"/>
      <c r="GW123" s="27"/>
      <c r="GX123" s="27"/>
      <c r="GY123" s="27"/>
      <c r="GZ123" s="27"/>
      <c r="HA123" s="27"/>
      <c r="HB123" s="221">
        <v>58.5</v>
      </c>
      <c r="HC123" s="221" t="s">
        <v>156</v>
      </c>
      <c r="HD123" s="221">
        <v>59</v>
      </c>
      <c r="HE123" s="221">
        <v>59</v>
      </c>
      <c r="HF123" s="221">
        <v>58.5</v>
      </c>
      <c r="HG123" s="221" t="s">
        <v>156</v>
      </c>
      <c r="HH123" s="27"/>
      <c r="HI123" s="27"/>
      <c r="HJ123" s="27"/>
      <c r="HK123" s="27"/>
      <c r="HL123" s="27"/>
      <c r="HM123" s="27"/>
      <c r="HN123" s="27"/>
      <c r="HO123" s="27"/>
      <c r="HP123" s="27"/>
      <c r="HQ123" s="27"/>
      <c r="HR123" s="27"/>
      <c r="HS123" s="27"/>
      <c r="HT123" s="27"/>
      <c r="HU123" s="27"/>
      <c r="HV123" s="27"/>
      <c r="HW123" s="27"/>
      <c r="HX123" s="27"/>
      <c r="HY123" s="27"/>
      <c r="HZ123" s="27"/>
      <c r="IA123" s="27"/>
      <c r="IB123" s="27"/>
      <c r="IC123" s="27"/>
      <c r="ID123" s="27"/>
      <c r="IE123" s="27"/>
      <c r="IF123" s="27"/>
      <c r="IG123" s="27"/>
      <c r="IH123" s="27"/>
      <c r="II123" s="27"/>
      <c r="IJ123" s="27"/>
      <c r="IK123" s="27"/>
      <c r="IL123" s="27"/>
      <c r="IM123" s="27"/>
      <c r="IN123" s="27"/>
      <c r="IO123" s="27"/>
      <c r="IP123" s="27"/>
      <c r="IQ123" s="27"/>
    </row>
    <row r="124" spans="1:251" ht="15" customHeight="1" x14ac:dyDescent="0.2">
      <c r="A124" s="218" t="str">
        <f t="shared" si="1"/>
        <v/>
      </c>
      <c r="B124" s="226"/>
      <c r="C124" s="354"/>
      <c r="D124" s="354"/>
      <c r="E124" s="354"/>
      <c r="F124" s="354"/>
      <c r="G124" s="354"/>
      <c r="H124" s="354"/>
      <c r="I124" s="354"/>
      <c r="J124" s="365"/>
      <c r="K124" s="366"/>
      <c r="L124" s="226"/>
      <c r="M124" s="351"/>
      <c r="N124" s="352"/>
      <c r="O124" s="352"/>
      <c r="P124" s="352"/>
      <c r="Q124" s="353"/>
      <c r="R124" s="226"/>
      <c r="S124" s="56"/>
      <c r="T124" s="56"/>
      <c r="U124" s="56"/>
      <c r="V124" s="56"/>
      <c r="W124" s="27"/>
      <c r="X124" s="27"/>
      <c r="Y124" s="27"/>
      <c r="Z124" s="27"/>
      <c r="AG124" s="27"/>
      <c r="AH124" s="27"/>
      <c r="AI124" s="27"/>
      <c r="AJ124" s="27"/>
      <c r="AK124" s="27"/>
      <c r="AL124" s="27"/>
      <c r="AM124" s="27"/>
      <c r="AN124" s="27"/>
      <c r="AO124" s="27"/>
      <c r="AP124" s="27"/>
      <c r="AQ124" s="27"/>
      <c r="AR124" s="27"/>
      <c r="AS124" s="27"/>
      <c r="AT124" s="27"/>
      <c r="AU124" s="27"/>
      <c r="AV124" s="27"/>
      <c r="AW124" s="27"/>
      <c r="AX124" s="27"/>
      <c r="AY124" s="27"/>
      <c r="AZ124" s="27"/>
      <c r="BA124" s="27"/>
      <c r="BB124" s="27"/>
      <c r="BC124" s="27"/>
      <c r="BD124" s="27"/>
      <c r="BE124" s="27"/>
      <c r="BF124" s="27"/>
      <c r="BG124" s="27"/>
      <c r="BH124" s="27"/>
      <c r="BI124" s="27"/>
      <c r="BJ124" s="27"/>
      <c r="BK124" s="27"/>
      <c r="BL124" s="27"/>
      <c r="BM124" s="27"/>
      <c r="BN124" s="27"/>
      <c r="BO124" s="27"/>
      <c r="BP124" s="27"/>
      <c r="BQ124" s="27"/>
      <c r="BR124" s="27"/>
      <c r="BS124" s="27"/>
      <c r="BT124" s="27"/>
      <c r="BU124" s="27"/>
      <c r="BV124" s="27"/>
      <c r="BW124" s="27"/>
      <c r="BX124" s="27"/>
      <c r="BY124" s="27"/>
      <c r="BZ124" s="27"/>
      <c r="CA124" s="27"/>
      <c r="CB124" s="27"/>
      <c r="CC124" s="27"/>
      <c r="CD124" s="27"/>
      <c r="CE124" s="27"/>
      <c r="CF124" s="27"/>
      <c r="CG124" s="27"/>
      <c r="CH124" s="27"/>
      <c r="CI124" s="27"/>
      <c r="CJ124" s="27"/>
      <c r="CK124" s="27"/>
      <c r="CL124" s="27"/>
      <c r="CM124" s="27"/>
      <c r="CN124" s="27"/>
      <c r="CO124" s="27"/>
      <c r="CP124" s="27"/>
      <c r="CQ124" s="27"/>
      <c r="CR124" s="27"/>
      <c r="CS124" s="27"/>
      <c r="CT124" s="27"/>
      <c r="CU124" s="27"/>
      <c r="CV124" s="27"/>
      <c r="CW124" s="27"/>
      <c r="CX124" s="27"/>
      <c r="CY124" s="27"/>
      <c r="CZ124" s="27"/>
      <c r="DA124" s="27"/>
      <c r="DB124" s="27"/>
      <c r="DC124" s="27"/>
      <c r="DD124" s="27"/>
      <c r="DE124" s="27"/>
      <c r="DF124" s="27"/>
      <c r="DG124" s="27"/>
      <c r="DH124" s="27"/>
      <c r="DI124" s="27"/>
      <c r="DJ124" s="27"/>
      <c r="DK124" s="27"/>
      <c r="DL124" s="27"/>
      <c r="DM124" s="27"/>
      <c r="DN124" s="27"/>
      <c r="DO124" s="27"/>
      <c r="DP124" s="27"/>
      <c r="DQ124" s="27"/>
      <c r="DR124" s="27"/>
      <c r="DS124" s="27"/>
      <c r="DT124" s="27"/>
      <c r="DU124" s="27"/>
      <c r="DV124" s="27"/>
      <c r="DW124" s="27"/>
      <c r="DX124" s="27"/>
      <c r="DY124" s="27"/>
      <c r="DZ124" s="27"/>
      <c r="EA124" s="27"/>
      <c r="EB124" s="27"/>
      <c r="EC124" s="27"/>
      <c r="ED124" s="27"/>
      <c r="EE124" s="27"/>
      <c r="EF124" s="27"/>
      <c r="EG124" s="27"/>
      <c r="EH124" s="27"/>
      <c r="EI124" s="27"/>
      <c r="EJ124" s="27"/>
      <c r="EK124" s="27"/>
      <c r="EL124" s="27"/>
      <c r="EM124" s="27"/>
      <c r="EN124" s="27"/>
      <c r="EO124" s="27"/>
      <c r="EP124" s="27"/>
      <c r="EQ124" s="27"/>
      <c r="ER124" s="27"/>
      <c r="ES124" s="27"/>
      <c r="ET124" s="27"/>
      <c r="EU124" s="27"/>
      <c r="EV124" s="27"/>
      <c r="EW124" s="27"/>
      <c r="EX124" s="27"/>
      <c r="EY124" s="27"/>
      <c r="EZ124" s="27"/>
      <c r="FA124" s="27"/>
      <c r="FB124" s="27"/>
      <c r="FC124" s="27"/>
      <c r="FD124" s="27"/>
      <c r="FE124" s="27"/>
      <c r="FF124" s="27"/>
      <c r="FG124" s="27"/>
      <c r="FH124" s="27"/>
      <c r="FI124" s="27"/>
      <c r="FJ124" s="27"/>
      <c r="FK124" s="27"/>
      <c r="FL124" s="27"/>
      <c r="FM124" s="27"/>
      <c r="FN124" s="27"/>
      <c r="FO124" s="27"/>
      <c r="FP124" s="27"/>
      <c r="FQ124" s="27"/>
      <c r="FR124" s="27"/>
      <c r="FS124" s="27"/>
      <c r="FT124" s="27"/>
      <c r="FU124" s="27"/>
      <c r="FV124" s="27"/>
      <c r="FW124" s="27"/>
      <c r="FX124" s="27"/>
      <c r="FY124" s="27"/>
      <c r="FZ124" s="27"/>
      <c r="GA124" s="27"/>
      <c r="GB124" s="27"/>
      <c r="GC124" s="27"/>
      <c r="GD124" s="27"/>
      <c r="GE124" s="27"/>
      <c r="GF124" s="27"/>
      <c r="GG124" s="27"/>
      <c r="GH124" s="27"/>
      <c r="GI124" s="27"/>
      <c r="GJ124" s="27"/>
      <c r="GK124" s="27"/>
      <c r="GL124" s="27"/>
      <c r="GM124" s="27"/>
      <c r="GN124" s="27"/>
      <c r="GO124" s="27"/>
      <c r="GP124" s="27"/>
      <c r="GQ124" s="27"/>
      <c r="GR124" s="27"/>
      <c r="GS124" s="27"/>
      <c r="GT124" s="27"/>
      <c r="GU124" s="27"/>
      <c r="GV124" s="27"/>
      <c r="GW124" s="27"/>
      <c r="GX124" s="27"/>
      <c r="GY124" s="27"/>
      <c r="GZ124" s="27"/>
      <c r="HA124" s="27"/>
      <c r="HB124" s="219">
        <v>59</v>
      </c>
      <c r="HC124" s="219">
        <v>59</v>
      </c>
      <c r="HD124" s="219">
        <v>59.5</v>
      </c>
      <c r="HE124" s="219" t="s">
        <v>157</v>
      </c>
      <c r="HF124" s="219">
        <v>59</v>
      </c>
      <c r="HG124" s="219">
        <v>59</v>
      </c>
      <c r="HH124" s="27"/>
      <c r="HI124" s="27"/>
      <c r="HJ124" s="27"/>
      <c r="HK124" s="27"/>
      <c r="HL124" s="27"/>
      <c r="HM124" s="27"/>
      <c r="HN124" s="27"/>
      <c r="HO124" s="27"/>
      <c r="HP124" s="27"/>
      <c r="HQ124" s="27"/>
      <c r="HR124" s="27"/>
      <c r="HS124" s="27"/>
      <c r="HT124" s="27"/>
      <c r="HU124" s="27"/>
      <c r="HV124" s="27"/>
      <c r="HW124" s="27"/>
      <c r="HX124" s="27"/>
      <c r="HY124" s="27"/>
      <c r="HZ124" s="27"/>
      <c r="IA124" s="27"/>
      <c r="IB124" s="27"/>
      <c r="IC124" s="27"/>
      <c r="ID124" s="27"/>
      <c r="IE124" s="27"/>
      <c r="IF124" s="27"/>
      <c r="IG124" s="27"/>
      <c r="IH124" s="27"/>
      <c r="II124" s="27"/>
      <c r="IJ124" s="27"/>
      <c r="IK124" s="27"/>
      <c r="IL124" s="27"/>
      <c r="IM124" s="27"/>
      <c r="IN124" s="27"/>
      <c r="IO124" s="27"/>
      <c r="IP124" s="27"/>
      <c r="IQ124" s="27"/>
    </row>
    <row r="125" spans="1:251" ht="15" customHeight="1" x14ac:dyDescent="0.2">
      <c r="A125" s="218" t="str">
        <f t="shared" si="1"/>
        <v/>
      </c>
      <c r="B125" s="226"/>
      <c r="C125" s="354"/>
      <c r="D125" s="354"/>
      <c r="E125" s="354"/>
      <c r="F125" s="354"/>
      <c r="G125" s="354"/>
      <c r="H125" s="354"/>
      <c r="I125" s="354"/>
      <c r="J125" s="365"/>
      <c r="K125" s="366"/>
      <c r="L125" s="226"/>
      <c r="M125" s="351"/>
      <c r="N125" s="352"/>
      <c r="O125" s="352"/>
      <c r="P125" s="352"/>
      <c r="Q125" s="353"/>
      <c r="R125" s="226"/>
      <c r="S125" s="56"/>
      <c r="T125" s="56"/>
      <c r="U125" s="56"/>
      <c r="V125" s="56"/>
      <c r="W125" s="27"/>
      <c r="X125" s="27"/>
      <c r="Y125" s="27"/>
      <c r="Z125" s="27"/>
      <c r="AG125" s="27"/>
      <c r="AH125" s="27"/>
      <c r="AI125" s="27"/>
      <c r="AJ125" s="27"/>
      <c r="AK125" s="27"/>
      <c r="AL125" s="27"/>
      <c r="AM125" s="27"/>
      <c r="AN125" s="27"/>
      <c r="AO125" s="27"/>
      <c r="AP125" s="27"/>
      <c r="AQ125" s="27"/>
      <c r="AR125" s="27"/>
      <c r="AS125" s="27"/>
      <c r="AT125" s="27"/>
      <c r="AU125" s="27"/>
      <c r="AV125" s="27"/>
      <c r="AW125" s="27"/>
      <c r="AX125" s="27"/>
      <c r="AY125" s="27"/>
      <c r="AZ125" s="27"/>
      <c r="BA125" s="27"/>
      <c r="BB125" s="27"/>
      <c r="BC125" s="27"/>
      <c r="BD125" s="27"/>
      <c r="BE125" s="27"/>
      <c r="BF125" s="27"/>
      <c r="BG125" s="27"/>
      <c r="BH125" s="27"/>
      <c r="BI125" s="27"/>
      <c r="BJ125" s="27"/>
      <c r="BK125" s="27"/>
      <c r="BL125" s="27"/>
      <c r="BM125" s="27"/>
      <c r="BN125" s="27"/>
      <c r="BO125" s="27"/>
      <c r="BP125" s="27"/>
      <c r="BQ125" s="27"/>
      <c r="BR125" s="27"/>
      <c r="BS125" s="27"/>
      <c r="BT125" s="27"/>
      <c r="BU125" s="27"/>
      <c r="BV125" s="27"/>
      <c r="BW125" s="27"/>
      <c r="BX125" s="27"/>
      <c r="BY125" s="27"/>
      <c r="BZ125" s="27"/>
      <c r="CA125" s="27"/>
      <c r="CB125" s="27"/>
      <c r="CC125" s="27"/>
      <c r="CD125" s="27"/>
      <c r="CE125" s="27"/>
      <c r="CF125" s="27"/>
      <c r="CG125" s="27"/>
      <c r="CH125" s="27"/>
      <c r="CI125" s="27"/>
      <c r="CJ125" s="27"/>
      <c r="CK125" s="27"/>
      <c r="CL125" s="27"/>
      <c r="CM125" s="27"/>
      <c r="CN125" s="27"/>
      <c r="CO125" s="27"/>
      <c r="CP125" s="27"/>
      <c r="CQ125" s="27"/>
      <c r="CR125" s="27"/>
      <c r="CS125" s="27"/>
      <c r="CT125" s="27"/>
      <c r="CU125" s="27"/>
      <c r="CV125" s="27"/>
      <c r="CW125" s="27"/>
      <c r="CX125" s="27"/>
      <c r="CY125" s="27"/>
      <c r="CZ125" s="27"/>
      <c r="DA125" s="27"/>
      <c r="DB125" s="27"/>
      <c r="DC125" s="27"/>
      <c r="DD125" s="27"/>
      <c r="DE125" s="27"/>
      <c r="DF125" s="27"/>
      <c r="DG125" s="27"/>
      <c r="DH125" s="27"/>
      <c r="DI125" s="27"/>
      <c r="DJ125" s="27"/>
      <c r="DK125" s="27"/>
      <c r="DL125" s="27"/>
      <c r="DM125" s="27"/>
      <c r="DN125" s="27"/>
      <c r="DO125" s="27"/>
      <c r="DP125" s="27"/>
      <c r="DQ125" s="27"/>
      <c r="DR125" s="27"/>
      <c r="DS125" s="27"/>
      <c r="DT125" s="27"/>
      <c r="DU125" s="27"/>
      <c r="DV125" s="27"/>
      <c r="DW125" s="27"/>
      <c r="DX125" s="27"/>
      <c r="DY125" s="27"/>
      <c r="DZ125" s="27"/>
      <c r="EA125" s="27"/>
      <c r="EB125" s="27"/>
      <c r="EC125" s="27"/>
      <c r="ED125" s="27"/>
      <c r="EE125" s="27"/>
      <c r="EF125" s="27"/>
      <c r="EG125" s="27"/>
      <c r="EH125" s="27"/>
      <c r="EI125" s="27"/>
      <c r="EJ125" s="27"/>
      <c r="EK125" s="27"/>
      <c r="EL125" s="27"/>
      <c r="EM125" s="27"/>
      <c r="EN125" s="27"/>
      <c r="EO125" s="27"/>
      <c r="EP125" s="27"/>
      <c r="EQ125" s="27"/>
      <c r="ER125" s="27"/>
      <c r="ES125" s="27"/>
      <c r="ET125" s="27"/>
      <c r="EU125" s="27"/>
      <c r="EV125" s="27"/>
      <c r="EW125" s="27"/>
      <c r="EX125" s="27"/>
      <c r="EY125" s="27"/>
      <c r="EZ125" s="27"/>
      <c r="FA125" s="27"/>
      <c r="FB125" s="27"/>
      <c r="FC125" s="27"/>
      <c r="FD125" s="27"/>
      <c r="FE125" s="27"/>
      <c r="FF125" s="27"/>
      <c r="FG125" s="27"/>
      <c r="FH125" s="27"/>
      <c r="FI125" s="27"/>
      <c r="FJ125" s="27"/>
      <c r="FK125" s="27"/>
      <c r="FL125" s="27"/>
      <c r="FM125" s="27"/>
      <c r="FN125" s="27"/>
      <c r="FO125" s="27"/>
      <c r="FP125" s="27"/>
      <c r="FQ125" s="27"/>
      <c r="FR125" s="27"/>
      <c r="FS125" s="27"/>
      <c r="FT125" s="27"/>
      <c r="FU125" s="27"/>
      <c r="FV125" s="27"/>
      <c r="FW125" s="27"/>
      <c r="FX125" s="27"/>
      <c r="FY125" s="27"/>
      <c r="FZ125" s="27"/>
      <c r="GA125" s="27"/>
      <c r="GB125" s="27"/>
      <c r="GC125" s="27"/>
      <c r="GD125" s="27"/>
      <c r="GE125" s="27"/>
      <c r="GF125" s="27"/>
      <c r="GG125" s="27"/>
      <c r="GH125" s="27"/>
      <c r="GI125" s="27"/>
      <c r="GJ125" s="27"/>
      <c r="GK125" s="27"/>
      <c r="GL125" s="27"/>
      <c r="GM125" s="27"/>
      <c r="GN125" s="27"/>
      <c r="GO125" s="27"/>
      <c r="GP125" s="27"/>
      <c r="GQ125" s="27"/>
      <c r="GR125" s="27"/>
      <c r="GS125" s="27"/>
      <c r="GT125" s="27"/>
      <c r="GU125" s="27"/>
      <c r="GV125" s="27"/>
      <c r="GW125" s="27"/>
      <c r="GX125" s="27"/>
      <c r="GY125" s="27"/>
      <c r="GZ125" s="27"/>
      <c r="HA125" s="27"/>
      <c r="HB125" s="221">
        <v>59.5</v>
      </c>
      <c r="HC125" s="221" t="s">
        <v>157</v>
      </c>
      <c r="HD125" s="221">
        <v>60</v>
      </c>
      <c r="HE125" s="221">
        <v>60</v>
      </c>
      <c r="HF125" s="221">
        <v>59.5</v>
      </c>
      <c r="HG125" s="221" t="s">
        <v>157</v>
      </c>
      <c r="HH125" s="27"/>
      <c r="HI125" s="27"/>
      <c r="HJ125" s="27"/>
      <c r="HK125" s="27"/>
      <c r="HL125" s="27"/>
      <c r="HM125" s="27"/>
      <c r="HN125" s="27"/>
      <c r="HO125" s="27"/>
      <c r="HP125" s="27"/>
      <c r="HQ125" s="27"/>
      <c r="HR125" s="27"/>
      <c r="HS125" s="27"/>
      <c r="HT125" s="27"/>
      <c r="HU125" s="27"/>
      <c r="HV125" s="27"/>
      <c r="HW125" s="27"/>
      <c r="HX125" s="27"/>
      <c r="HY125" s="27"/>
      <c r="HZ125" s="27"/>
      <c r="IA125" s="27"/>
      <c r="IB125" s="27"/>
      <c r="IC125" s="27"/>
      <c r="ID125" s="27"/>
      <c r="IE125" s="27"/>
      <c r="IF125" s="27"/>
      <c r="IG125" s="27"/>
      <c r="IH125" s="27"/>
      <c r="II125" s="27"/>
      <c r="IJ125" s="27"/>
      <c r="IK125" s="27"/>
      <c r="IL125" s="27"/>
      <c r="IM125" s="27"/>
      <c r="IN125" s="27"/>
      <c r="IO125" s="27"/>
      <c r="IP125" s="27"/>
      <c r="IQ125" s="27"/>
    </row>
    <row r="126" spans="1:251" ht="15" customHeight="1" x14ac:dyDescent="0.2">
      <c r="A126" s="218" t="str">
        <f t="shared" si="1"/>
        <v/>
      </c>
      <c r="B126" s="226"/>
      <c r="C126" s="354"/>
      <c r="D126" s="354"/>
      <c r="E126" s="354"/>
      <c r="F126" s="354"/>
      <c r="G126" s="354"/>
      <c r="H126" s="354"/>
      <c r="I126" s="354"/>
      <c r="J126" s="365"/>
      <c r="K126" s="366"/>
      <c r="L126" s="226"/>
      <c r="M126" s="351"/>
      <c r="N126" s="352"/>
      <c r="O126" s="352"/>
      <c r="P126" s="352"/>
      <c r="Q126" s="353"/>
      <c r="R126" s="226"/>
      <c r="S126" s="56"/>
      <c r="T126" s="56"/>
      <c r="U126" s="56"/>
      <c r="V126" s="56"/>
      <c r="W126" s="27"/>
      <c r="X126" s="27"/>
      <c r="Y126" s="27"/>
      <c r="Z126" s="27"/>
      <c r="AG126" s="27"/>
      <c r="AH126" s="27"/>
      <c r="AI126" s="27"/>
      <c r="AJ126" s="27"/>
      <c r="AK126" s="27"/>
      <c r="AL126" s="27"/>
      <c r="AM126" s="27"/>
      <c r="AN126" s="27"/>
      <c r="AO126" s="27"/>
      <c r="AP126" s="27"/>
      <c r="AQ126" s="27"/>
      <c r="AR126" s="27"/>
      <c r="AS126" s="27"/>
      <c r="AT126" s="27"/>
      <c r="AU126" s="27"/>
      <c r="AV126" s="27"/>
      <c r="AW126" s="27"/>
      <c r="AX126" s="27"/>
      <c r="AY126" s="27"/>
      <c r="AZ126" s="27"/>
      <c r="BA126" s="27"/>
      <c r="BB126" s="27"/>
      <c r="BC126" s="27"/>
      <c r="BD126" s="27"/>
      <c r="BE126" s="27"/>
      <c r="BF126" s="27"/>
      <c r="BG126" s="27"/>
      <c r="BH126" s="27"/>
      <c r="BI126" s="27"/>
      <c r="BJ126" s="27"/>
      <c r="BK126" s="27"/>
      <c r="BL126" s="27"/>
      <c r="BM126" s="27"/>
      <c r="BN126" s="27"/>
      <c r="BO126" s="27"/>
      <c r="BP126" s="27"/>
      <c r="BQ126" s="27"/>
      <c r="BR126" s="27"/>
      <c r="BS126" s="27"/>
      <c r="BT126" s="27"/>
      <c r="BU126" s="27"/>
      <c r="BV126" s="27"/>
      <c r="BW126" s="27"/>
      <c r="BX126" s="27"/>
      <c r="BY126" s="27"/>
      <c r="BZ126" s="27"/>
      <c r="CA126" s="27"/>
      <c r="CB126" s="27"/>
      <c r="CC126" s="27"/>
      <c r="CD126" s="27"/>
      <c r="CE126" s="27"/>
      <c r="CF126" s="27"/>
      <c r="CG126" s="27"/>
      <c r="CH126" s="27"/>
      <c r="CI126" s="27"/>
      <c r="CJ126" s="27"/>
      <c r="CK126" s="27"/>
      <c r="CL126" s="27"/>
      <c r="CM126" s="27"/>
      <c r="CN126" s="27"/>
      <c r="CO126" s="27"/>
      <c r="CP126" s="27"/>
      <c r="CQ126" s="27"/>
      <c r="CR126" s="27"/>
      <c r="CS126" s="27"/>
      <c r="CT126" s="27"/>
      <c r="CU126" s="27"/>
      <c r="CV126" s="27"/>
      <c r="CW126" s="27"/>
      <c r="CX126" s="27"/>
      <c r="CY126" s="27"/>
      <c r="CZ126" s="27"/>
      <c r="DA126" s="27"/>
      <c r="DB126" s="27"/>
      <c r="DC126" s="27"/>
      <c r="DD126" s="27"/>
      <c r="DE126" s="27"/>
      <c r="DF126" s="27"/>
      <c r="DG126" s="27"/>
      <c r="DH126" s="27"/>
      <c r="DI126" s="27"/>
      <c r="DJ126" s="27"/>
      <c r="DK126" s="27"/>
      <c r="DL126" s="27"/>
      <c r="DM126" s="27"/>
      <c r="DN126" s="27"/>
      <c r="DO126" s="27"/>
      <c r="DP126" s="27"/>
      <c r="DQ126" s="27"/>
      <c r="DR126" s="27"/>
      <c r="DS126" s="27"/>
      <c r="DT126" s="27"/>
      <c r="DU126" s="27"/>
      <c r="DV126" s="27"/>
      <c r="DW126" s="27"/>
      <c r="DX126" s="27"/>
      <c r="DY126" s="27"/>
      <c r="DZ126" s="27"/>
      <c r="EA126" s="27"/>
      <c r="EB126" s="27"/>
      <c r="EC126" s="27"/>
      <c r="ED126" s="27"/>
      <c r="EE126" s="27"/>
      <c r="EF126" s="27"/>
      <c r="EG126" s="27"/>
      <c r="EH126" s="27"/>
      <c r="EI126" s="27"/>
      <c r="EJ126" s="27"/>
      <c r="EK126" s="27"/>
      <c r="EL126" s="27"/>
      <c r="EM126" s="27"/>
      <c r="EN126" s="27"/>
      <c r="EO126" s="27"/>
      <c r="EP126" s="27"/>
      <c r="EQ126" s="27"/>
      <c r="ER126" s="27"/>
      <c r="ES126" s="27"/>
      <c r="ET126" s="27"/>
      <c r="EU126" s="27"/>
      <c r="EV126" s="27"/>
      <c r="EW126" s="27"/>
      <c r="EX126" s="27"/>
      <c r="EY126" s="27"/>
      <c r="EZ126" s="27"/>
      <c r="FA126" s="27"/>
      <c r="FB126" s="27"/>
      <c r="FC126" s="27"/>
      <c r="FD126" s="27"/>
      <c r="FE126" s="27"/>
      <c r="FF126" s="27"/>
      <c r="FG126" s="27"/>
      <c r="FH126" s="27"/>
      <c r="FI126" s="27"/>
      <c r="FJ126" s="27"/>
      <c r="FK126" s="27"/>
      <c r="FL126" s="27"/>
      <c r="FM126" s="27"/>
      <c r="FN126" s="27"/>
      <c r="FO126" s="27"/>
      <c r="FP126" s="27"/>
      <c r="FQ126" s="27"/>
      <c r="FR126" s="27"/>
      <c r="FS126" s="27"/>
      <c r="FT126" s="27"/>
      <c r="FU126" s="27"/>
      <c r="FV126" s="27"/>
      <c r="FW126" s="27"/>
      <c r="FX126" s="27"/>
      <c r="FY126" s="27"/>
      <c r="FZ126" s="27"/>
      <c r="GA126" s="27"/>
      <c r="GB126" s="27"/>
      <c r="GC126" s="27"/>
      <c r="GD126" s="27"/>
      <c r="GE126" s="27"/>
      <c r="GF126" s="27"/>
      <c r="GG126" s="27"/>
      <c r="GH126" s="27"/>
      <c r="GI126" s="27"/>
      <c r="GJ126" s="27"/>
      <c r="GK126" s="27"/>
      <c r="GL126" s="27"/>
      <c r="GM126" s="27"/>
      <c r="GN126" s="27"/>
      <c r="GO126" s="27"/>
      <c r="GP126" s="27"/>
      <c r="GQ126" s="27"/>
      <c r="GR126" s="27"/>
      <c r="GS126" s="27"/>
      <c r="GT126" s="27"/>
      <c r="GU126" s="27"/>
      <c r="GV126" s="27"/>
      <c r="GW126" s="27"/>
      <c r="GX126" s="27"/>
      <c r="GY126" s="27"/>
      <c r="GZ126" s="27"/>
      <c r="HA126" s="27"/>
      <c r="HB126" s="219">
        <v>60</v>
      </c>
      <c r="HC126" s="219">
        <v>60</v>
      </c>
      <c r="HD126" s="219">
        <v>60.5</v>
      </c>
      <c r="HE126" s="219" t="s">
        <v>158</v>
      </c>
      <c r="HF126" s="219">
        <v>60</v>
      </c>
      <c r="HG126" s="219">
        <v>60</v>
      </c>
      <c r="HH126" s="27"/>
      <c r="HI126" s="27"/>
      <c r="HJ126" s="27"/>
      <c r="HK126" s="27"/>
      <c r="HL126" s="27"/>
      <c r="HM126" s="27"/>
      <c r="HN126" s="27"/>
      <c r="HO126" s="27"/>
      <c r="HP126" s="27"/>
      <c r="HQ126" s="27"/>
      <c r="HR126" s="27"/>
      <c r="HS126" s="27"/>
      <c r="HT126" s="27"/>
      <c r="HU126" s="27"/>
      <c r="HV126" s="27"/>
      <c r="HW126" s="27"/>
      <c r="HX126" s="27"/>
      <c r="HY126" s="27"/>
      <c r="HZ126" s="27"/>
      <c r="IA126" s="27"/>
      <c r="IB126" s="27"/>
      <c r="IC126" s="27"/>
      <c r="ID126" s="27"/>
      <c r="IE126" s="27"/>
      <c r="IF126" s="27"/>
      <c r="IG126" s="27"/>
      <c r="IH126" s="27"/>
      <c r="II126" s="27"/>
      <c r="IJ126" s="27"/>
      <c r="IK126" s="27"/>
      <c r="IL126" s="27"/>
      <c r="IM126" s="27"/>
      <c r="IN126" s="27"/>
      <c r="IO126" s="27"/>
      <c r="IP126" s="27"/>
      <c r="IQ126" s="27"/>
    </row>
    <row r="127" spans="1:251" ht="15" customHeight="1" x14ac:dyDescent="0.2">
      <c r="A127" s="218" t="str">
        <f t="shared" si="1"/>
        <v/>
      </c>
      <c r="B127" s="226"/>
      <c r="C127" s="354"/>
      <c r="D127" s="354"/>
      <c r="E127" s="354"/>
      <c r="F127" s="354"/>
      <c r="G127" s="354"/>
      <c r="H127" s="354"/>
      <c r="I127" s="354"/>
      <c r="J127" s="365"/>
      <c r="K127" s="366"/>
      <c r="L127" s="226"/>
      <c r="M127" s="351"/>
      <c r="N127" s="352"/>
      <c r="O127" s="352"/>
      <c r="P127" s="352"/>
      <c r="Q127" s="353"/>
      <c r="R127" s="226"/>
      <c r="S127" s="56"/>
      <c r="T127" s="56"/>
      <c r="U127" s="56"/>
      <c r="V127" s="56"/>
      <c r="W127" s="27"/>
      <c r="X127" s="27"/>
      <c r="Y127" s="27"/>
      <c r="Z127" s="27"/>
      <c r="AG127" s="27"/>
      <c r="AH127" s="27"/>
      <c r="AI127" s="27"/>
      <c r="AJ127" s="27"/>
      <c r="AK127" s="27"/>
      <c r="AL127" s="27"/>
      <c r="AM127" s="27"/>
      <c r="AN127" s="27"/>
      <c r="AO127" s="27"/>
      <c r="AP127" s="27"/>
      <c r="AQ127" s="27"/>
      <c r="AR127" s="27"/>
      <c r="AS127" s="27"/>
      <c r="AT127" s="27"/>
      <c r="AU127" s="27"/>
      <c r="AV127" s="27"/>
      <c r="AW127" s="27"/>
      <c r="AX127" s="27"/>
      <c r="AY127" s="27"/>
      <c r="AZ127" s="27"/>
      <c r="BA127" s="27"/>
      <c r="BB127" s="27"/>
      <c r="BC127" s="27"/>
      <c r="BD127" s="27"/>
      <c r="BE127" s="27"/>
      <c r="BF127" s="27"/>
      <c r="BG127" s="27"/>
      <c r="BH127" s="27"/>
      <c r="BI127" s="27"/>
      <c r="BJ127" s="27"/>
      <c r="BK127" s="27"/>
      <c r="BL127" s="27"/>
      <c r="BM127" s="27"/>
      <c r="BN127" s="27"/>
      <c r="BO127" s="27"/>
      <c r="BP127" s="27"/>
      <c r="BQ127" s="27"/>
      <c r="BR127" s="27"/>
      <c r="BS127" s="27"/>
      <c r="BT127" s="27"/>
      <c r="BU127" s="27"/>
      <c r="BV127" s="27"/>
      <c r="BW127" s="27"/>
      <c r="BX127" s="27"/>
      <c r="BY127" s="27"/>
      <c r="BZ127" s="27"/>
      <c r="CA127" s="27"/>
      <c r="CB127" s="27"/>
      <c r="CC127" s="27"/>
      <c r="CD127" s="27"/>
      <c r="CE127" s="27"/>
      <c r="CF127" s="27"/>
      <c r="CG127" s="27"/>
      <c r="CH127" s="27"/>
      <c r="CI127" s="27"/>
      <c r="CJ127" s="27"/>
      <c r="CK127" s="27"/>
      <c r="CL127" s="27"/>
      <c r="CM127" s="27"/>
      <c r="CN127" s="27"/>
      <c r="CO127" s="27"/>
      <c r="CP127" s="27"/>
      <c r="CQ127" s="27"/>
      <c r="CR127" s="27"/>
      <c r="CS127" s="27"/>
      <c r="CT127" s="27"/>
      <c r="CU127" s="27"/>
      <c r="CV127" s="27"/>
      <c r="CW127" s="27"/>
      <c r="CX127" s="27"/>
      <c r="CY127" s="27"/>
      <c r="CZ127" s="27"/>
      <c r="DA127" s="27"/>
      <c r="DB127" s="27"/>
      <c r="DC127" s="27"/>
      <c r="DD127" s="27"/>
      <c r="DE127" s="27"/>
      <c r="DF127" s="27"/>
      <c r="DG127" s="27"/>
      <c r="DH127" s="27"/>
      <c r="DI127" s="27"/>
      <c r="DJ127" s="27"/>
      <c r="DK127" s="27"/>
      <c r="DL127" s="27"/>
      <c r="DM127" s="27"/>
      <c r="DN127" s="27"/>
      <c r="DO127" s="27"/>
      <c r="DP127" s="27"/>
      <c r="DQ127" s="27"/>
      <c r="DR127" s="27"/>
      <c r="DS127" s="27"/>
      <c r="DT127" s="27"/>
      <c r="DU127" s="27"/>
      <c r="DV127" s="27"/>
      <c r="DW127" s="27"/>
      <c r="DX127" s="27"/>
      <c r="DY127" s="27"/>
      <c r="DZ127" s="27"/>
      <c r="EA127" s="27"/>
      <c r="EB127" s="27"/>
      <c r="EC127" s="27"/>
      <c r="ED127" s="27"/>
      <c r="EE127" s="27"/>
      <c r="EF127" s="27"/>
      <c r="EG127" s="27"/>
      <c r="EH127" s="27"/>
      <c r="EI127" s="27"/>
      <c r="EJ127" s="27"/>
      <c r="EK127" s="27"/>
      <c r="EL127" s="27"/>
      <c r="EM127" s="27"/>
      <c r="EN127" s="27"/>
      <c r="EO127" s="27"/>
      <c r="EP127" s="27"/>
      <c r="EQ127" s="27"/>
      <c r="ER127" s="27"/>
      <c r="ES127" s="27"/>
      <c r="ET127" s="27"/>
      <c r="EU127" s="27"/>
      <c r="EV127" s="27"/>
      <c r="EW127" s="27"/>
      <c r="EX127" s="27"/>
      <c r="EY127" s="27"/>
      <c r="EZ127" s="27"/>
      <c r="FA127" s="27"/>
      <c r="FB127" s="27"/>
      <c r="FC127" s="27"/>
      <c r="FD127" s="27"/>
      <c r="FE127" s="27"/>
      <c r="FF127" s="27"/>
      <c r="FG127" s="27"/>
      <c r="FH127" s="27"/>
      <c r="FI127" s="27"/>
      <c r="FJ127" s="27"/>
      <c r="FK127" s="27"/>
      <c r="FL127" s="27"/>
      <c r="FM127" s="27"/>
      <c r="FN127" s="27"/>
      <c r="FO127" s="27"/>
      <c r="FP127" s="27"/>
      <c r="FQ127" s="27"/>
      <c r="FR127" s="27"/>
      <c r="FS127" s="27"/>
      <c r="FT127" s="27"/>
      <c r="FU127" s="27"/>
      <c r="FV127" s="27"/>
      <c r="FW127" s="27"/>
      <c r="FX127" s="27"/>
      <c r="FY127" s="27"/>
      <c r="FZ127" s="27"/>
      <c r="GA127" s="27"/>
      <c r="GB127" s="27"/>
      <c r="GC127" s="27"/>
      <c r="GD127" s="27"/>
      <c r="GE127" s="27"/>
      <c r="GF127" s="27"/>
      <c r="GG127" s="27"/>
      <c r="GH127" s="27"/>
      <c r="GI127" s="27"/>
      <c r="GJ127" s="27"/>
      <c r="GK127" s="27"/>
      <c r="GL127" s="27"/>
      <c r="GM127" s="27"/>
      <c r="GN127" s="27"/>
      <c r="GO127" s="27"/>
      <c r="GP127" s="27"/>
      <c r="GQ127" s="27"/>
      <c r="GR127" s="27"/>
      <c r="GS127" s="27"/>
      <c r="GT127" s="27"/>
      <c r="GU127" s="27"/>
      <c r="GV127" s="27"/>
      <c r="GW127" s="27"/>
      <c r="GX127" s="27"/>
      <c r="GY127" s="27"/>
      <c r="GZ127" s="27"/>
      <c r="HA127" s="27"/>
      <c r="HB127" s="221">
        <v>60.5</v>
      </c>
      <c r="HC127" s="221" t="s">
        <v>158</v>
      </c>
      <c r="HD127" s="221">
        <v>61</v>
      </c>
      <c r="HE127" s="221">
        <v>61</v>
      </c>
      <c r="HF127" s="221">
        <v>60.5</v>
      </c>
      <c r="HG127" s="221" t="s">
        <v>158</v>
      </c>
      <c r="HH127" s="27"/>
      <c r="HI127" s="27"/>
      <c r="HJ127" s="27"/>
      <c r="HK127" s="27"/>
      <c r="HL127" s="27"/>
      <c r="HM127" s="27"/>
      <c r="HN127" s="27"/>
      <c r="HO127" s="27"/>
      <c r="HP127" s="27"/>
      <c r="HQ127" s="27"/>
      <c r="HR127" s="27"/>
      <c r="HS127" s="27"/>
      <c r="HT127" s="27"/>
      <c r="HU127" s="27"/>
      <c r="HV127" s="27"/>
      <c r="HW127" s="27"/>
      <c r="HX127" s="27"/>
      <c r="HY127" s="27"/>
      <c r="HZ127" s="27"/>
      <c r="IA127" s="27"/>
      <c r="IB127" s="27"/>
      <c r="IC127" s="27"/>
      <c r="ID127" s="27"/>
      <c r="IE127" s="27"/>
      <c r="IF127" s="27"/>
      <c r="IG127" s="27"/>
      <c r="IH127" s="27"/>
      <c r="II127" s="27"/>
      <c r="IJ127" s="27"/>
      <c r="IK127" s="27"/>
      <c r="IL127" s="27"/>
      <c r="IM127" s="27"/>
      <c r="IN127" s="27"/>
      <c r="IO127" s="27"/>
      <c r="IP127" s="27"/>
      <c r="IQ127" s="27"/>
    </row>
    <row r="128" spans="1:251" ht="15" customHeight="1" x14ac:dyDescent="0.2">
      <c r="A128" s="218" t="str">
        <f t="shared" si="1"/>
        <v/>
      </c>
      <c r="B128" s="226"/>
      <c r="C128" s="354"/>
      <c r="D128" s="354"/>
      <c r="E128" s="354"/>
      <c r="F128" s="354"/>
      <c r="G128" s="354"/>
      <c r="H128" s="354"/>
      <c r="I128" s="354"/>
      <c r="J128" s="365"/>
      <c r="K128" s="366"/>
      <c r="L128" s="226"/>
      <c r="M128" s="351"/>
      <c r="N128" s="352"/>
      <c r="O128" s="352"/>
      <c r="P128" s="352"/>
      <c r="Q128" s="353"/>
      <c r="R128" s="226"/>
      <c r="S128" s="56"/>
      <c r="T128" s="56"/>
      <c r="U128" s="56"/>
      <c r="V128" s="56"/>
      <c r="W128" s="27"/>
      <c r="X128" s="27"/>
      <c r="Y128" s="27"/>
      <c r="Z128" s="27"/>
      <c r="AG128" s="27"/>
      <c r="AH128" s="27"/>
      <c r="AI128" s="27"/>
      <c r="AJ128" s="27"/>
      <c r="AK128" s="27"/>
      <c r="AL128" s="27"/>
      <c r="AM128" s="27"/>
      <c r="AN128" s="27"/>
      <c r="AO128" s="27"/>
      <c r="AP128" s="27"/>
      <c r="AQ128" s="27"/>
      <c r="AR128" s="27"/>
      <c r="AS128" s="27"/>
      <c r="AT128" s="27"/>
      <c r="AU128" s="27"/>
      <c r="AV128" s="27"/>
      <c r="AW128" s="27"/>
      <c r="AX128" s="27"/>
      <c r="AY128" s="27"/>
      <c r="AZ128" s="27"/>
      <c r="BA128" s="27"/>
      <c r="BB128" s="27"/>
      <c r="BC128" s="27"/>
      <c r="BD128" s="27"/>
      <c r="BE128" s="27"/>
      <c r="BF128" s="27"/>
      <c r="BG128" s="27"/>
      <c r="BH128" s="27"/>
      <c r="BI128" s="27"/>
      <c r="BJ128" s="27"/>
      <c r="BK128" s="27"/>
      <c r="BL128" s="27"/>
      <c r="BM128" s="27"/>
      <c r="BN128" s="27"/>
      <c r="BO128" s="27"/>
      <c r="BP128" s="27"/>
      <c r="BQ128" s="27"/>
      <c r="BR128" s="27"/>
      <c r="BS128" s="27"/>
      <c r="BT128" s="27"/>
      <c r="BU128" s="27"/>
      <c r="BV128" s="27"/>
      <c r="BW128" s="27"/>
      <c r="BX128" s="27"/>
      <c r="BY128" s="27"/>
      <c r="BZ128" s="27"/>
      <c r="CA128" s="27"/>
      <c r="CB128" s="27"/>
      <c r="CC128" s="27"/>
      <c r="CD128" s="27"/>
      <c r="CE128" s="27"/>
      <c r="CF128" s="27"/>
      <c r="CG128" s="27"/>
      <c r="CH128" s="27"/>
      <c r="CI128" s="27"/>
      <c r="CJ128" s="27"/>
      <c r="CK128" s="27"/>
      <c r="CL128" s="27"/>
      <c r="CM128" s="27"/>
      <c r="CN128" s="27"/>
      <c r="CO128" s="27"/>
      <c r="CP128" s="27"/>
      <c r="CQ128" s="27"/>
      <c r="CR128" s="27"/>
      <c r="CS128" s="27"/>
      <c r="CT128" s="27"/>
      <c r="CU128" s="27"/>
      <c r="CV128" s="27"/>
      <c r="CW128" s="27"/>
      <c r="CX128" s="27"/>
      <c r="CY128" s="27"/>
      <c r="CZ128" s="27"/>
      <c r="DA128" s="27"/>
      <c r="DB128" s="27"/>
      <c r="DC128" s="27"/>
      <c r="DD128" s="27"/>
      <c r="DE128" s="27"/>
      <c r="DF128" s="27"/>
      <c r="DG128" s="27"/>
      <c r="DH128" s="27"/>
      <c r="DI128" s="27"/>
      <c r="DJ128" s="27"/>
      <c r="DK128" s="27"/>
      <c r="DL128" s="27"/>
      <c r="DM128" s="27"/>
      <c r="DN128" s="27"/>
      <c r="DO128" s="27"/>
      <c r="DP128" s="27"/>
      <c r="DQ128" s="27"/>
      <c r="DR128" s="27"/>
      <c r="DS128" s="27"/>
      <c r="DT128" s="27"/>
      <c r="DU128" s="27"/>
      <c r="DV128" s="27"/>
      <c r="DW128" s="27"/>
      <c r="DX128" s="27"/>
      <c r="DY128" s="27"/>
      <c r="DZ128" s="27"/>
      <c r="EA128" s="27"/>
      <c r="EB128" s="27"/>
      <c r="EC128" s="27"/>
      <c r="ED128" s="27"/>
      <c r="EE128" s="27"/>
      <c r="EF128" s="27"/>
      <c r="EG128" s="27"/>
      <c r="EH128" s="27"/>
      <c r="EI128" s="27"/>
      <c r="EJ128" s="27"/>
      <c r="EK128" s="27"/>
      <c r="EL128" s="27"/>
      <c r="EM128" s="27"/>
      <c r="EN128" s="27"/>
      <c r="EO128" s="27"/>
      <c r="EP128" s="27"/>
      <c r="EQ128" s="27"/>
      <c r="ER128" s="27"/>
      <c r="ES128" s="27"/>
      <c r="ET128" s="27"/>
      <c r="EU128" s="27"/>
      <c r="EV128" s="27"/>
      <c r="EW128" s="27"/>
      <c r="EX128" s="27"/>
      <c r="EY128" s="27"/>
      <c r="EZ128" s="27"/>
      <c r="FA128" s="27"/>
      <c r="FB128" s="27"/>
      <c r="FC128" s="27"/>
      <c r="FD128" s="27"/>
      <c r="FE128" s="27"/>
      <c r="FF128" s="27"/>
      <c r="FG128" s="27"/>
      <c r="FH128" s="27"/>
      <c r="FI128" s="27"/>
      <c r="FJ128" s="27"/>
      <c r="FK128" s="27"/>
      <c r="FL128" s="27"/>
      <c r="FM128" s="27"/>
      <c r="FN128" s="27"/>
      <c r="FO128" s="27"/>
      <c r="FP128" s="27"/>
      <c r="FQ128" s="27"/>
      <c r="FR128" s="27"/>
      <c r="FS128" s="27"/>
      <c r="FT128" s="27"/>
      <c r="FU128" s="27"/>
      <c r="FV128" s="27"/>
      <c r="FW128" s="27"/>
      <c r="FX128" s="27"/>
      <c r="FY128" s="27"/>
      <c r="FZ128" s="27"/>
      <c r="GA128" s="27"/>
      <c r="GB128" s="27"/>
      <c r="GC128" s="27"/>
      <c r="GD128" s="27"/>
      <c r="GE128" s="27"/>
      <c r="GF128" s="27"/>
      <c r="GG128" s="27"/>
      <c r="GH128" s="27"/>
      <c r="GI128" s="27"/>
      <c r="GJ128" s="27"/>
      <c r="GK128" s="27"/>
      <c r="GL128" s="27"/>
      <c r="GM128" s="27"/>
      <c r="GN128" s="27"/>
      <c r="GO128" s="27"/>
      <c r="GP128" s="27"/>
      <c r="GQ128" s="27"/>
      <c r="GR128" s="27"/>
      <c r="GS128" s="27"/>
      <c r="GT128" s="27"/>
      <c r="GU128" s="27"/>
      <c r="GV128" s="27"/>
      <c r="GW128" s="27"/>
      <c r="GX128" s="27"/>
      <c r="GY128" s="27"/>
      <c r="GZ128" s="27"/>
      <c r="HA128" s="27"/>
      <c r="HB128" s="219">
        <v>61</v>
      </c>
      <c r="HC128" s="219">
        <v>61</v>
      </c>
      <c r="HD128" s="219">
        <v>61.5</v>
      </c>
      <c r="HE128" s="219" t="s">
        <v>159</v>
      </c>
      <c r="HF128" s="219">
        <v>61</v>
      </c>
      <c r="HG128" s="219">
        <v>61</v>
      </c>
      <c r="HH128" s="27"/>
      <c r="HI128" s="27"/>
      <c r="HJ128" s="27"/>
      <c r="HK128" s="27"/>
      <c r="HL128" s="27"/>
      <c r="HM128" s="27"/>
      <c r="HN128" s="27"/>
      <c r="HO128" s="27"/>
      <c r="HP128" s="27"/>
      <c r="HQ128" s="27"/>
      <c r="HR128" s="27"/>
      <c r="HS128" s="27"/>
      <c r="HT128" s="27"/>
      <c r="HU128" s="27"/>
      <c r="HV128" s="27"/>
      <c r="HW128" s="27"/>
      <c r="HX128" s="27"/>
      <c r="HY128" s="27"/>
      <c r="HZ128" s="27"/>
      <c r="IA128" s="27"/>
      <c r="IB128" s="27"/>
      <c r="IC128" s="27"/>
      <c r="ID128" s="27"/>
      <c r="IE128" s="27"/>
      <c r="IF128" s="27"/>
      <c r="IG128" s="27"/>
      <c r="IH128" s="27"/>
      <c r="II128" s="27"/>
      <c r="IJ128" s="27"/>
      <c r="IK128" s="27"/>
      <c r="IL128" s="27"/>
      <c r="IM128" s="27"/>
      <c r="IN128" s="27"/>
      <c r="IO128" s="27"/>
      <c r="IP128" s="27"/>
      <c r="IQ128" s="27"/>
    </row>
    <row r="129" spans="1:251" ht="15" customHeight="1" x14ac:dyDescent="0.2">
      <c r="A129" s="218" t="str">
        <f t="shared" si="1"/>
        <v/>
      </c>
      <c r="B129" s="226"/>
      <c r="C129" s="354"/>
      <c r="D129" s="354"/>
      <c r="E129" s="354"/>
      <c r="F129" s="354"/>
      <c r="G129" s="354"/>
      <c r="H129" s="354"/>
      <c r="I129" s="354"/>
      <c r="J129" s="365"/>
      <c r="K129" s="366"/>
      <c r="L129" s="226"/>
      <c r="M129" s="351"/>
      <c r="N129" s="352"/>
      <c r="O129" s="352"/>
      <c r="P129" s="352"/>
      <c r="Q129" s="353"/>
      <c r="R129" s="226"/>
      <c r="S129" s="56"/>
      <c r="T129" s="56"/>
      <c r="U129" s="56"/>
      <c r="V129" s="56"/>
      <c r="W129" s="27"/>
      <c r="X129" s="27"/>
      <c r="Y129" s="27"/>
      <c r="Z129" s="27"/>
      <c r="AG129" s="27"/>
      <c r="AH129" s="27"/>
      <c r="AI129" s="27"/>
      <c r="AJ129" s="27"/>
      <c r="AK129" s="27"/>
      <c r="AL129" s="27"/>
      <c r="AM129" s="27"/>
      <c r="AN129" s="27"/>
      <c r="AO129" s="27"/>
      <c r="AP129" s="27"/>
      <c r="AQ129" s="27"/>
      <c r="AR129" s="27"/>
      <c r="AS129" s="27"/>
      <c r="AT129" s="27"/>
      <c r="AU129" s="27"/>
      <c r="AV129" s="27"/>
      <c r="AW129" s="27"/>
      <c r="AX129" s="27"/>
      <c r="AY129" s="27"/>
      <c r="AZ129" s="27"/>
      <c r="BA129" s="27"/>
      <c r="BB129" s="27"/>
      <c r="BC129" s="27"/>
      <c r="BD129" s="27"/>
      <c r="BE129" s="27"/>
      <c r="BF129" s="27"/>
      <c r="BG129" s="27"/>
      <c r="BH129" s="27"/>
      <c r="BI129" s="27"/>
      <c r="BJ129" s="27"/>
      <c r="BK129" s="27"/>
      <c r="BL129" s="27"/>
      <c r="BM129" s="27"/>
      <c r="BN129" s="27"/>
      <c r="BO129" s="27"/>
      <c r="BP129" s="27"/>
      <c r="BQ129" s="27"/>
      <c r="BR129" s="27"/>
      <c r="BS129" s="27"/>
      <c r="BT129" s="27"/>
      <c r="BU129" s="27"/>
      <c r="BV129" s="27"/>
      <c r="BW129" s="27"/>
      <c r="BX129" s="27"/>
      <c r="BY129" s="27"/>
      <c r="BZ129" s="27"/>
      <c r="CA129" s="27"/>
      <c r="CB129" s="27"/>
      <c r="CC129" s="27"/>
      <c r="CD129" s="27"/>
      <c r="CE129" s="27"/>
      <c r="CF129" s="27"/>
      <c r="CG129" s="27"/>
      <c r="CH129" s="27"/>
      <c r="CI129" s="27"/>
      <c r="CJ129" s="27"/>
      <c r="CK129" s="27"/>
      <c r="CL129" s="27"/>
      <c r="CM129" s="27"/>
      <c r="CN129" s="27"/>
      <c r="CO129" s="27"/>
      <c r="CP129" s="27"/>
      <c r="CQ129" s="27"/>
      <c r="CR129" s="27"/>
      <c r="CS129" s="27"/>
      <c r="CT129" s="27"/>
      <c r="CU129" s="27"/>
      <c r="CV129" s="27"/>
      <c r="CW129" s="27"/>
      <c r="CX129" s="27"/>
      <c r="CY129" s="27"/>
      <c r="CZ129" s="27"/>
      <c r="DA129" s="27"/>
      <c r="DB129" s="27"/>
      <c r="DC129" s="27"/>
      <c r="DD129" s="27"/>
      <c r="DE129" s="27"/>
      <c r="DF129" s="27"/>
      <c r="DG129" s="27"/>
      <c r="DH129" s="27"/>
      <c r="DI129" s="27"/>
      <c r="DJ129" s="27"/>
      <c r="DK129" s="27"/>
      <c r="DL129" s="27"/>
      <c r="DM129" s="27"/>
      <c r="DN129" s="27"/>
      <c r="DO129" s="27"/>
      <c r="DP129" s="27"/>
      <c r="DQ129" s="27"/>
      <c r="DR129" s="27"/>
      <c r="DS129" s="27"/>
      <c r="DT129" s="27"/>
      <c r="DU129" s="27"/>
      <c r="DV129" s="27"/>
      <c r="DW129" s="27"/>
      <c r="DX129" s="27"/>
      <c r="DY129" s="27"/>
      <c r="DZ129" s="27"/>
      <c r="EA129" s="27"/>
      <c r="EB129" s="27"/>
      <c r="EC129" s="27"/>
      <c r="ED129" s="27"/>
      <c r="EE129" s="27"/>
      <c r="EF129" s="27"/>
      <c r="EG129" s="27"/>
      <c r="EH129" s="27"/>
      <c r="EI129" s="27"/>
      <c r="EJ129" s="27"/>
      <c r="EK129" s="27"/>
      <c r="EL129" s="27"/>
      <c r="EM129" s="27"/>
      <c r="EN129" s="27"/>
      <c r="EO129" s="27"/>
      <c r="EP129" s="27"/>
      <c r="EQ129" s="27"/>
      <c r="ER129" s="27"/>
      <c r="ES129" s="27"/>
      <c r="ET129" s="27"/>
      <c r="EU129" s="27"/>
      <c r="EV129" s="27"/>
      <c r="EW129" s="27"/>
      <c r="EX129" s="27"/>
      <c r="EY129" s="27"/>
      <c r="EZ129" s="27"/>
      <c r="FA129" s="27"/>
      <c r="FB129" s="27"/>
      <c r="FC129" s="27"/>
      <c r="FD129" s="27"/>
      <c r="FE129" s="27"/>
      <c r="FF129" s="27"/>
      <c r="FG129" s="27"/>
      <c r="FH129" s="27"/>
      <c r="FI129" s="27"/>
      <c r="FJ129" s="27"/>
      <c r="FK129" s="27"/>
      <c r="FL129" s="27"/>
      <c r="FM129" s="27"/>
      <c r="FN129" s="27"/>
      <c r="FO129" s="27"/>
      <c r="FP129" s="27"/>
      <c r="FQ129" s="27"/>
      <c r="FR129" s="27"/>
      <c r="FS129" s="27"/>
      <c r="FT129" s="27"/>
      <c r="FU129" s="27"/>
      <c r="FV129" s="27"/>
      <c r="FW129" s="27"/>
      <c r="FX129" s="27"/>
      <c r="FY129" s="27"/>
      <c r="FZ129" s="27"/>
      <c r="GA129" s="27"/>
      <c r="GB129" s="27"/>
      <c r="GC129" s="27"/>
      <c r="GD129" s="27"/>
      <c r="GE129" s="27"/>
      <c r="GF129" s="27"/>
      <c r="GG129" s="27"/>
      <c r="GH129" s="27"/>
      <c r="GI129" s="27"/>
      <c r="GJ129" s="27"/>
      <c r="GK129" s="27"/>
      <c r="GL129" s="27"/>
      <c r="GM129" s="27"/>
      <c r="GN129" s="27"/>
      <c r="GO129" s="27"/>
      <c r="GP129" s="27"/>
      <c r="GQ129" s="27"/>
      <c r="GR129" s="27"/>
      <c r="GS129" s="27"/>
      <c r="GT129" s="27"/>
      <c r="GU129" s="27"/>
      <c r="GV129" s="27"/>
      <c r="GW129" s="27"/>
      <c r="GX129" s="27"/>
      <c r="GY129" s="27"/>
      <c r="GZ129" s="27"/>
      <c r="HA129" s="27"/>
      <c r="HB129" s="221">
        <v>61.5</v>
      </c>
      <c r="HC129" s="221" t="s">
        <v>159</v>
      </c>
      <c r="HD129" s="221">
        <v>62</v>
      </c>
      <c r="HE129" s="221">
        <v>62</v>
      </c>
      <c r="HF129" s="221">
        <v>61.5</v>
      </c>
      <c r="HG129" s="221" t="s">
        <v>159</v>
      </c>
      <c r="HH129" s="27"/>
      <c r="HI129" s="27"/>
      <c r="HJ129" s="27"/>
      <c r="HK129" s="27"/>
      <c r="HL129" s="27"/>
      <c r="HM129" s="27"/>
      <c r="HN129" s="27"/>
      <c r="HO129" s="27"/>
      <c r="HP129" s="27"/>
      <c r="HQ129" s="27"/>
      <c r="HR129" s="27"/>
      <c r="HS129" s="27"/>
      <c r="HT129" s="27"/>
      <c r="HU129" s="27"/>
      <c r="HV129" s="27"/>
      <c r="HW129" s="27"/>
      <c r="HX129" s="27"/>
      <c r="HY129" s="27"/>
      <c r="HZ129" s="27"/>
      <c r="IA129" s="27"/>
      <c r="IB129" s="27"/>
      <c r="IC129" s="27"/>
      <c r="ID129" s="27"/>
      <c r="IE129" s="27"/>
      <c r="IF129" s="27"/>
      <c r="IG129" s="27"/>
      <c r="IH129" s="27"/>
      <c r="II129" s="27"/>
      <c r="IJ129" s="27"/>
      <c r="IK129" s="27"/>
      <c r="IL129" s="27"/>
      <c r="IM129" s="27"/>
      <c r="IN129" s="27"/>
      <c r="IO129" s="27"/>
      <c r="IP129" s="27"/>
      <c r="IQ129" s="27"/>
    </row>
    <row r="130" spans="1:251" ht="15" customHeight="1" x14ac:dyDescent="0.2">
      <c r="A130" s="218" t="str">
        <f t="shared" si="1"/>
        <v/>
      </c>
      <c r="B130" s="226"/>
      <c r="C130" s="354"/>
      <c r="D130" s="354"/>
      <c r="E130" s="354"/>
      <c r="F130" s="354"/>
      <c r="G130" s="354"/>
      <c r="H130" s="354"/>
      <c r="I130" s="354"/>
      <c r="J130" s="365"/>
      <c r="K130" s="366"/>
      <c r="L130" s="226"/>
      <c r="M130" s="351"/>
      <c r="N130" s="352"/>
      <c r="O130" s="352"/>
      <c r="P130" s="352"/>
      <c r="Q130" s="353"/>
      <c r="R130" s="226"/>
      <c r="S130" s="56"/>
      <c r="T130" s="56"/>
      <c r="U130" s="56"/>
      <c r="V130" s="56"/>
      <c r="W130" s="27"/>
      <c r="X130" s="27"/>
      <c r="Y130" s="27"/>
      <c r="Z130" s="27"/>
      <c r="AG130" s="27"/>
      <c r="AH130" s="27"/>
      <c r="AI130" s="27"/>
      <c r="AJ130" s="27"/>
      <c r="AK130" s="27"/>
      <c r="AL130" s="27"/>
      <c r="AM130" s="27"/>
      <c r="AN130" s="27"/>
      <c r="AO130" s="27"/>
      <c r="AP130" s="27"/>
      <c r="AQ130" s="27"/>
      <c r="AR130" s="27"/>
      <c r="AS130" s="27"/>
      <c r="AT130" s="27"/>
      <c r="AU130" s="27"/>
      <c r="AV130" s="27"/>
      <c r="AW130" s="27"/>
      <c r="AX130" s="27"/>
      <c r="AY130" s="27"/>
      <c r="AZ130" s="27"/>
      <c r="BA130" s="27"/>
      <c r="BB130" s="27"/>
      <c r="BC130" s="27"/>
      <c r="BD130" s="27"/>
      <c r="BE130" s="27"/>
      <c r="BF130" s="27"/>
      <c r="BG130" s="27"/>
      <c r="BH130" s="27"/>
      <c r="BI130" s="27"/>
      <c r="BJ130" s="27"/>
      <c r="BK130" s="27"/>
      <c r="BL130" s="27"/>
      <c r="BM130" s="27"/>
      <c r="BN130" s="27"/>
      <c r="BO130" s="27"/>
      <c r="BP130" s="27"/>
      <c r="BQ130" s="27"/>
      <c r="BR130" s="27"/>
      <c r="BS130" s="27"/>
      <c r="BT130" s="27"/>
      <c r="BU130" s="27"/>
      <c r="BV130" s="27"/>
      <c r="BW130" s="27"/>
      <c r="BX130" s="27"/>
      <c r="BY130" s="27"/>
      <c r="BZ130" s="27"/>
      <c r="CA130" s="27"/>
      <c r="CB130" s="27"/>
      <c r="CC130" s="27"/>
      <c r="CD130" s="27"/>
      <c r="CE130" s="27"/>
      <c r="CF130" s="27"/>
      <c r="CG130" s="27"/>
      <c r="CH130" s="27"/>
      <c r="CI130" s="27"/>
      <c r="CJ130" s="27"/>
      <c r="CK130" s="27"/>
      <c r="CL130" s="27"/>
      <c r="CM130" s="27"/>
      <c r="CN130" s="27"/>
      <c r="CO130" s="27"/>
      <c r="CP130" s="27"/>
      <c r="CQ130" s="27"/>
      <c r="CR130" s="27"/>
      <c r="CS130" s="27"/>
      <c r="CT130" s="27"/>
      <c r="CU130" s="27"/>
      <c r="CV130" s="27"/>
      <c r="CW130" s="27"/>
      <c r="CX130" s="27"/>
      <c r="CY130" s="27"/>
      <c r="CZ130" s="27"/>
      <c r="DA130" s="27"/>
      <c r="DB130" s="27"/>
      <c r="DC130" s="27"/>
      <c r="DD130" s="27"/>
      <c r="DE130" s="27"/>
      <c r="DF130" s="27"/>
      <c r="DG130" s="27"/>
      <c r="DH130" s="27"/>
      <c r="DI130" s="27"/>
      <c r="DJ130" s="27"/>
      <c r="DK130" s="27"/>
      <c r="DL130" s="27"/>
      <c r="DM130" s="27"/>
      <c r="DN130" s="27"/>
      <c r="DO130" s="27"/>
      <c r="DP130" s="27"/>
      <c r="DQ130" s="27"/>
      <c r="DR130" s="27"/>
      <c r="DS130" s="27"/>
      <c r="DT130" s="27"/>
      <c r="DU130" s="27"/>
      <c r="DV130" s="27"/>
      <c r="DW130" s="27"/>
      <c r="DX130" s="27"/>
      <c r="DY130" s="27"/>
      <c r="DZ130" s="27"/>
      <c r="EA130" s="27"/>
      <c r="EB130" s="27"/>
      <c r="EC130" s="27"/>
      <c r="ED130" s="27"/>
      <c r="EE130" s="27"/>
      <c r="EF130" s="27"/>
      <c r="EG130" s="27"/>
      <c r="EH130" s="27"/>
      <c r="EI130" s="27"/>
      <c r="EJ130" s="27"/>
      <c r="EK130" s="27"/>
      <c r="EL130" s="27"/>
      <c r="EM130" s="27"/>
      <c r="EN130" s="27"/>
      <c r="EO130" s="27"/>
      <c r="EP130" s="27"/>
      <c r="EQ130" s="27"/>
      <c r="ER130" s="27"/>
      <c r="ES130" s="27"/>
      <c r="ET130" s="27"/>
      <c r="EU130" s="27"/>
      <c r="EV130" s="27"/>
      <c r="EW130" s="27"/>
      <c r="EX130" s="27"/>
      <c r="EY130" s="27"/>
      <c r="EZ130" s="27"/>
      <c r="FA130" s="27"/>
      <c r="FB130" s="27"/>
      <c r="FC130" s="27"/>
      <c r="FD130" s="27"/>
      <c r="FE130" s="27"/>
      <c r="FF130" s="27"/>
      <c r="FG130" s="27"/>
      <c r="FH130" s="27"/>
      <c r="FI130" s="27"/>
      <c r="FJ130" s="27"/>
      <c r="FK130" s="27"/>
      <c r="FL130" s="27"/>
      <c r="FM130" s="27"/>
      <c r="FN130" s="27"/>
      <c r="FO130" s="27"/>
      <c r="FP130" s="27"/>
      <c r="FQ130" s="27"/>
      <c r="FR130" s="27"/>
      <c r="FS130" s="27"/>
      <c r="FT130" s="27"/>
      <c r="FU130" s="27"/>
      <c r="FV130" s="27"/>
      <c r="FW130" s="27"/>
      <c r="FX130" s="27"/>
      <c r="FY130" s="27"/>
      <c r="FZ130" s="27"/>
      <c r="GA130" s="27"/>
      <c r="GB130" s="27"/>
      <c r="GC130" s="27"/>
      <c r="GD130" s="27"/>
      <c r="GE130" s="27"/>
      <c r="GF130" s="27"/>
      <c r="GG130" s="27"/>
      <c r="GH130" s="27"/>
      <c r="GI130" s="27"/>
      <c r="GJ130" s="27"/>
      <c r="GK130" s="27"/>
      <c r="GL130" s="27"/>
      <c r="GM130" s="27"/>
      <c r="GN130" s="27"/>
      <c r="GO130" s="27"/>
      <c r="GP130" s="27"/>
      <c r="GQ130" s="27"/>
      <c r="GR130" s="27"/>
      <c r="GS130" s="27"/>
      <c r="GT130" s="27"/>
      <c r="GU130" s="27"/>
      <c r="GV130" s="27"/>
      <c r="GW130" s="27"/>
      <c r="GX130" s="27"/>
      <c r="GY130" s="27"/>
      <c r="GZ130" s="27"/>
      <c r="HA130" s="27"/>
      <c r="HB130" s="219">
        <v>62</v>
      </c>
      <c r="HC130" s="219">
        <v>62</v>
      </c>
      <c r="HD130" s="219">
        <v>62.5</v>
      </c>
      <c r="HE130" s="219" t="s">
        <v>160</v>
      </c>
      <c r="HF130" s="219">
        <v>62</v>
      </c>
      <c r="HG130" s="219">
        <v>62</v>
      </c>
      <c r="HH130" s="27"/>
      <c r="HI130" s="27"/>
      <c r="HJ130" s="27"/>
      <c r="HK130" s="27"/>
      <c r="HL130" s="27"/>
      <c r="HM130" s="27"/>
      <c r="HN130" s="27"/>
      <c r="HO130" s="27"/>
      <c r="HP130" s="27"/>
      <c r="HQ130" s="27"/>
      <c r="HR130" s="27"/>
      <c r="HS130" s="27"/>
      <c r="HT130" s="27"/>
      <c r="HU130" s="27"/>
      <c r="HV130" s="27"/>
      <c r="HW130" s="27"/>
      <c r="HX130" s="27"/>
      <c r="HY130" s="27"/>
      <c r="HZ130" s="27"/>
      <c r="IA130" s="27"/>
      <c r="IB130" s="27"/>
      <c r="IC130" s="27"/>
      <c r="ID130" s="27"/>
      <c r="IE130" s="27"/>
      <c r="IF130" s="27"/>
      <c r="IG130" s="27"/>
      <c r="IH130" s="27"/>
      <c r="II130" s="27"/>
      <c r="IJ130" s="27"/>
      <c r="IK130" s="27"/>
      <c r="IL130" s="27"/>
      <c r="IM130" s="27"/>
      <c r="IN130" s="27"/>
      <c r="IO130" s="27"/>
      <c r="IP130" s="27"/>
      <c r="IQ130" s="27"/>
    </row>
    <row r="131" spans="1:251" ht="15" customHeight="1" x14ac:dyDescent="0.2">
      <c r="A131" s="218" t="str">
        <f t="shared" si="1"/>
        <v/>
      </c>
      <c r="B131" s="226"/>
      <c r="C131" s="354"/>
      <c r="D131" s="354"/>
      <c r="E131" s="354"/>
      <c r="F131" s="354"/>
      <c r="G131" s="354"/>
      <c r="H131" s="354"/>
      <c r="I131" s="354"/>
      <c r="J131" s="365"/>
      <c r="K131" s="366"/>
      <c r="L131" s="226"/>
      <c r="M131" s="351"/>
      <c r="N131" s="352"/>
      <c r="O131" s="352"/>
      <c r="P131" s="352"/>
      <c r="Q131" s="353"/>
      <c r="R131" s="226"/>
      <c r="S131" s="56"/>
      <c r="T131" s="56"/>
      <c r="U131" s="56"/>
      <c r="V131" s="56"/>
      <c r="W131" s="27"/>
      <c r="X131" s="27"/>
      <c r="Y131" s="27"/>
      <c r="Z131" s="27"/>
      <c r="AG131" s="27"/>
      <c r="AH131" s="27"/>
      <c r="AI131" s="27"/>
      <c r="AJ131" s="27"/>
      <c r="AK131" s="27"/>
      <c r="AL131" s="27"/>
      <c r="AM131" s="27"/>
      <c r="AN131" s="27"/>
      <c r="AO131" s="27"/>
      <c r="AP131" s="27"/>
      <c r="AQ131" s="27"/>
      <c r="AR131" s="27"/>
      <c r="AS131" s="27"/>
      <c r="AT131" s="27"/>
      <c r="AU131" s="27"/>
      <c r="AV131" s="27"/>
      <c r="AW131" s="27"/>
      <c r="AX131" s="27"/>
      <c r="AY131" s="27"/>
      <c r="AZ131" s="27"/>
      <c r="BA131" s="27"/>
      <c r="BB131" s="27"/>
      <c r="BC131" s="27"/>
      <c r="BD131" s="27"/>
      <c r="BE131" s="27"/>
      <c r="BF131" s="27"/>
      <c r="BG131" s="27"/>
      <c r="BH131" s="27"/>
      <c r="BI131" s="27"/>
      <c r="BJ131" s="27"/>
      <c r="BK131" s="27"/>
      <c r="BL131" s="27"/>
      <c r="BM131" s="27"/>
      <c r="BN131" s="27"/>
      <c r="BO131" s="27"/>
      <c r="BP131" s="27"/>
      <c r="BQ131" s="27"/>
      <c r="BR131" s="27"/>
      <c r="BS131" s="27"/>
      <c r="BT131" s="27"/>
      <c r="BU131" s="27"/>
      <c r="BV131" s="27"/>
      <c r="BW131" s="27"/>
      <c r="BX131" s="27"/>
      <c r="BY131" s="27"/>
      <c r="BZ131" s="27"/>
      <c r="CA131" s="27"/>
      <c r="CB131" s="27"/>
      <c r="CC131" s="27"/>
      <c r="CD131" s="27"/>
      <c r="CE131" s="27"/>
      <c r="CF131" s="27"/>
      <c r="CG131" s="27"/>
      <c r="CH131" s="27"/>
      <c r="CI131" s="27"/>
      <c r="CJ131" s="27"/>
      <c r="CK131" s="27"/>
      <c r="CL131" s="27"/>
      <c r="CM131" s="27"/>
      <c r="CN131" s="27"/>
      <c r="CO131" s="27"/>
      <c r="CP131" s="27"/>
      <c r="CQ131" s="27"/>
      <c r="CR131" s="27"/>
      <c r="CS131" s="27"/>
      <c r="CT131" s="27"/>
      <c r="CU131" s="27"/>
      <c r="CV131" s="27"/>
      <c r="CW131" s="27"/>
      <c r="CX131" s="27"/>
      <c r="CY131" s="27"/>
      <c r="CZ131" s="27"/>
      <c r="DA131" s="27"/>
      <c r="DB131" s="27"/>
      <c r="DC131" s="27"/>
      <c r="DD131" s="27"/>
      <c r="DE131" s="27"/>
      <c r="DF131" s="27"/>
      <c r="DG131" s="27"/>
      <c r="DH131" s="27"/>
      <c r="DI131" s="27"/>
      <c r="DJ131" s="27"/>
      <c r="DK131" s="27"/>
      <c r="DL131" s="27"/>
      <c r="DM131" s="27"/>
      <c r="DN131" s="27"/>
      <c r="DO131" s="27"/>
      <c r="DP131" s="27"/>
      <c r="DQ131" s="27"/>
      <c r="DR131" s="27"/>
      <c r="DS131" s="27"/>
      <c r="DT131" s="27"/>
      <c r="DU131" s="27"/>
      <c r="DV131" s="27"/>
      <c r="DW131" s="27"/>
      <c r="DX131" s="27"/>
      <c r="DY131" s="27"/>
      <c r="DZ131" s="27"/>
      <c r="EA131" s="27"/>
      <c r="EB131" s="27"/>
      <c r="EC131" s="27"/>
      <c r="ED131" s="27"/>
      <c r="EE131" s="27"/>
      <c r="EF131" s="27"/>
      <c r="EG131" s="27"/>
      <c r="EH131" s="27"/>
      <c r="EI131" s="27"/>
      <c r="EJ131" s="27"/>
      <c r="EK131" s="27"/>
      <c r="EL131" s="27"/>
      <c r="EM131" s="27"/>
      <c r="EN131" s="27"/>
      <c r="EO131" s="27"/>
      <c r="EP131" s="27"/>
      <c r="EQ131" s="27"/>
      <c r="ER131" s="27"/>
      <c r="ES131" s="27"/>
      <c r="ET131" s="27"/>
      <c r="EU131" s="27"/>
      <c r="EV131" s="27"/>
      <c r="EW131" s="27"/>
      <c r="EX131" s="27"/>
      <c r="EY131" s="27"/>
      <c r="EZ131" s="27"/>
      <c r="FA131" s="27"/>
      <c r="FB131" s="27"/>
      <c r="FC131" s="27"/>
      <c r="FD131" s="27"/>
      <c r="FE131" s="27"/>
      <c r="FF131" s="27"/>
      <c r="FG131" s="27"/>
      <c r="FH131" s="27"/>
      <c r="FI131" s="27"/>
      <c r="FJ131" s="27"/>
      <c r="FK131" s="27"/>
      <c r="FL131" s="27"/>
      <c r="FM131" s="27"/>
      <c r="FN131" s="27"/>
      <c r="FO131" s="27"/>
      <c r="FP131" s="27"/>
      <c r="FQ131" s="27"/>
      <c r="FR131" s="27"/>
      <c r="FS131" s="27"/>
      <c r="FT131" s="27"/>
      <c r="FU131" s="27"/>
      <c r="FV131" s="27"/>
      <c r="FW131" s="27"/>
      <c r="FX131" s="27"/>
      <c r="FY131" s="27"/>
      <c r="FZ131" s="27"/>
      <c r="GA131" s="27"/>
      <c r="GB131" s="27"/>
      <c r="GC131" s="27"/>
      <c r="GD131" s="27"/>
      <c r="GE131" s="27"/>
      <c r="GF131" s="27"/>
      <c r="GG131" s="27"/>
      <c r="GH131" s="27"/>
      <c r="GI131" s="27"/>
      <c r="GJ131" s="27"/>
      <c r="GK131" s="27"/>
      <c r="GL131" s="27"/>
      <c r="GM131" s="27"/>
      <c r="GN131" s="27"/>
      <c r="GO131" s="27"/>
      <c r="GP131" s="27"/>
      <c r="GQ131" s="27"/>
      <c r="GR131" s="27"/>
      <c r="GS131" s="27"/>
      <c r="GT131" s="27"/>
      <c r="GU131" s="27"/>
      <c r="GV131" s="27"/>
      <c r="GW131" s="27"/>
      <c r="GX131" s="27"/>
      <c r="GY131" s="27"/>
      <c r="GZ131" s="27"/>
      <c r="HA131" s="27"/>
      <c r="HB131" s="221">
        <v>62.5</v>
      </c>
      <c r="HC131" s="221" t="s">
        <v>160</v>
      </c>
      <c r="HD131" s="221">
        <v>63</v>
      </c>
      <c r="HE131" s="221">
        <v>63</v>
      </c>
      <c r="HF131" s="221">
        <v>62.5</v>
      </c>
      <c r="HG131" s="221" t="s">
        <v>160</v>
      </c>
      <c r="HH131" s="27"/>
      <c r="HI131" s="27"/>
      <c r="HJ131" s="27"/>
      <c r="HK131" s="27"/>
      <c r="HL131" s="27"/>
      <c r="HM131" s="27"/>
      <c r="HN131" s="27"/>
      <c r="HO131" s="27"/>
      <c r="HP131" s="27"/>
      <c r="HQ131" s="27"/>
      <c r="HR131" s="27"/>
      <c r="HS131" s="27"/>
      <c r="HT131" s="27"/>
      <c r="HU131" s="27"/>
      <c r="HV131" s="27"/>
      <c r="HW131" s="27"/>
      <c r="HX131" s="27"/>
      <c r="HY131" s="27"/>
      <c r="HZ131" s="27"/>
      <c r="IA131" s="27"/>
      <c r="IB131" s="27"/>
      <c r="IC131" s="27"/>
      <c r="ID131" s="27"/>
      <c r="IE131" s="27"/>
      <c r="IF131" s="27"/>
      <c r="IG131" s="27"/>
      <c r="IH131" s="27"/>
      <c r="II131" s="27"/>
      <c r="IJ131" s="27"/>
      <c r="IK131" s="27"/>
      <c r="IL131" s="27"/>
      <c r="IM131" s="27"/>
      <c r="IN131" s="27"/>
      <c r="IO131" s="27"/>
      <c r="IP131" s="27"/>
      <c r="IQ131" s="27"/>
    </row>
    <row r="132" spans="1:251" ht="15" customHeight="1" x14ac:dyDescent="0.2">
      <c r="A132" s="218" t="str">
        <f t="shared" si="1"/>
        <v/>
      </c>
      <c r="B132" s="226"/>
      <c r="C132" s="354"/>
      <c r="D132" s="354"/>
      <c r="E132" s="354"/>
      <c r="F132" s="354"/>
      <c r="G132" s="354"/>
      <c r="H132" s="354"/>
      <c r="I132" s="354"/>
      <c r="J132" s="365"/>
      <c r="K132" s="366"/>
      <c r="L132" s="226"/>
      <c r="M132" s="351"/>
      <c r="N132" s="352"/>
      <c r="O132" s="352"/>
      <c r="P132" s="352"/>
      <c r="Q132" s="353"/>
      <c r="R132" s="226"/>
      <c r="S132" s="56"/>
      <c r="T132" s="56"/>
      <c r="U132" s="56"/>
      <c r="V132" s="56"/>
      <c r="W132" s="27"/>
      <c r="X132" s="27"/>
      <c r="Y132" s="27"/>
      <c r="Z132" s="27"/>
      <c r="AG132" s="27"/>
      <c r="AH132" s="27"/>
      <c r="AI132" s="27"/>
      <c r="AJ132" s="27"/>
      <c r="AK132" s="27"/>
      <c r="AL132" s="27"/>
      <c r="AM132" s="27"/>
      <c r="AN132" s="27"/>
      <c r="AO132" s="27"/>
      <c r="AP132" s="27"/>
      <c r="AQ132" s="27"/>
      <c r="AR132" s="27"/>
      <c r="AS132" s="27"/>
      <c r="AT132" s="27"/>
      <c r="AU132" s="27"/>
      <c r="AV132" s="27"/>
      <c r="AW132" s="27"/>
      <c r="AX132" s="27"/>
      <c r="AY132" s="27"/>
      <c r="AZ132" s="27"/>
      <c r="BA132" s="27"/>
      <c r="BB132" s="27"/>
      <c r="BC132" s="27"/>
      <c r="BD132" s="27"/>
      <c r="BE132" s="27"/>
      <c r="BF132" s="27"/>
      <c r="BG132" s="27"/>
      <c r="BH132" s="27"/>
      <c r="BI132" s="27"/>
      <c r="BJ132" s="27"/>
      <c r="BK132" s="27"/>
      <c r="BL132" s="27"/>
      <c r="BM132" s="27"/>
      <c r="BN132" s="27"/>
      <c r="BO132" s="27"/>
      <c r="BP132" s="27"/>
      <c r="BQ132" s="27"/>
      <c r="BR132" s="27"/>
      <c r="BS132" s="27"/>
      <c r="BT132" s="27"/>
      <c r="BU132" s="27"/>
      <c r="BV132" s="27"/>
      <c r="BW132" s="27"/>
      <c r="BX132" s="27"/>
      <c r="BY132" s="27"/>
      <c r="BZ132" s="27"/>
      <c r="CA132" s="27"/>
      <c r="CB132" s="27"/>
      <c r="CC132" s="27"/>
      <c r="CD132" s="27"/>
      <c r="CE132" s="27"/>
      <c r="CF132" s="27"/>
      <c r="CG132" s="27"/>
      <c r="CH132" s="27"/>
      <c r="CI132" s="27"/>
      <c r="CJ132" s="27"/>
      <c r="CK132" s="27"/>
      <c r="CL132" s="27"/>
      <c r="CM132" s="27"/>
      <c r="CN132" s="27"/>
      <c r="CO132" s="27"/>
      <c r="CP132" s="27"/>
      <c r="CQ132" s="27"/>
      <c r="CR132" s="27"/>
      <c r="CS132" s="27"/>
      <c r="CT132" s="27"/>
      <c r="CU132" s="27"/>
      <c r="CV132" s="27"/>
      <c r="CW132" s="27"/>
      <c r="CX132" s="27"/>
      <c r="CY132" s="27"/>
      <c r="CZ132" s="27"/>
      <c r="DA132" s="27"/>
      <c r="DB132" s="27"/>
      <c r="DC132" s="27"/>
      <c r="DD132" s="27"/>
      <c r="DE132" s="27"/>
      <c r="DF132" s="27"/>
      <c r="DG132" s="27"/>
      <c r="DH132" s="27"/>
      <c r="DI132" s="27"/>
      <c r="DJ132" s="27"/>
      <c r="DK132" s="27"/>
      <c r="DL132" s="27"/>
      <c r="DM132" s="27"/>
      <c r="DN132" s="27"/>
      <c r="DO132" s="27"/>
      <c r="DP132" s="27"/>
      <c r="DQ132" s="27"/>
      <c r="DR132" s="27"/>
      <c r="DS132" s="27"/>
      <c r="DT132" s="27"/>
      <c r="DU132" s="27"/>
      <c r="DV132" s="27"/>
      <c r="DW132" s="27"/>
      <c r="DX132" s="27"/>
      <c r="DY132" s="27"/>
      <c r="DZ132" s="27"/>
      <c r="EA132" s="27"/>
      <c r="EB132" s="27"/>
      <c r="EC132" s="27"/>
      <c r="ED132" s="27"/>
      <c r="EE132" s="27"/>
      <c r="EF132" s="27"/>
      <c r="EG132" s="27"/>
      <c r="EH132" s="27"/>
      <c r="EI132" s="27"/>
      <c r="EJ132" s="27"/>
      <c r="EK132" s="27"/>
      <c r="EL132" s="27"/>
      <c r="EM132" s="27"/>
      <c r="EN132" s="27"/>
      <c r="EO132" s="27"/>
      <c r="EP132" s="27"/>
      <c r="EQ132" s="27"/>
      <c r="ER132" s="27"/>
      <c r="ES132" s="27"/>
      <c r="ET132" s="27"/>
      <c r="EU132" s="27"/>
      <c r="EV132" s="27"/>
      <c r="EW132" s="27"/>
      <c r="EX132" s="27"/>
      <c r="EY132" s="27"/>
      <c r="EZ132" s="27"/>
      <c r="FA132" s="27"/>
      <c r="FB132" s="27"/>
      <c r="FC132" s="27"/>
      <c r="FD132" s="27"/>
      <c r="FE132" s="27"/>
      <c r="FF132" s="27"/>
      <c r="FG132" s="27"/>
      <c r="FH132" s="27"/>
      <c r="FI132" s="27"/>
      <c r="FJ132" s="27"/>
      <c r="FK132" s="27"/>
      <c r="FL132" s="27"/>
      <c r="FM132" s="27"/>
      <c r="FN132" s="27"/>
      <c r="FO132" s="27"/>
      <c r="FP132" s="27"/>
      <c r="FQ132" s="27"/>
      <c r="FR132" s="27"/>
      <c r="FS132" s="27"/>
      <c r="FT132" s="27"/>
      <c r="FU132" s="27"/>
      <c r="FV132" s="27"/>
      <c r="FW132" s="27"/>
      <c r="FX132" s="27"/>
      <c r="FY132" s="27"/>
      <c r="FZ132" s="27"/>
      <c r="GA132" s="27"/>
      <c r="GB132" s="27"/>
      <c r="GC132" s="27"/>
      <c r="GD132" s="27"/>
      <c r="GE132" s="27"/>
      <c r="GF132" s="27"/>
      <c r="GG132" s="27"/>
      <c r="GH132" s="27"/>
      <c r="GI132" s="27"/>
      <c r="GJ132" s="27"/>
      <c r="GK132" s="27"/>
      <c r="GL132" s="27"/>
      <c r="GM132" s="27"/>
      <c r="GN132" s="27"/>
      <c r="GO132" s="27"/>
      <c r="GP132" s="27"/>
      <c r="GQ132" s="27"/>
      <c r="GR132" s="27"/>
      <c r="GS132" s="27"/>
      <c r="GT132" s="27"/>
      <c r="GU132" s="27"/>
      <c r="GV132" s="27"/>
      <c r="GW132" s="27"/>
      <c r="GX132" s="27"/>
      <c r="GY132" s="27"/>
      <c r="GZ132" s="27"/>
      <c r="HA132" s="27"/>
      <c r="HB132" s="219">
        <v>63</v>
      </c>
      <c r="HC132" s="219">
        <v>63</v>
      </c>
      <c r="HD132" s="219">
        <v>63.5</v>
      </c>
      <c r="HE132" s="219" t="s">
        <v>161</v>
      </c>
      <c r="HF132" s="219">
        <v>63</v>
      </c>
      <c r="HG132" s="219">
        <v>63</v>
      </c>
      <c r="HH132" s="27"/>
      <c r="HI132" s="27"/>
      <c r="HJ132" s="27"/>
      <c r="HK132" s="27"/>
      <c r="HL132" s="27"/>
      <c r="HM132" s="27"/>
      <c r="HN132" s="27"/>
      <c r="HO132" s="27"/>
      <c r="HP132" s="27"/>
      <c r="HQ132" s="27"/>
      <c r="HR132" s="27"/>
      <c r="HS132" s="27"/>
      <c r="HT132" s="27"/>
      <c r="HU132" s="27"/>
      <c r="HV132" s="27"/>
      <c r="HW132" s="27"/>
      <c r="HX132" s="27"/>
      <c r="HY132" s="27"/>
      <c r="HZ132" s="27"/>
      <c r="IA132" s="27"/>
      <c r="IB132" s="27"/>
      <c r="IC132" s="27"/>
      <c r="ID132" s="27"/>
      <c r="IE132" s="27"/>
      <c r="IF132" s="27"/>
      <c r="IG132" s="27"/>
      <c r="IH132" s="27"/>
      <c r="II132" s="27"/>
      <c r="IJ132" s="27"/>
      <c r="IK132" s="27"/>
      <c r="IL132" s="27"/>
      <c r="IM132" s="27"/>
      <c r="IN132" s="27"/>
      <c r="IO132" s="27"/>
      <c r="IP132" s="27"/>
      <c r="IQ132" s="27"/>
    </row>
    <row r="133" spans="1:251" ht="15" customHeight="1" x14ac:dyDescent="0.2">
      <c r="A133" s="218" t="str">
        <f t="shared" si="1"/>
        <v/>
      </c>
      <c r="B133" s="226"/>
      <c r="C133" s="354"/>
      <c r="D133" s="354"/>
      <c r="E133" s="354"/>
      <c r="F133" s="354"/>
      <c r="G133" s="354"/>
      <c r="H133" s="354"/>
      <c r="I133" s="354"/>
      <c r="J133" s="365"/>
      <c r="K133" s="366"/>
      <c r="L133" s="226"/>
      <c r="M133" s="351"/>
      <c r="N133" s="352"/>
      <c r="O133" s="352"/>
      <c r="P133" s="352"/>
      <c r="Q133" s="353"/>
      <c r="R133" s="226"/>
      <c r="S133" s="56"/>
      <c r="T133" s="56"/>
      <c r="U133" s="56"/>
      <c r="V133" s="56"/>
      <c r="W133" s="27"/>
      <c r="X133" s="27"/>
      <c r="Y133" s="27"/>
      <c r="Z133" s="27"/>
      <c r="AG133" s="27"/>
      <c r="AH133" s="27"/>
      <c r="AI133" s="27"/>
      <c r="AJ133" s="27"/>
      <c r="AK133" s="27"/>
      <c r="AL133" s="27"/>
      <c r="AM133" s="27"/>
      <c r="AN133" s="27"/>
      <c r="AO133" s="27"/>
      <c r="AP133" s="27"/>
      <c r="AQ133" s="27"/>
      <c r="AR133" s="27"/>
      <c r="AS133" s="27"/>
      <c r="AT133" s="27"/>
      <c r="AU133" s="27"/>
      <c r="AV133" s="27"/>
      <c r="AW133" s="27"/>
      <c r="AX133" s="27"/>
      <c r="AY133" s="27"/>
      <c r="AZ133" s="27"/>
      <c r="BA133" s="27"/>
      <c r="BB133" s="27"/>
      <c r="BC133" s="27"/>
      <c r="BD133" s="27"/>
      <c r="BE133" s="27"/>
      <c r="BF133" s="27"/>
      <c r="BG133" s="27"/>
      <c r="BH133" s="27"/>
      <c r="BI133" s="27"/>
      <c r="BJ133" s="27"/>
      <c r="BK133" s="27"/>
      <c r="BL133" s="27"/>
      <c r="BM133" s="27"/>
      <c r="BN133" s="27"/>
      <c r="BO133" s="27"/>
      <c r="BP133" s="27"/>
      <c r="BQ133" s="27"/>
      <c r="BR133" s="27"/>
      <c r="BS133" s="27"/>
      <c r="BT133" s="27"/>
      <c r="BU133" s="27"/>
      <c r="BV133" s="27"/>
      <c r="BW133" s="27"/>
      <c r="BX133" s="27"/>
      <c r="BY133" s="27"/>
      <c r="BZ133" s="27"/>
      <c r="CA133" s="27"/>
      <c r="CB133" s="27"/>
      <c r="CC133" s="27"/>
      <c r="CD133" s="27"/>
      <c r="CE133" s="27"/>
      <c r="CF133" s="27"/>
      <c r="CG133" s="27"/>
      <c r="CH133" s="27"/>
      <c r="CI133" s="27"/>
      <c r="CJ133" s="27"/>
      <c r="CK133" s="27"/>
      <c r="CL133" s="27"/>
      <c r="CM133" s="27"/>
      <c r="CN133" s="27"/>
      <c r="CO133" s="27"/>
      <c r="CP133" s="27"/>
      <c r="CQ133" s="27"/>
      <c r="CR133" s="27"/>
      <c r="CS133" s="27"/>
      <c r="CT133" s="27"/>
      <c r="CU133" s="27"/>
      <c r="CV133" s="27"/>
      <c r="CW133" s="27"/>
      <c r="CX133" s="27"/>
      <c r="CY133" s="27"/>
      <c r="CZ133" s="27"/>
      <c r="DA133" s="27"/>
      <c r="DB133" s="27"/>
      <c r="DC133" s="27"/>
      <c r="DD133" s="27"/>
      <c r="DE133" s="27"/>
      <c r="DF133" s="27"/>
      <c r="DG133" s="27"/>
      <c r="DH133" s="27"/>
      <c r="DI133" s="27"/>
      <c r="DJ133" s="27"/>
      <c r="DK133" s="27"/>
      <c r="DL133" s="27"/>
      <c r="DM133" s="27"/>
      <c r="DN133" s="27"/>
      <c r="DO133" s="27"/>
      <c r="DP133" s="27"/>
      <c r="DQ133" s="27"/>
      <c r="DR133" s="27"/>
      <c r="DS133" s="27"/>
      <c r="DT133" s="27"/>
      <c r="DU133" s="27"/>
      <c r="DV133" s="27"/>
      <c r="DW133" s="27"/>
      <c r="DX133" s="27"/>
      <c r="DY133" s="27"/>
      <c r="DZ133" s="27"/>
      <c r="EA133" s="27"/>
      <c r="EB133" s="27"/>
      <c r="EC133" s="27"/>
      <c r="ED133" s="27"/>
      <c r="EE133" s="27"/>
      <c r="EF133" s="27"/>
      <c r="EG133" s="27"/>
      <c r="EH133" s="27"/>
      <c r="EI133" s="27"/>
      <c r="EJ133" s="27"/>
      <c r="EK133" s="27"/>
      <c r="EL133" s="27"/>
      <c r="EM133" s="27"/>
      <c r="EN133" s="27"/>
      <c r="EO133" s="27"/>
      <c r="EP133" s="27"/>
      <c r="EQ133" s="27"/>
      <c r="ER133" s="27"/>
      <c r="ES133" s="27"/>
      <c r="ET133" s="27"/>
      <c r="EU133" s="27"/>
      <c r="EV133" s="27"/>
      <c r="EW133" s="27"/>
      <c r="EX133" s="27"/>
      <c r="EY133" s="27"/>
      <c r="EZ133" s="27"/>
      <c r="FA133" s="27"/>
      <c r="FB133" s="27"/>
      <c r="FC133" s="27"/>
      <c r="FD133" s="27"/>
      <c r="FE133" s="27"/>
      <c r="FF133" s="27"/>
      <c r="FG133" s="27"/>
      <c r="FH133" s="27"/>
      <c r="FI133" s="27"/>
      <c r="FJ133" s="27"/>
      <c r="FK133" s="27"/>
      <c r="FL133" s="27"/>
      <c r="FM133" s="27"/>
      <c r="FN133" s="27"/>
      <c r="FO133" s="27"/>
      <c r="FP133" s="27"/>
      <c r="FQ133" s="27"/>
      <c r="FR133" s="27"/>
      <c r="FS133" s="27"/>
      <c r="FT133" s="27"/>
      <c r="FU133" s="27"/>
      <c r="FV133" s="27"/>
      <c r="FW133" s="27"/>
      <c r="FX133" s="27"/>
      <c r="FY133" s="27"/>
      <c r="FZ133" s="27"/>
      <c r="GA133" s="27"/>
      <c r="GB133" s="27"/>
      <c r="GC133" s="27"/>
      <c r="GD133" s="27"/>
      <c r="GE133" s="27"/>
      <c r="GF133" s="27"/>
      <c r="GG133" s="27"/>
      <c r="GH133" s="27"/>
      <c r="GI133" s="27"/>
      <c r="GJ133" s="27"/>
      <c r="GK133" s="27"/>
      <c r="GL133" s="27"/>
      <c r="GM133" s="27"/>
      <c r="GN133" s="27"/>
      <c r="GO133" s="27"/>
      <c r="GP133" s="27"/>
      <c r="GQ133" s="27"/>
      <c r="GR133" s="27"/>
      <c r="GS133" s="27"/>
      <c r="GT133" s="27"/>
      <c r="GU133" s="27"/>
      <c r="GV133" s="27"/>
      <c r="GW133" s="27"/>
      <c r="GX133" s="27"/>
      <c r="GY133" s="27"/>
      <c r="GZ133" s="27"/>
      <c r="HA133" s="27"/>
      <c r="HB133" s="221">
        <v>63.5</v>
      </c>
      <c r="HC133" s="221" t="s">
        <v>161</v>
      </c>
      <c r="HD133" s="221">
        <v>64</v>
      </c>
      <c r="HE133" s="221">
        <v>64</v>
      </c>
      <c r="HF133" s="221">
        <v>63.5</v>
      </c>
      <c r="HG133" s="221" t="s">
        <v>161</v>
      </c>
      <c r="HH133" s="27"/>
      <c r="HI133" s="27"/>
      <c r="HJ133" s="27"/>
      <c r="HK133" s="27"/>
      <c r="HL133" s="27"/>
      <c r="HM133" s="27"/>
      <c r="HN133" s="27"/>
      <c r="HO133" s="27"/>
      <c r="HP133" s="27"/>
      <c r="HQ133" s="27"/>
      <c r="HR133" s="27"/>
      <c r="HS133" s="27"/>
      <c r="HT133" s="27"/>
      <c r="HU133" s="27"/>
      <c r="HV133" s="27"/>
      <c r="HW133" s="27"/>
      <c r="HX133" s="27"/>
      <c r="HY133" s="27"/>
      <c r="HZ133" s="27"/>
      <c r="IA133" s="27"/>
      <c r="IB133" s="27"/>
      <c r="IC133" s="27"/>
      <c r="ID133" s="27"/>
      <c r="IE133" s="27"/>
      <c r="IF133" s="27"/>
      <c r="IG133" s="27"/>
      <c r="IH133" s="27"/>
      <c r="II133" s="27"/>
      <c r="IJ133" s="27"/>
      <c r="IK133" s="27"/>
      <c r="IL133" s="27"/>
      <c r="IM133" s="27"/>
      <c r="IN133" s="27"/>
      <c r="IO133" s="27"/>
      <c r="IP133" s="27"/>
      <c r="IQ133" s="27"/>
    </row>
    <row r="134" spans="1:251" ht="15" customHeight="1" x14ac:dyDescent="0.2">
      <c r="A134" s="218" t="str">
        <f t="shared" si="1"/>
        <v/>
      </c>
      <c r="B134" s="226"/>
      <c r="C134" s="354"/>
      <c r="D134" s="354"/>
      <c r="E134" s="354"/>
      <c r="F134" s="354"/>
      <c r="G134" s="354"/>
      <c r="H134" s="354"/>
      <c r="I134" s="354"/>
      <c r="J134" s="365"/>
      <c r="K134" s="366"/>
      <c r="L134" s="226"/>
      <c r="M134" s="351"/>
      <c r="N134" s="352"/>
      <c r="O134" s="352"/>
      <c r="P134" s="352"/>
      <c r="Q134" s="353"/>
      <c r="R134" s="226"/>
      <c r="S134" s="56"/>
      <c r="T134" s="56"/>
      <c r="U134" s="56"/>
      <c r="V134" s="56"/>
      <c r="W134" s="27"/>
      <c r="X134" s="27"/>
      <c r="Y134" s="27"/>
      <c r="Z134" s="27"/>
      <c r="AG134" s="27"/>
      <c r="AH134" s="27"/>
      <c r="AI134" s="27"/>
      <c r="AJ134" s="27"/>
      <c r="AK134" s="27"/>
      <c r="AL134" s="27"/>
      <c r="AM134" s="27"/>
      <c r="AN134" s="27"/>
      <c r="AO134" s="27"/>
      <c r="AP134" s="27"/>
      <c r="AQ134" s="27"/>
      <c r="AR134" s="27"/>
      <c r="AS134" s="27"/>
      <c r="AT134" s="27"/>
      <c r="AU134" s="27"/>
      <c r="AV134" s="27"/>
      <c r="AW134" s="27"/>
      <c r="AX134" s="27"/>
      <c r="AY134" s="27"/>
      <c r="AZ134" s="27"/>
      <c r="BA134" s="27"/>
      <c r="BB134" s="27"/>
      <c r="BC134" s="27"/>
      <c r="BD134" s="27"/>
      <c r="BE134" s="27"/>
      <c r="BF134" s="27"/>
      <c r="BG134" s="27"/>
      <c r="BH134" s="27"/>
      <c r="BI134" s="27"/>
      <c r="BJ134" s="27"/>
      <c r="BK134" s="27"/>
      <c r="BL134" s="27"/>
      <c r="BM134" s="27"/>
      <c r="BN134" s="27"/>
      <c r="BO134" s="27"/>
      <c r="BP134" s="27"/>
      <c r="BQ134" s="27"/>
      <c r="BR134" s="27"/>
      <c r="BS134" s="27"/>
      <c r="BT134" s="27"/>
      <c r="BU134" s="27"/>
      <c r="BV134" s="27"/>
      <c r="BW134" s="27"/>
      <c r="BX134" s="27"/>
      <c r="BY134" s="27"/>
      <c r="BZ134" s="27"/>
      <c r="CA134" s="27"/>
      <c r="CB134" s="27"/>
      <c r="CC134" s="27"/>
      <c r="CD134" s="27"/>
      <c r="CE134" s="27"/>
      <c r="CF134" s="27"/>
      <c r="CG134" s="27"/>
      <c r="CH134" s="27"/>
      <c r="CI134" s="27"/>
      <c r="CJ134" s="27"/>
      <c r="CK134" s="27"/>
      <c r="CL134" s="27"/>
      <c r="CM134" s="27"/>
      <c r="CN134" s="27"/>
      <c r="CO134" s="27"/>
      <c r="CP134" s="27"/>
      <c r="CQ134" s="27"/>
      <c r="CR134" s="27"/>
      <c r="CS134" s="27"/>
      <c r="CT134" s="27"/>
      <c r="CU134" s="27"/>
      <c r="CV134" s="27"/>
      <c r="CW134" s="27"/>
      <c r="CX134" s="27"/>
      <c r="CY134" s="27"/>
      <c r="CZ134" s="27"/>
      <c r="DA134" s="27"/>
      <c r="DB134" s="27"/>
      <c r="DC134" s="27"/>
      <c r="DD134" s="27"/>
      <c r="DE134" s="27"/>
      <c r="DF134" s="27"/>
      <c r="DG134" s="27"/>
      <c r="DH134" s="27"/>
      <c r="DI134" s="27"/>
      <c r="DJ134" s="27"/>
      <c r="DK134" s="27"/>
      <c r="DL134" s="27"/>
      <c r="DM134" s="27"/>
      <c r="DN134" s="27"/>
      <c r="DO134" s="27"/>
      <c r="DP134" s="27"/>
      <c r="DQ134" s="27"/>
      <c r="DR134" s="27"/>
      <c r="DS134" s="27"/>
      <c r="DT134" s="27"/>
      <c r="DU134" s="27"/>
      <c r="DV134" s="27"/>
      <c r="DW134" s="27"/>
      <c r="DX134" s="27"/>
      <c r="DY134" s="27"/>
      <c r="DZ134" s="27"/>
      <c r="EA134" s="27"/>
      <c r="EB134" s="27"/>
      <c r="EC134" s="27"/>
      <c r="ED134" s="27"/>
      <c r="EE134" s="27"/>
      <c r="EF134" s="27"/>
      <c r="EG134" s="27"/>
      <c r="EH134" s="27"/>
      <c r="EI134" s="27"/>
      <c r="EJ134" s="27"/>
      <c r="EK134" s="27"/>
      <c r="EL134" s="27"/>
      <c r="EM134" s="27"/>
      <c r="EN134" s="27"/>
      <c r="EO134" s="27"/>
      <c r="EP134" s="27"/>
      <c r="EQ134" s="27"/>
      <c r="ER134" s="27"/>
      <c r="ES134" s="27"/>
      <c r="ET134" s="27"/>
      <c r="EU134" s="27"/>
      <c r="EV134" s="27"/>
      <c r="EW134" s="27"/>
      <c r="EX134" s="27"/>
      <c r="EY134" s="27"/>
      <c r="EZ134" s="27"/>
      <c r="FA134" s="27"/>
      <c r="FB134" s="27"/>
      <c r="FC134" s="27"/>
      <c r="FD134" s="27"/>
      <c r="FE134" s="27"/>
      <c r="FF134" s="27"/>
      <c r="FG134" s="27"/>
      <c r="FH134" s="27"/>
      <c r="FI134" s="27"/>
      <c r="FJ134" s="27"/>
      <c r="FK134" s="27"/>
      <c r="FL134" s="27"/>
      <c r="FM134" s="27"/>
      <c r="FN134" s="27"/>
      <c r="FO134" s="27"/>
      <c r="FP134" s="27"/>
      <c r="FQ134" s="27"/>
      <c r="FR134" s="27"/>
      <c r="FS134" s="27"/>
      <c r="FT134" s="27"/>
      <c r="FU134" s="27"/>
      <c r="FV134" s="27"/>
      <c r="FW134" s="27"/>
      <c r="FX134" s="27"/>
      <c r="FY134" s="27"/>
      <c r="FZ134" s="27"/>
      <c r="GA134" s="27"/>
      <c r="GB134" s="27"/>
      <c r="GC134" s="27"/>
      <c r="GD134" s="27"/>
      <c r="GE134" s="27"/>
      <c r="GF134" s="27"/>
      <c r="GG134" s="27"/>
      <c r="GH134" s="27"/>
      <c r="GI134" s="27"/>
      <c r="GJ134" s="27"/>
      <c r="GK134" s="27"/>
      <c r="GL134" s="27"/>
      <c r="GM134" s="27"/>
      <c r="GN134" s="27"/>
      <c r="GO134" s="27"/>
      <c r="GP134" s="27"/>
      <c r="GQ134" s="27"/>
      <c r="GR134" s="27"/>
      <c r="GS134" s="27"/>
      <c r="GT134" s="27"/>
      <c r="GU134" s="27"/>
      <c r="GV134" s="27"/>
      <c r="GW134" s="27"/>
      <c r="GX134" s="27"/>
      <c r="GY134" s="27"/>
      <c r="GZ134" s="27"/>
      <c r="HA134" s="27"/>
      <c r="HB134" s="219">
        <v>64</v>
      </c>
      <c r="HC134" s="219">
        <v>64</v>
      </c>
      <c r="HD134" s="219">
        <v>64.5</v>
      </c>
      <c r="HE134" s="219" t="s">
        <v>162</v>
      </c>
      <c r="HF134" s="219">
        <v>64</v>
      </c>
      <c r="HG134" s="219">
        <v>64</v>
      </c>
      <c r="HH134" s="27"/>
      <c r="HI134" s="27"/>
      <c r="HJ134" s="27"/>
      <c r="HK134" s="27"/>
      <c r="HL134" s="27"/>
      <c r="HM134" s="27"/>
      <c r="HN134" s="27"/>
      <c r="HO134" s="27"/>
      <c r="HP134" s="27"/>
      <c r="HQ134" s="27"/>
      <c r="HR134" s="27"/>
      <c r="HS134" s="27"/>
      <c r="HT134" s="27"/>
      <c r="HU134" s="27"/>
      <c r="HV134" s="27"/>
      <c r="HW134" s="27"/>
      <c r="HX134" s="27"/>
      <c r="HY134" s="27"/>
      <c r="HZ134" s="27"/>
      <c r="IA134" s="27"/>
      <c r="IB134" s="27"/>
      <c r="IC134" s="27"/>
      <c r="ID134" s="27"/>
      <c r="IE134" s="27"/>
      <c r="IF134" s="27"/>
      <c r="IG134" s="27"/>
      <c r="IH134" s="27"/>
      <c r="II134" s="27"/>
      <c r="IJ134" s="27"/>
      <c r="IK134" s="27"/>
      <c r="IL134" s="27"/>
      <c r="IM134" s="27"/>
      <c r="IN134" s="27"/>
      <c r="IO134" s="27"/>
      <c r="IP134" s="27"/>
      <c r="IQ134" s="27"/>
    </row>
    <row r="135" spans="1:251" ht="15" customHeight="1" x14ac:dyDescent="0.2">
      <c r="A135" s="218" t="str">
        <f t="shared" si="1"/>
        <v/>
      </c>
      <c r="B135" s="226"/>
      <c r="C135" s="354"/>
      <c r="D135" s="354"/>
      <c r="E135" s="354"/>
      <c r="F135" s="354"/>
      <c r="G135" s="354"/>
      <c r="H135" s="354"/>
      <c r="I135" s="354"/>
      <c r="J135" s="365"/>
      <c r="K135" s="366"/>
      <c r="L135" s="226"/>
      <c r="M135" s="351"/>
      <c r="N135" s="352"/>
      <c r="O135" s="352"/>
      <c r="P135" s="352"/>
      <c r="Q135" s="353"/>
      <c r="R135" s="226"/>
      <c r="S135" s="56"/>
      <c r="T135" s="56"/>
      <c r="U135" s="56"/>
      <c r="V135" s="56"/>
      <c r="W135" s="27"/>
      <c r="X135" s="27"/>
      <c r="Y135" s="27"/>
      <c r="Z135" s="27"/>
      <c r="AG135" s="27"/>
      <c r="AH135" s="27"/>
      <c r="AI135" s="27"/>
      <c r="AJ135" s="27"/>
      <c r="AK135" s="27"/>
      <c r="AL135" s="27"/>
      <c r="AM135" s="27"/>
      <c r="AN135" s="27"/>
      <c r="AO135" s="27"/>
      <c r="AP135" s="27"/>
      <c r="AQ135" s="27"/>
      <c r="AR135" s="27"/>
      <c r="AS135" s="27"/>
      <c r="AT135" s="27"/>
      <c r="AU135" s="27"/>
      <c r="AV135" s="27"/>
      <c r="AW135" s="27"/>
      <c r="AX135" s="27"/>
      <c r="AY135" s="27"/>
      <c r="AZ135" s="27"/>
      <c r="BA135" s="27"/>
      <c r="BB135" s="27"/>
      <c r="BC135" s="27"/>
      <c r="BD135" s="27"/>
      <c r="BE135" s="27"/>
      <c r="BF135" s="27"/>
      <c r="BG135" s="27"/>
      <c r="BH135" s="27"/>
      <c r="BI135" s="27"/>
      <c r="BJ135" s="27"/>
      <c r="BK135" s="27"/>
      <c r="BL135" s="27"/>
      <c r="BM135" s="27"/>
      <c r="BN135" s="27"/>
      <c r="BO135" s="27"/>
      <c r="BP135" s="27"/>
      <c r="BQ135" s="27"/>
      <c r="BR135" s="27"/>
      <c r="BS135" s="27"/>
      <c r="BT135" s="27"/>
      <c r="BU135" s="27"/>
      <c r="BV135" s="27"/>
      <c r="BW135" s="27"/>
      <c r="BX135" s="27"/>
      <c r="BY135" s="27"/>
      <c r="BZ135" s="27"/>
      <c r="CA135" s="27"/>
      <c r="CB135" s="27"/>
      <c r="CC135" s="27"/>
      <c r="CD135" s="27"/>
      <c r="CE135" s="27"/>
      <c r="CF135" s="27"/>
      <c r="CG135" s="27"/>
      <c r="CH135" s="27"/>
      <c r="CI135" s="27"/>
      <c r="CJ135" s="27"/>
      <c r="CK135" s="27"/>
      <c r="CL135" s="27"/>
      <c r="CM135" s="27"/>
      <c r="CN135" s="27"/>
      <c r="CO135" s="27"/>
      <c r="CP135" s="27"/>
      <c r="CQ135" s="27"/>
      <c r="CR135" s="27"/>
      <c r="CS135" s="27"/>
      <c r="CT135" s="27"/>
      <c r="CU135" s="27"/>
      <c r="CV135" s="27"/>
      <c r="CW135" s="27"/>
      <c r="CX135" s="27"/>
      <c r="CY135" s="27"/>
      <c r="CZ135" s="27"/>
      <c r="DA135" s="27"/>
      <c r="DB135" s="27"/>
      <c r="DC135" s="27"/>
      <c r="DD135" s="27"/>
      <c r="DE135" s="27"/>
      <c r="DF135" s="27"/>
      <c r="DG135" s="27"/>
      <c r="DH135" s="27"/>
      <c r="DI135" s="27"/>
      <c r="DJ135" s="27"/>
      <c r="DK135" s="27"/>
      <c r="DL135" s="27"/>
      <c r="DM135" s="27"/>
      <c r="DN135" s="27"/>
      <c r="DO135" s="27"/>
      <c r="DP135" s="27"/>
      <c r="DQ135" s="27"/>
      <c r="DR135" s="27"/>
      <c r="DS135" s="27"/>
      <c r="DT135" s="27"/>
      <c r="DU135" s="27"/>
      <c r="DV135" s="27"/>
      <c r="DW135" s="27"/>
      <c r="DX135" s="27"/>
      <c r="DY135" s="27"/>
      <c r="DZ135" s="27"/>
      <c r="EA135" s="27"/>
      <c r="EB135" s="27"/>
      <c r="EC135" s="27"/>
      <c r="ED135" s="27"/>
      <c r="EE135" s="27"/>
      <c r="EF135" s="27"/>
      <c r="EG135" s="27"/>
      <c r="EH135" s="27"/>
      <c r="EI135" s="27"/>
      <c r="EJ135" s="27"/>
      <c r="EK135" s="27"/>
      <c r="EL135" s="27"/>
      <c r="EM135" s="27"/>
      <c r="EN135" s="27"/>
      <c r="EO135" s="27"/>
      <c r="EP135" s="27"/>
      <c r="EQ135" s="27"/>
      <c r="ER135" s="27"/>
      <c r="ES135" s="27"/>
      <c r="ET135" s="27"/>
      <c r="EU135" s="27"/>
      <c r="EV135" s="27"/>
      <c r="EW135" s="27"/>
      <c r="EX135" s="27"/>
      <c r="EY135" s="27"/>
      <c r="EZ135" s="27"/>
      <c r="FA135" s="27"/>
      <c r="FB135" s="27"/>
      <c r="FC135" s="27"/>
      <c r="FD135" s="27"/>
      <c r="FE135" s="27"/>
      <c r="FF135" s="27"/>
      <c r="FG135" s="27"/>
      <c r="FH135" s="27"/>
      <c r="FI135" s="27"/>
      <c r="FJ135" s="27"/>
      <c r="FK135" s="27"/>
      <c r="FL135" s="27"/>
      <c r="FM135" s="27"/>
      <c r="FN135" s="27"/>
      <c r="FO135" s="27"/>
      <c r="FP135" s="27"/>
      <c r="FQ135" s="27"/>
      <c r="FR135" s="27"/>
      <c r="FS135" s="27"/>
      <c r="FT135" s="27"/>
      <c r="FU135" s="27"/>
      <c r="FV135" s="27"/>
      <c r="FW135" s="27"/>
      <c r="FX135" s="27"/>
      <c r="FY135" s="27"/>
      <c r="FZ135" s="27"/>
      <c r="GA135" s="27"/>
      <c r="GB135" s="27"/>
      <c r="GC135" s="27"/>
      <c r="GD135" s="27"/>
      <c r="GE135" s="27"/>
      <c r="GF135" s="27"/>
      <c r="GG135" s="27"/>
      <c r="GH135" s="27"/>
      <c r="GI135" s="27"/>
      <c r="GJ135" s="27"/>
      <c r="GK135" s="27"/>
      <c r="GL135" s="27"/>
      <c r="GM135" s="27"/>
      <c r="GN135" s="27"/>
      <c r="GO135" s="27"/>
      <c r="GP135" s="27"/>
      <c r="GQ135" s="27"/>
      <c r="GR135" s="27"/>
      <c r="GS135" s="27"/>
      <c r="GT135" s="27"/>
      <c r="GU135" s="27"/>
      <c r="GV135" s="27"/>
      <c r="GW135" s="27"/>
      <c r="GX135" s="27"/>
      <c r="GY135" s="27"/>
      <c r="GZ135" s="27"/>
      <c r="HA135" s="27"/>
      <c r="HB135" s="221">
        <v>64.5</v>
      </c>
      <c r="HC135" s="221" t="s">
        <v>162</v>
      </c>
      <c r="HD135" s="221">
        <v>65</v>
      </c>
      <c r="HE135" s="221">
        <v>65</v>
      </c>
      <c r="HF135" s="221">
        <v>64.5</v>
      </c>
      <c r="HG135" s="221" t="s">
        <v>162</v>
      </c>
      <c r="HH135" s="27"/>
      <c r="HI135" s="27"/>
      <c r="HJ135" s="27"/>
      <c r="HK135" s="27"/>
      <c r="HL135" s="27"/>
      <c r="HM135" s="27"/>
      <c r="HN135" s="27"/>
      <c r="HO135" s="27"/>
      <c r="HP135" s="27"/>
      <c r="HQ135" s="27"/>
      <c r="HR135" s="27"/>
      <c r="HS135" s="27"/>
      <c r="HT135" s="27"/>
      <c r="HU135" s="27"/>
      <c r="HV135" s="27"/>
      <c r="HW135" s="27"/>
      <c r="HX135" s="27"/>
      <c r="HY135" s="27"/>
      <c r="HZ135" s="27"/>
      <c r="IA135" s="27"/>
      <c r="IB135" s="27"/>
      <c r="IC135" s="27"/>
      <c r="ID135" s="27"/>
      <c r="IE135" s="27"/>
      <c r="IF135" s="27"/>
      <c r="IG135" s="27"/>
      <c r="IH135" s="27"/>
      <c r="II135" s="27"/>
      <c r="IJ135" s="27"/>
      <c r="IK135" s="27"/>
      <c r="IL135" s="27"/>
      <c r="IM135" s="27"/>
      <c r="IN135" s="27"/>
      <c r="IO135" s="27"/>
      <c r="IP135" s="27"/>
      <c r="IQ135" s="27"/>
    </row>
    <row r="136" spans="1:251" ht="15" customHeight="1" x14ac:dyDescent="0.2">
      <c r="A136" s="218" t="str">
        <f t="shared" si="1"/>
        <v/>
      </c>
      <c r="B136" s="226"/>
      <c r="C136" s="354"/>
      <c r="D136" s="354"/>
      <c r="E136" s="354"/>
      <c r="F136" s="354"/>
      <c r="G136" s="354"/>
      <c r="H136" s="354"/>
      <c r="I136" s="354"/>
      <c r="J136" s="365"/>
      <c r="K136" s="366"/>
      <c r="L136" s="226"/>
      <c r="M136" s="351"/>
      <c r="N136" s="352"/>
      <c r="O136" s="352"/>
      <c r="P136" s="352"/>
      <c r="Q136" s="353"/>
      <c r="R136" s="226"/>
      <c r="S136" s="56"/>
      <c r="T136" s="56"/>
      <c r="U136" s="56"/>
      <c r="V136" s="56"/>
      <c r="W136" s="27"/>
      <c r="X136" s="27"/>
      <c r="Y136" s="27"/>
      <c r="Z136" s="27"/>
      <c r="AG136" s="27"/>
      <c r="AH136" s="27"/>
      <c r="AI136" s="27"/>
      <c r="AJ136" s="27"/>
      <c r="AK136" s="27"/>
      <c r="AL136" s="27"/>
      <c r="AM136" s="27"/>
      <c r="AN136" s="27"/>
      <c r="AO136" s="27"/>
      <c r="AP136" s="27"/>
      <c r="AQ136" s="27"/>
      <c r="AR136" s="27"/>
      <c r="AS136" s="27"/>
      <c r="AT136" s="27"/>
      <c r="AU136" s="27"/>
      <c r="AV136" s="27"/>
      <c r="AW136" s="27"/>
      <c r="AX136" s="27"/>
      <c r="AY136" s="27"/>
      <c r="AZ136" s="27"/>
      <c r="BA136" s="27"/>
      <c r="BB136" s="27"/>
      <c r="BC136" s="27"/>
      <c r="BD136" s="27"/>
      <c r="BE136" s="27"/>
      <c r="BF136" s="27"/>
      <c r="BG136" s="27"/>
      <c r="BH136" s="27"/>
      <c r="BI136" s="27"/>
      <c r="BJ136" s="27"/>
      <c r="BK136" s="27"/>
      <c r="BL136" s="27"/>
      <c r="BM136" s="27"/>
      <c r="BN136" s="27"/>
      <c r="BO136" s="27"/>
      <c r="BP136" s="27"/>
      <c r="BQ136" s="27"/>
      <c r="BR136" s="27"/>
      <c r="BS136" s="27"/>
      <c r="BT136" s="27"/>
      <c r="BU136" s="27"/>
      <c r="BV136" s="27"/>
      <c r="BW136" s="27"/>
      <c r="BX136" s="27"/>
      <c r="BY136" s="27"/>
      <c r="BZ136" s="27"/>
      <c r="CA136" s="27"/>
      <c r="CB136" s="27"/>
      <c r="CC136" s="27"/>
      <c r="CD136" s="27"/>
      <c r="CE136" s="27"/>
      <c r="CF136" s="27"/>
      <c r="CG136" s="27"/>
      <c r="CH136" s="27"/>
      <c r="CI136" s="27"/>
      <c r="CJ136" s="27"/>
      <c r="CK136" s="27"/>
      <c r="CL136" s="27"/>
      <c r="CM136" s="27"/>
      <c r="CN136" s="27"/>
      <c r="CO136" s="27"/>
      <c r="CP136" s="27"/>
      <c r="CQ136" s="27"/>
      <c r="CR136" s="27"/>
      <c r="CS136" s="27"/>
      <c r="CT136" s="27"/>
      <c r="CU136" s="27"/>
      <c r="CV136" s="27"/>
      <c r="CW136" s="27"/>
      <c r="CX136" s="27"/>
      <c r="CY136" s="27"/>
      <c r="CZ136" s="27"/>
      <c r="DA136" s="27"/>
      <c r="DB136" s="27"/>
      <c r="DC136" s="27"/>
      <c r="DD136" s="27"/>
      <c r="DE136" s="27"/>
      <c r="DF136" s="27"/>
      <c r="DG136" s="27"/>
      <c r="DH136" s="27"/>
      <c r="DI136" s="27"/>
      <c r="DJ136" s="27"/>
      <c r="DK136" s="27"/>
      <c r="DL136" s="27"/>
      <c r="DM136" s="27"/>
      <c r="DN136" s="27"/>
      <c r="DO136" s="27"/>
      <c r="DP136" s="27"/>
      <c r="DQ136" s="27"/>
      <c r="DR136" s="27"/>
      <c r="DS136" s="27"/>
      <c r="DT136" s="27"/>
      <c r="DU136" s="27"/>
      <c r="DV136" s="27"/>
      <c r="DW136" s="27"/>
      <c r="DX136" s="27"/>
      <c r="DY136" s="27"/>
      <c r="DZ136" s="27"/>
      <c r="EA136" s="27"/>
      <c r="EB136" s="27"/>
      <c r="EC136" s="27"/>
      <c r="ED136" s="27"/>
      <c r="EE136" s="27"/>
      <c r="EF136" s="27"/>
      <c r="EG136" s="27"/>
      <c r="EH136" s="27"/>
      <c r="EI136" s="27"/>
      <c r="EJ136" s="27"/>
      <c r="EK136" s="27"/>
      <c r="EL136" s="27"/>
      <c r="EM136" s="27"/>
      <c r="EN136" s="27"/>
      <c r="EO136" s="27"/>
      <c r="EP136" s="27"/>
      <c r="EQ136" s="27"/>
      <c r="ER136" s="27"/>
      <c r="ES136" s="27"/>
      <c r="ET136" s="27"/>
      <c r="EU136" s="27"/>
      <c r="EV136" s="27"/>
      <c r="EW136" s="27"/>
      <c r="EX136" s="27"/>
      <c r="EY136" s="27"/>
      <c r="EZ136" s="27"/>
      <c r="FA136" s="27"/>
      <c r="FB136" s="27"/>
      <c r="FC136" s="27"/>
      <c r="FD136" s="27"/>
      <c r="FE136" s="27"/>
      <c r="FF136" s="27"/>
      <c r="FG136" s="27"/>
      <c r="FH136" s="27"/>
      <c r="FI136" s="27"/>
      <c r="FJ136" s="27"/>
      <c r="FK136" s="27"/>
      <c r="FL136" s="27"/>
      <c r="FM136" s="27"/>
      <c r="FN136" s="27"/>
      <c r="FO136" s="27"/>
      <c r="FP136" s="27"/>
      <c r="FQ136" s="27"/>
      <c r="FR136" s="27"/>
      <c r="FS136" s="27"/>
      <c r="FT136" s="27"/>
      <c r="FU136" s="27"/>
      <c r="FV136" s="27"/>
      <c r="FW136" s="27"/>
      <c r="FX136" s="27"/>
      <c r="FY136" s="27"/>
      <c r="FZ136" s="27"/>
      <c r="GA136" s="27"/>
      <c r="GB136" s="27"/>
      <c r="GC136" s="27"/>
      <c r="GD136" s="27"/>
      <c r="GE136" s="27"/>
      <c r="GF136" s="27"/>
      <c r="GG136" s="27"/>
      <c r="GH136" s="27"/>
      <c r="GI136" s="27"/>
      <c r="GJ136" s="27"/>
      <c r="GK136" s="27"/>
      <c r="GL136" s="27"/>
      <c r="GM136" s="27"/>
      <c r="GN136" s="27"/>
      <c r="GO136" s="27"/>
      <c r="GP136" s="27"/>
      <c r="GQ136" s="27"/>
      <c r="GR136" s="27"/>
      <c r="GS136" s="27"/>
      <c r="GT136" s="27"/>
      <c r="GU136" s="27"/>
      <c r="GV136" s="27"/>
      <c r="GW136" s="27"/>
      <c r="GX136" s="27"/>
      <c r="GY136" s="27"/>
      <c r="GZ136" s="27"/>
      <c r="HA136" s="27"/>
      <c r="HB136" s="219">
        <v>65</v>
      </c>
      <c r="HC136" s="219">
        <v>65</v>
      </c>
      <c r="HD136" s="219">
        <v>65.5</v>
      </c>
      <c r="HE136" s="219" t="s">
        <v>163</v>
      </c>
      <c r="HF136" s="219">
        <v>65</v>
      </c>
      <c r="HG136" s="219">
        <v>65</v>
      </c>
      <c r="HH136" s="27"/>
      <c r="HI136" s="27"/>
      <c r="HJ136" s="27"/>
      <c r="HK136" s="27"/>
      <c r="HL136" s="27"/>
      <c r="HM136" s="27"/>
      <c r="HN136" s="27"/>
      <c r="HO136" s="27"/>
      <c r="HP136" s="27"/>
      <c r="HQ136" s="27"/>
      <c r="HR136" s="27"/>
      <c r="HS136" s="27"/>
      <c r="HT136" s="27"/>
      <c r="HU136" s="27"/>
      <c r="HV136" s="27"/>
      <c r="HW136" s="27"/>
      <c r="HX136" s="27"/>
      <c r="HY136" s="27"/>
      <c r="HZ136" s="27"/>
      <c r="IA136" s="27"/>
      <c r="IB136" s="27"/>
      <c r="IC136" s="27"/>
      <c r="ID136" s="27"/>
      <c r="IE136" s="27"/>
      <c r="IF136" s="27"/>
      <c r="IG136" s="27"/>
      <c r="IH136" s="27"/>
      <c r="II136" s="27"/>
      <c r="IJ136" s="27"/>
      <c r="IK136" s="27"/>
      <c r="IL136" s="27"/>
      <c r="IM136" s="27"/>
      <c r="IN136" s="27"/>
      <c r="IO136" s="27"/>
      <c r="IP136" s="27"/>
      <c r="IQ136" s="27"/>
    </row>
    <row r="137" spans="1:251" ht="15" customHeight="1" x14ac:dyDescent="0.2">
      <c r="A137" s="218" t="str">
        <f t="shared" si="1"/>
        <v/>
      </c>
      <c r="B137" s="226"/>
      <c r="C137" s="354"/>
      <c r="D137" s="354"/>
      <c r="E137" s="354"/>
      <c r="F137" s="354"/>
      <c r="G137" s="354"/>
      <c r="H137" s="354"/>
      <c r="I137" s="354"/>
      <c r="J137" s="365"/>
      <c r="K137" s="366"/>
      <c r="L137" s="226"/>
      <c r="M137" s="351"/>
      <c r="N137" s="352"/>
      <c r="O137" s="352"/>
      <c r="P137" s="352"/>
      <c r="Q137" s="353"/>
      <c r="R137" s="226"/>
      <c r="S137" s="56"/>
      <c r="T137" s="56"/>
      <c r="U137" s="56"/>
      <c r="V137" s="56"/>
      <c r="W137" s="27"/>
      <c r="X137" s="27"/>
      <c r="Y137" s="27"/>
      <c r="Z137" s="27"/>
      <c r="AG137" s="27"/>
      <c r="AH137" s="27"/>
      <c r="AI137" s="27"/>
      <c r="AJ137" s="27"/>
      <c r="AK137" s="27"/>
      <c r="AL137" s="27"/>
      <c r="AM137" s="27"/>
      <c r="AN137" s="27"/>
      <c r="AO137" s="27"/>
      <c r="AP137" s="27"/>
      <c r="AQ137" s="27"/>
      <c r="AR137" s="27"/>
      <c r="AS137" s="27"/>
      <c r="AT137" s="27"/>
      <c r="AU137" s="27"/>
      <c r="AV137" s="27"/>
      <c r="AW137" s="27"/>
      <c r="AX137" s="27"/>
      <c r="AY137" s="27"/>
      <c r="AZ137" s="27"/>
      <c r="BA137" s="27"/>
      <c r="BB137" s="27"/>
      <c r="BC137" s="27"/>
      <c r="BD137" s="27"/>
      <c r="BE137" s="27"/>
      <c r="BF137" s="27"/>
      <c r="BG137" s="27"/>
      <c r="BH137" s="27"/>
      <c r="BI137" s="27"/>
      <c r="BJ137" s="27"/>
      <c r="BK137" s="27"/>
      <c r="BL137" s="27"/>
      <c r="BM137" s="27"/>
      <c r="BN137" s="27"/>
      <c r="BO137" s="27"/>
      <c r="BP137" s="27"/>
      <c r="BQ137" s="27"/>
      <c r="BR137" s="27"/>
      <c r="BS137" s="27"/>
      <c r="BT137" s="27"/>
      <c r="BU137" s="27"/>
      <c r="BV137" s="27"/>
      <c r="BW137" s="27"/>
      <c r="BX137" s="27"/>
      <c r="BY137" s="27"/>
      <c r="BZ137" s="27"/>
      <c r="CA137" s="27"/>
      <c r="CB137" s="27"/>
      <c r="CC137" s="27"/>
      <c r="CD137" s="27"/>
      <c r="CE137" s="27"/>
      <c r="CF137" s="27"/>
      <c r="CG137" s="27"/>
      <c r="CH137" s="27"/>
      <c r="CI137" s="27"/>
      <c r="CJ137" s="27"/>
      <c r="CK137" s="27"/>
      <c r="CL137" s="27"/>
      <c r="CM137" s="27"/>
      <c r="CN137" s="27"/>
      <c r="CO137" s="27"/>
      <c r="CP137" s="27"/>
      <c r="CQ137" s="27"/>
      <c r="CR137" s="27"/>
      <c r="CS137" s="27"/>
      <c r="CT137" s="27"/>
      <c r="CU137" s="27"/>
      <c r="CV137" s="27"/>
      <c r="CW137" s="27"/>
      <c r="CX137" s="27"/>
      <c r="CY137" s="27"/>
      <c r="CZ137" s="27"/>
      <c r="DA137" s="27"/>
      <c r="DB137" s="27"/>
      <c r="DC137" s="27"/>
      <c r="DD137" s="27"/>
      <c r="DE137" s="27"/>
      <c r="DF137" s="27"/>
      <c r="DG137" s="27"/>
      <c r="DH137" s="27"/>
      <c r="DI137" s="27"/>
      <c r="DJ137" s="27"/>
      <c r="DK137" s="27"/>
      <c r="DL137" s="27"/>
      <c r="DM137" s="27"/>
      <c r="DN137" s="27"/>
      <c r="DO137" s="27"/>
      <c r="DP137" s="27"/>
      <c r="DQ137" s="27"/>
      <c r="DR137" s="27"/>
      <c r="DS137" s="27"/>
      <c r="DT137" s="27"/>
      <c r="DU137" s="27"/>
      <c r="DV137" s="27"/>
      <c r="DW137" s="27"/>
      <c r="DX137" s="27"/>
      <c r="DY137" s="27"/>
      <c r="DZ137" s="27"/>
      <c r="EA137" s="27"/>
      <c r="EB137" s="27"/>
      <c r="EC137" s="27"/>
      <c r="ED137" s="27"/>
      <c r="EE137" s="27"/>
      <c r="EF137" s="27"/>
      <c r="EG137" s="27"/>
      <c r="EH137" s="27"/>
      <c r="EI137" s="27"/>
      <c r="EJ137" s="27"/>
      <c r="EK137" s="27"/>
      <c r="EL137" s="27"/>
      <c r="EM137" s="27"/>
      <c r="EN137" s="27"/>
      <c r="EO137" s="27"/>
      <c r="EP137" s="27"/>
      <c r="EQ137" s="27"/>
      <c r="ER137" s="27"/>
      <c r="ES137" s="27"/>
      <c r="ET137" s="27"/>
      <c r="EU137" s="27"/>
      <c r="EV137" s="27"/>
      <c r="EW137" s="27"/>
      <c r="EX137" s="27"/>
      <c r="EY137" s="27"/>
      <c r="EZ137" s="27"/>
      <c r="FA137" s="27"/>
      <c r="FB137" s="27"/>
      <c r="FC137" s="27"/>
      <c r="FD137" s="27"/>
      <c r="FE137" s="27"/>
      <c r="FF137" s="27"/>
      <c r="FG137" s="27"/>
      <c r="FH137" s="27"/>
      <c r="FI137" s="27"/>
      <c r="FJ137" s="27"/>
      <c r="FK137" s="27"/>
      <c r="FL137" s="27"/>
      <c r="FM137" s="27"/>
      <c r="FN137" s="27"/>
      <c r="FO137" s="27"/>
      <c r="FP137" s="27"/>
      <c r="FQ137" s="27"/>
      <c r="FR137" s="27"/>
      <c r="FS137" s="27"/>
      <c r="FT137" s="27"/>
      <c r="FU137" s="27"/>
      <c r="FV137" s="27"/>
      <c r="FW137" s="27"/>
      <c r="FX137" s="27"/>
      <c r="FY137" s="27"/>
      <c r="FZ137" s="27"/>
      <c r="GA137" s="27"/>
      <c r="GB137" s="27"/>
      <c r="GC137" s="27"/>
      <c r="GD137" s="27"/>
      <c r="GE137" s="27"/>
      <c r="GF137" s="27"/>
      <c r="GG137" s="27"/>
      <c r="GH137" s="27"/>
      <c r="GI137" s="27"/>
      <c r="GJ137" s="27"/>
      <c r="GK137" s="27"/>
      <c r="GL137" s="27"/>
      <c r="GM137" s="27"/>
      <c r="GN137" s="27"/>
      <c r="GO137" s="27"/>
      <c r="GP137" s="27"/>
      <c r="GQ137" s="27"/>
      <c r="GR137" s="27"/>
      <c r="GS137" s="27"/>
      <c r="GT137" s="27"/>
      <c r="GU137" s="27"/>
      <c r="GV137" s="27"/>
      <c r="GW137" s="27"/>
      <c r="GX137" s="27"/>
      <c r="GY137" s="27"/>
      <c r="GZ137" s="27"/>
      <c r="HA137" s="27"/>
      <c r="HB137" s="221">
        <v>65.5</v>
      </c>
      <c r="HC137" s="221" t="s">
        <v>163</v>
      </c>
      <c r="HD137" s="221">
        <v>66</v>
      </c>
      <c r="HE137" s="221">
        <v>66</v>
      </c>
      <c r="HF137" s="221">
        <v>65.5</v>
      </c>
      <c r="HG137" s="221" t="s">
        <v>163</v>
      </c>
      <c r="HH137" s="27"/>
      <c r="HI137" s="27"/>
      <c r="HJ137" s="27"/>
      <c r="HK137" s="27"/>
      <c r="HL137" s="27"/>
      <c r="HM137" s="27"/>
      <c r="HN137" s="27"/>
      <c r="HO137" s="27"/>
      <c r="HP137" s="27"/>
      <c r="HQ137" s="27"/>
      <c r="HR137" s="27"/>
      <c r="HS137" s="27"/>
      <c r="HT137" s="27"/>
      <c r="HU137" s="27"/>
      <c r="HV137" s="27"/>
      <c r="HW137" s="27"/>
      <c r="HX137" s="27"/>
      <c r="HY137" s="27"/>
      <c r="HZ137" s="27"/>
      <c r="IA137" s="27"/>
      <c r="IB137" s="27"/>
      <c r="IC137" s="27"/>
      <c r="ID137" s="27"/>
      <c r="IE137" s="27"/>
      <c r="IF137" s="27"/>
      <c r="IG137" s="27"/>
      <c r="IH137" s="27"/>
      <c r="II137" s="27"/>
      <c r="IJ137" s="27"/>
      <c r="IK137" s="27"/>
      <c r="IL137" s="27"/>
      <c r="IM137" s="27"/>
      <c r="IN137" s="27"/>
      <c r="IO137" s="27"/>
      <c r="IP137" s="27"/>
      <c r="IQ137" s="27"/>
    </row>
    <row r="138" spans="1:251" ht="15" customHeight="1" x14ac:dyDescent="0.2">
      <c r="A138" s="218" t="str">
        <f t="shared" si="1"/>
        <v/>
      </c>
      <c r="B138" s="226"/>
      <c r="C138" s="354"/>
      <c r="D138" s="354"/>
      <c r="E138" s="354"/>
      <c r="F138" s="354"/>
      <c r="G138" s="354"/>
      <c r="H138" s="354"/>
      <c r="I138" s="354"/>
      <c r="J138" s="365"/>
      <c r="K138" s="366"/>
      <c r="L138" s="226"/>
      <c r="M138" s="351"/>
      <c r="N138" s="352"/>
      <c r="O138" s="352"/>
      <c r="P138" s="352"/>
      <c r="Q138" s="353"/>
      <c r="R138" s="226"/>
      <c r="S138" s="56"/>
      <c r="T138" s="56"/>
      <c r="U138" s="56"/>
      <c r="V138" s="56"/>
      <c r="W138" s="27"/>
      <c r="X138" s="27"/>
      <c r="Y138" s="27"/>
      <c r="Z138" s="27"/>
      <c r="AG138" s="27"/>
      <c r="AH138" s="27"/>
      <c r="AI138" s="27"/>
      <c r="AJ138" s="27"/>
      <c r="AK138" s="27"/>
      <c r="AL138" s="27"/>
      <c r="AM138" s="27"/>
      <c r="AN138" s="27"/>
      <c r="AO138" s="27"/>
      <c r="AP138" s="27"/>
      <c r="AQ138" s="27"/>
      <c r="AR138" s="27"/>
      <c r="AS138" s="27"/>
      <c r="AT138" s="27"/>
      <c r="AU138" s="27"/>
      <c r="AV138" s="27"/>
      <c r="AW138" s="27"/>
      <c r="AX138" s="27"/>
      <c r="AY138" s="27"/>
      <c r="AZ138" s="27"/>
      <c r="BA138" s="27"/>
      <c r="BB138" s="27"/>
      <c r="BC138" s="27"/>
      <c r="BD138" s="27"/>
      <c r="BE138" s="27"/>
      <c r="BF138" s="27"/>
      <c r="BG138" s="27"/>
      <c r="BH138" s="27"/>
      <c r="BI138" s="27"/>
      <c r="BJ138" s="27"/>
      <c r="BK138" s="27"/>
      <c r="BL138" s="27"/>
      <c r="BM138" s="27"/>
      <c r="BN138" s="27"/>
      <c r="BO138" s="27"/>
      <c r="BP138" s="27"/>
      <c r="BQ138" s="27"/>
      <c r="BR138" s="27"/>
      <c r="BS138" s="27"/>
      <c r="BT138" s="27"/>
      <c r="BU138" s="27"/>
      <c r="BV138" s="27"/>
      <c r="BW138" s="27"/>
      <c r="BX138" s="27"/>
      <c r="BY138" s="27"/>
      <c r="BZ138" s="27"/>
      <c r="CA138" s="27"/>
      <c r="CB138" s="27"/>
      <c r="CC138" s="27"/>
      <c r="CD138" s="27"/>
      <c r="CE138" s="27"/>
      <c r="CF138" s="27"/>
      <c r="CG138" s="27"/>
      <c r="CH138" s="27"/>
      <c r="CI138" s="27"/>
      <c r="CJ138" s="27"/>
      <c r="CK138" s="27"/>
      <c r="CL138" s="27"/>
      <c r="CM138" s="27"/>
      <c r="CN138" s="27"/>
      <c r="CO138" s="27"/>
      <c r="CP138" s="27"/>
      <c r="CQ138" s="27"/>
      <c r="CR138" s="27"/>
      <c r="CS138" s="27"/>
      <c r="CT138" s="27"/>
      <c r="CU138" s="27"/>
      <c r="CV138" s="27"/>
      <c r="CW138" s="27"/>
      <c r="CX138" s="27"/>
      <c r="CY138" s="27"/>
      <c r="CZ138" s="27"/>
      <c r="DA138" s="27"/>
      <c r="DB138" s="27"/>
      <c r="DC138" s="27"/>
      <c r="DD138" s="27"/>
      <c r="DE138" s="27"/>
      <c r="DF138" s="27"/>
      <c r="DG138" s="27"/>
      <c r="DH138" s="27"/>
      <c r="DI138" s="27"/>
      <c r="DJ138" s="27"/>
      <c r="DK138" s="27"/>
      <c r="DL138" s="27"/>
      <c r="DM138" s="27"/>
      <c r="DN138" s="27"/>
      <c r="DO138" s="27"/>
      <c r="DP138" s="27"/>
      <c r="DQ138" s="27"/>
      <c r="DR138" s="27"/>
      <c r="DS138" s="27"/>
      <c r="DT138" s="27"/>
      <c r="DU138" s="27"/>
      <c r="DV138" s="27"/>
      <c r="DW138" s="27"/>
      <c r="DX138" s="27"/>
      <c r="DY138" s="27"/>
      <c r="DZ138" s="27"/>
      <c r="EA138" s="27"/>
      <c r="EB138" s="27"/>
      <c r="EC138" s="27"/>
      <c r="ED138" s="27"/>
      <c r="EE138" s="27"/>
      <c r="EF138" s="27"/>
      <c r="EG138" s="27"/>
      <c r="EH138" s="27"/>
      <c r="EI138" s="27"/>
      <c r="EJ138" s="27"/>
      <c r="EK138" s="27"/>
      <c r="EL138" s="27"/>
      <c r="EM138" s="27"/>
      <c r="EN138" s="27"/>
      <c r="EO138" s="27"/>
      <c r="EP138" s="27"/>
      <c r="EQ138" s="27"/>
      <c r="ER138" s="27"/>
      <c r="ES138" s="27"/>
      <c r="ET138" s="27"/>
      <c r="EU138" s="27"/>
      <c r="EV138" s="27"/>
      <c r="EW138" s="27"/>
      <c r="EX138" s="27"/>
      <c r="EY138" s="27"/>
      <c r="EZ138" s="27"/>
      <c r="FA138" s="27"/>
      <c r="FB138" s="27"/>
      <c r="FC138" s="27"/>
      <c r="FD138" s="27"/>
      <c r="FE138" s="27"/>
      <c r="FF138" s="27"/>
      <c r="FG138" s="27"/>
      <c r="FH138" s="27"/>
      <c r="FI138" s="27"/>
      <c r="FJ138" s="27"/>
      <c r="FK138" s="27"/>
      <c r="FL138" s="27"/>
      <c r="FM138" s="27"/>
      <c r="FN138" s="27"/>
      <c r="FO138" s="27"/>
      <c r="FP138" s="27"/>
      <c r="FQ138" s="27"/>
      <c r="FR138" s="27"/>
      <c r="FS138" s="27"/>
      <c r="FT138" s="27"/>
      <c r="FU138" s="27"/>
      <c r="FV138" s="27"/>
      <c r="FW138" s="27"/>
      <c r="FX138" s="27"/>
      <c r="FY138" s="27"/>
      <c r="FZ138" s="27"/>
      <c r="GA138" s="27"/>
      <c r="GB138" s="27"/>
      <c r="GC138" s="27"/>
      <c r="GD138" s="27"/>
      <c r="GE138" s="27"/>
      <c r="GF138" s="27"/>
      <c r="GG138" s="27"/>
      <c r="GH138" s="27"/>
      <c r="GI138" s="27"/>
      <c r="GJ138" s="27"/>
      <c r="GK138" s="27"/>
      <c r="GL138" s="27"/>
      <c r="GM138" s="27"/>
      <c r="GN138" s="27"/>
      <c r="GO138" s="27"/>
      <c r="GP138" s="27"/>
      <c r="GQ138" s="27"/>
      <c r="GR138" s="27"/>
      <c r="GS138" s="27"/>
      <c r="GT138" s="27"/>
      <c r="GU138" s="27"/>
      <c r="GV138" s="27"/>
      <c r="GW138" s="27"/>
      <c r="GX138" s="27"/>
      <c r="GY138" s="27"/>
      <c r="GZ138" s="27"/>
      <c r="HA138" s="27"/>
      <c r="HB138" s="219">
        <v>66</v>
      </c>
      <c r="HC138" s="219">
        <v>66</v>
      </c>
      <c r="HD138" s="219">
        <v>66.5</v>
      </c>
      <c r="HE138" s="219" t="s">
        <v>164</v>
      </c>
      <c r="HF138" s="219">
        <v>66</v>
      </c>
      <c r="HG138" s="219">
        <v>66</v>
      </c>
      <c r="HH138" s="27"/>
      <c r="HI138" s="27"/>
      <c r="HJ138" s="27"/>
      <c r="HK138" s="27"/>
      <c r="HL138" s="27"/>
      <c r="HM138" s="27"/>
      <c r="HN138" s="27"/>
      <c r="HO138" s="27"/>
      <c r="HP138" s="27"/>
      <c r="HQ138" s="27"/>
      <c r="HR138" s="27"/>
      <c r="HS138" s="27"/>
      <c r="HT138" s="27"/>
      <c r="HU138" s="27"/>
      <c r="HV138" s="27"/>
      <c r="HW138" s="27"/>
      <c r="HX138" s="27"/>
      <c r="HY138" s="27"/>
      <c r="HZ138" s="27"/>
      <c r="IA138" s="27"/>
      <c r="IB138" s="27"/>
      <c r="IC138" s="27"/>
      <c r="ID138" s="27"/>
      <c r="IE138" s="27"/>
      <c r="IF138" s="27"/>
      <c r="IG138" s="27"/>
      <c r="IH138" s="27"/>
      <c r="II138" s="27"/>
      <c r="IJ138" s="27"/>
      <c r="IK138" s="27"/>
      <c r="IL138" s="27"/>
      <c r="IM138" s="27"/>
      <c r="IN138" s="27"/>
      <c r="IO138" s="27"/>
      <c r="IP138" s="27"/>
      <c r="IQ138" s="27"/>
    </row>
    <row r="139" spans="1:251" ht="15" customHeight="1" x14ac:dyDescent="0.2">
      <c r="A139" s="218" t="str">
        <f t="shared" si="1"/>
        <v/>
      </c>
      <c r="B139" s="226"/>
      <c r="C139" s="354"/>
      <c r="D139" s="354"/>
      <c r="E139" s="354"/>
      <c r="F139" s="354"/>
      <c r="G139" s="354"/>
      <c r="H139" s="354"/>
      <c r="I139" s="354"/>
      <c r="J139" s="365"/>
      <c r="K139" s="366"/>
      <c r="L139" s="226"/>
      <c r="M139" s="351"/>
      <c r="N139" s="352"/>
      <c r="O139" s="352"/>
      <c r="P139" s="352"/>
      <c r="Q139" s="353"/>
      <c r="R139" s="226"/>
      <c r="S139" s="56"/>
      <c r="T139" s="56"/>
      <c r="U139" s="56"/>
      <c r="V139" s="56"/>
      <c r="W139" s="27"/>
      <c r="X139" s="27"/>
      <c r="Y139" s="27"/>
      <c r="Z139" s="27"/>
      <c r="AG139" s="27"/>
      <c r="AH139" s="27"/>
      <c r="AI139" s="27"/>
      <c r="AJ139" s="27"/>
      <c r="AK139" s="27"/>
      <c r="AL139" s="27"/>
      <c r="AM139" s="27"/>
      <c r="AN139" s="27"/>
      <c r="AO139" s="27"/>
      <c r="AP139" s="27"/>
      <c r="AQ139" s="27"/>
      <c r="AR139" s="27"/>
      <c r="AS139" s="27"/>
      <c r="AT139" s="27"/>
      <c r="AU139" s="27"/>
      <c r="AV139" s="27"/>
      <c r="AW139" s="27"/>
      <c r="AX139" s="27"/>
      <c r="AY139" s="27"/>
      <c r="AZ139" s="27"/>
      <c r="BA139" s="27"/>
      <c r="BB139" s="27"/>
      <c r="BC139" s="27"/>
      <c r="BD139" s="27"/>
      <c r="BE139" s="27"/>
      <c r="BF139" s="27"/>
      <c r="BG139" s="27"/>
      <c r="BH139" s="27"/>
      <c r="BI139" s="27"/>
      <c r="BJ139" s="27"/>
      <c r="BK139" s="27"/>
      <c r="BL139" s="27"/>
      <c r="BM139" s="27"/>
      <c r="BN139" s="27"/>
      <c r="BO139" s="27"/>
      <c r="BP139" s="27"/>
      <c r="BQ139" s="27"/>
      <c r="BR139" s="27"/>
      <c r="BS139" s="27"/>
      <c r="BT139" s="27"/>
      <c r="BU139" s="27"/>
      <c r="BV139" s="27"/>
      <c r="BW139" s="27"/>
      <c r="BX139" s="27"/>
      <c r="BY139" s="27"/>
      <c r="BZ139" s="27"/>
      <c r="CA139" s="27"/>
      <c r="CB139" s="27"/>
      <c r="CC139" s="27"/>
      <c r="CD139" s="27"/>
      <c r="CE139" s="27"/>
      <c r="CF139" s="27"/>
      <c r="CG139" s="27"/>
      <c r="CH139" s="27"/>
      <c r="CI139" s="27"/>
      <c r="CJ139" s="27"/>
      <c r="CK139" s="27"/>
      <c r="CL139" s="27"/>
      <c r="CM139" s="27"/>
      <c r="CN139" s="27"/>
      <c r="CO139" s="27"/>
      <c r="CP139" s="27"/>
      <c r="CQ139" s="27"/>
      <c r="CR139" s="27"/>
      <c r="CS139" s="27"/>
      <c r="CT139" s="27"/>
      <c r="CU139" s="27"/>
      <c r="CV139" s="27"/>
      <c r="CW139" s="27"/>
      <c r="CX139" s="27"/>
      <c r="CY139" s="27"/>
      <c r="CZ139" s="27"/>
      <c r="DA139" s="27"/>
      <c r="DB139" s="27"/>
      <c r="DC139" s="27"/>
      <c r="DD139" s="27"/>
      <c r="DE139" s="27"/>
      <c r="DF139" s="27"/>
      <c r="DG139" s="27"/>
      <c r="DH139" s="27"/>
      <c r="DI139" s="27"/>
      <c r="DJ139" s="27"/>
      <c r="DK139" s="27"/>
      <c r="DL139" s="27"/>
      <c r="DM139" s="27"/>
      <c r="DN139" s="27"/>
      <c r="DO139" s="27"/>
      <c r="DP139" s="27"/>
      <c r="DQ139" s="27"/>
      <c r="DR139" s="27"/>
      <c r="DS139" s="27"/>
      <c r="DT139" s="27"/>
      <c r="DU139" s="27"/>
      <c r="DV139" s="27"/>
      <c r="DW139" s="27"/>
      <c r="DX139" s="27"/>
      <c r="DY139" s="27"/>
      <c r="DZ139" s="27"/>
      <c r="EA139" s="27"/>
      <c r="EB139" s="27"/>
      <c r="EC139" s="27"/>
      <c r="ED139" s="27"/>
      <c r="EE139" s="27"/>
      <c r="EF139" s="27"/>
      <c r="EG139" s="27"/>
      <c r="EH139" s="27"/>
      <c r="EI139" s="27"/>
      <c r="EJ139" s="27"/>
      <c r="EK139" s="27"/>
      <c r="EL139" s="27"/>
      <c r="EM139" s="27"/>
      <c r="EN139" s="27"/>
      <c r="EO139" s="27"/>
      <c r="EP139" s="27"/>
      <c r="EQ139" s="27"/>
      <c r="ER139" s="27"/>
      <c r="ES139" s="27"/>
      <c r="ET139" s="27"/>
      <c r="EU139" s="27"/>
      <c r="EV139" s="27"/>
      <c r="EW139" s="27"/>
      <c r="EX139" s="27"/>
      <c r="EY139" s="27"/>
      <c r="EZ139" s="27"/>
      <c r="FA139" s="27"/>
      <c r="FB139" s="27"/>
      <c r="FC139" s="27"/>
      <c r="FD139" s="27"/>
      <c r="FE139" s="27"/>
      <c r="FF139" s="27"/>
      <c r="FG139" s="27"/>
      <c r="FH139" s="27"/>
      <c r="FI139" s="27"/>
      <c r="FJ139" s="27"/>
      <c r="FK139" s="27"/>
      <c r="FL139" s="27"/>
      <c r="FM139" s="27"/>
      <c r="FN139" s="27"/>
      <c r="FO139" s="27"/>
      <c r="FP139" s="27"/>
      <c r="FQ139" s="27"/>
      <c r="FR139" s="27"/>
      <c r="FS139" s="27"/>
      <c r="FT139" s="27"/>
      <c r="FU139" s="27"/>
      <c r="FV139" s="27"/>
      <c r="FW139" s="27"/>
      <c r="FX139" s="27"/>
      <c r="FY139" s="27"/>
      <c r="FZ139" s="27"/>
      <c r="GA139" s="27"/>
      <c r="GB139" s="27"/>
      <c r="GC139" s="27"/>
      <c r="GD139" s="27"/>
      <c r="GE139" s="27"/>
      <c r="GF139" s="27"/>
      <c r="GG139" s="27"/>
      <c r="GH139" s="27"/>
      <c r="GI139" s="27"/>
      <c r="GJ139" s="27"/>
      <c r="GK139" s="27"/>
      <c r="GL139" s="27"/>
      <c r="GM139" s="27"/>
      <c r="GN139" s="27"/>
      <c r="GO139" s="27"/>
      <c r="GP139" s="27"/>
      <c r="GQ139" s="27"/>
      <c r="GR139" s="27"/>
      <c r="GS139" s="27"/>
      <c r="GT139" s="27"/>
      <c r="GU139" s="27"/>
      <c r="GV139" s="27"/>
      <c r="GW139" s="27"/>
      <c r="GX139" s="27"/>
      <c r="GY139" s="27"/>
      <c r="GZ139" s="27"/>
      <c r="HA139" s="27"/>
      <c r="HB139" s="221">
        <v>66.5</v>
      </c>
      <c r="HC139" s="221" t="s">
        <v>164</v>
      </c>
      <c r="HD139" s="221">
        <v>67</v>
      </c>
      <c r="HE139" s="221">
        <v>67</v>
      </c>
      <c r="HF139" s="221">
        <v>66.5</v>
      </c>
      <c r="HG139" s="221" t="s">
        <v>164</v>
      </c>
      <c r="HH139" s="27"/>
      <c r="HI139" s="27"/>
      <c r="HJ139" s="27"/>
      <c r="HK139" s="27"/>
      <c r="HL139" s="27"/>
      <c r="HM139" s="27"/>
      <c r="HN139" s="27"/>
      <c r="HO139" s="27"/>
      <c r="HP139" s="27"/>
      <c r="HQ139" s="27"/>
      <c r="HR139" s="27"/>
      <c r="HS139" s="27"/>
      <c r="HT139" s="27"/>
      <c r="HU139" s="27"/>
      <c r="HV139" s="27"/>
      <c r="HW139" s="27"/>
      <c r="HX139" s="27"/>
      <c r="HY139" s="27"/>
      <c r="HZ139" s="27"/>
      <c r="IA139" s="27"/>
      <c r="IB139" s="27"/>
      <c r="IC139" s="27"/>
      <c r="ID139" s="27"/>
      <c r="IE139" s="27"/>
      <c r="IF139" s="27"/>
      <c r="IG139" s="27"/>
      <c r="IH139" s="27"/>
      <c r="II139" s="27"/>
      <c r="IJ139" s="27"/>
      <c r="IK139" s="27"/>
      <c r="IL139" s="27"/>
      <c r="IM139" s="27"/>
      <c r="IN139" s="27"/>
      <c r="IO139" s="27"/>
      <c r="IP139" s="27"/>
      <c r="IQ139" s="27"/>
    </row>
    <row r="140" spans="1:251" ht="15" customHeight="1" x14ac:dyDescent="0.2">
      <c r="A140" s="218" t="str">
        <f t="shared" si="1"/>
        <v/>
      </c>
      <c r="B140" s="226"/>
      <c r="C140" s="354"/>
      <c r="D140" s="354"/>
      <c r="E140" s="354"/>
      <c r="F140" s="354"/>
      <c r="G140" s="354"/>
      <c r="H140" s="354"/>
      <c r="I140" s="354"/>
      <c r="J140" s="365"/>
      <c r="K140" s="366"/>
      <c r="L140" s="226"/>
      <c r="M140" s="351"/>
      <c r="N140" s="352"/>
      <c r="O140" s="352"/>
      <c r="P140" s="352"/>
      <c r="Q140" s="353"/>
      <c r="R140" s="226"/>
      <c r="S140" s="56"/>
      <c r="T140" s="56"/>
      <c r="U140" s="56"/>
      <c r="V140" s="56"/>
      <c r="W140" s="27"/>
      <c r="X140" s="27"/>
      <c r="Y140" s="27"/>
      <c r="Z140" s="27"/>
      <c r="AG140" s="27"/>
      <c r="AH140" s="27"/>
      <c r="AI140" s="27"/>
      <c r="AJ140" s="27"/>
      <c r="AK140" s="27"/>
      <c r="AL140" s="27"/>
      <c r="AM140" s="27"/>
      <c r="AN140" s="27"/>
      <c r="AO140" s="27"/>
      <c r="AP140" s="27"/>
      <c r="AQ140" s="27"/>
      <c r="AR140" s="27"/>
      <c r="AS140" s="27"/>
      <c r="AT140" s="27"/>
      <c r="AU140" s="27"/>
      <c r="AV140" s="27"/>
      <c r="AW140" s="27"/>
      <c r="AX140" s="27"/>
      <c r="AY140" s="27"/>
      <c r="AZ140" s="27"/>
      <c r="BA140" s="27"/>
      <c r="BB140" s="27"/>
      <c r="BC140" s="27"/>
      <c r="BD140" s="27"/>
      <c r="BE140" s="27"/>
      <c r="BF140" s="27"/>
      <c r="BG140" s="27"/>
      <c r="BH140" s="27"/>
      <c r="BI140" s="27"/>
      <c r="BJ140" s="27"/>
      <c r="BK140" s="27"/>
      <c r="BL140" s="27"/>
      <c r="BM140" s="27"/>
      <c r="BN140" s="27"/>
      <c r="BO140" s="27"/>
      <c r="BP140" s="27"/>
      <c r="BQ140" s="27"/>
      <c r="BR140" s="27"/>
      <c r="BS140" s="27"/>
      <c r="BT140" s="27"/>
      <c r="BU140" s="27"/>
      <c r="BV140" s="27"/>
      <c r="BW140" s="27"/>
      <c r="BX140" s="27"/>
      <c r="BY140" s="27"/>
      <c r="BZ140" s="27"/>
      <c r="CA140" s="27"/>
      <c r="CB140" s="27"/>
      <c r="CC140" s="27"/>
      <c r="CD140" s="27"/>
      <c r="CE140" s="27"/>
      <c r="CF140" s="27"/>
      <c r="CG140" s="27"/>
      <c r="CH140" s="27"/>
      <c r="CI140" s="27"/>
      <c r="CJ140" s="27"/>
      <c r="CK140" s="27"/>
      <c r="CL140" s="27"/>
      <c r="CM140" s="27"/>
      <c r="CN140" s="27"/>
      <c r="CO140" s="27"/>
      <c r="CP140" s="27"/>
      <c r="CQ140" s="27"/>
      <c r="CR140" s="27"/>
      <c r="CS140" s="27"/>
      <c r="CT140" s="27"/>
      <c r="CU140" s="27"/>
      <c r="CV140" s="27"/>
      <c r="CW140" s="27"/>
      <c r="CX140" s="27"/>
      <c r="CY140" s="27"/>
      <c r="CZ140" s="27"/>
      <c r="DA140" s="27"/>
      <c r="DB140" s="27"/>
      <c r="DC140" s="27"/>
      <c r="DD140" s="27"/>
      <c r="DE140" s="27"/>
      <c r="DF140" s="27"/>
      <c r="DG140" s="27"/>
      <c r="DH140" s="27"/>
      <c r="DI140" s="27"/>
      <c r="DJ140" s="27"/>
      <c r="DK140" s="27"/>
      <c r="DL140" s="27"/>
      <c r="DM140" s="27"/>
      <c r="DN140" s="27"/>
      <c r="DO140" s="27"/>
      <c r="DP140" s="27"/>
      <c r="DQ140" s="27"/>
      <c r="DR140" s="27"/>
      <c r="DS140" s="27"/>
      <c r="DT140" s="27"/>
      <c r="DU140" s="27"/>
      <c r="DV140" s="27"/>
      <c r="DW140" s="27"/>
      <c r="DX140" s="27"/>
      <c r="DY140" s="27"/>
      <c r="DZ140" s="27"/>
      <c r="EA140" s="27"/>
      <c r="EB140" s="27"/>
      <c r="EC140" s="27"/>
      <c r="ED140" s="27"/>
      <c r="EE140" s="27"/>
      <c r="EF140" s="27"/>
      <c r="EG140" s="27"/>
      <c r="EH140" s="27"/>
      <c r="EI140" s="27"/>
      <c r="EJ140" s="27"/>
      <c r="EK140" s="27"/>
      <c r="EL140" s="27"/>
      <c r="EM140" s="27"/>
      <c r="EN140" s="27"/>
      <c r="EO140" s="27"/>
      <c r="EP140" s="27"/>
      <c r="EQ140" s="27"/>
      <c r="ER140" s="27"/>
      <c r="ES140" s="27"/>
      <c r="ET140" s="27"/>
      <c r="EU140" s="27"/>
      <c r="EV140" s="27"/>
      <c r="EW140" s="27"/>
      <c r="EX140" s="27"/>
      <c r="EY140" s="27"/>
      <c r="EZ140" s="27"/>
      <c r="FA140" s="27"/>
      <c r="FB140" s="27"/>
      <c r="FC140" s="27"/>
      <c r="FD140" s="27"/>
      <c r="FE140" s="27"/>
      <c r="FF140" s="27"/>
      <c r="FG140" s="27"/>
      <c r="FH140" s="27"/>
      <c r="FI140" s="27"/>
      <c r="FJ140" s="27"/>
      <c r="FK140" s="27"/>
      <c r="FL140" s="27"/>
      <c r="FM140" s="27"/>
      <c r="FN140" s="27"/>
      <c r="FO140" s="27"/>
      <c r="FP140" s="27"/>
      <c r="FQ140" s="27"/>
      <c r="FR140" s="27"/>
      <c r="FS140" s="27"/>
      <c r="FT140" s="27"/>
      <c r="FU140" s="27"/>
      <c r="FV140" s="27"/>
      <c r="FW140" s="27"/>
      <c r="FX140" s="27"/>
      <c r="FY140" s="27"/>
      <c r="FZ140" s="27"/>
      <c r="GA140" s="27"/>
      <c r="GB140" s="27"/>
      <c r="GC140" s="27"/>
      <c r="GD140" s="27"/>
      <c r="GE140" s="27"/>
      <c r="GF140" s="27"/>
      <c r="GG140" s="27"/>
      <c r="GH140" s="27"/>
      <c r="GI140" s="27"/>
      <c r="GJ140" s="27"/>
      <c r="GK140" s="27"/>
      <c r="GL140" s="27"/>
      <c r="GM140" s="27"/>
      <c r="GN140" s="27"/>
      <c r="GO140" s="27"/>
      <c r="GP140" s="27"/>
      <c r="GQ140" s="27"/>
      <c r="GR140" s="27"/>
      <c r="GS140" s="27"/>
      <c r="GT140" s="27"/>
      <c r="GU140" s="27"/>
      <c r="GV140" s="27"/>
      <c r="GW140" s="27"/>
      <c r="GX140" s="27"/>
      <c r="GY140" s="27"/>
      <c r="GZ140" s="27"/>
      <c r="HA140" s="27"/>
      <c r="HB140" s="219">
        <v>67</v>
      </c>
      <c r="HC140" s="219">
        <v>67</v>
      </c>
      <c r="HD140" s="219">
        <v>67.5</v>
      </c>
      <c r="HE140" s="219" t="s">
        <v>165</v>
      </c>
      <c r="HF140" s="219">
        <v>67</v>
      </c>
      <c r="HG140" s="219">
        <v>67</v>
      </c>
      <c r="HH140" s="27"/>
      <c r="HI140" s="27"/>
      <c r="HJ140" s="27"/>
      <c r="HK140" s="27"/>
      <c r="HL140" s="27"/>
      <c r="HM140" s="27"/>
      <c r="HN140" s="27"/>
      <c r="HO140" s="27"/>
      <c r="HP140" s="27"/>
      <c r="HQ140" s="27"/>
      <c r="HR140" s="27"/>
      <c r="HS140" s="27"/>
      <c r="HT140" s="27"/>
      <c r="HU140" s="27"/>
      <c r="HV140" s="27"/>
      <c r="HW140" s="27"/>
      <c r="HX140" s="27"/>
      <c r="HY140" s="27"/>
      <c r="HZ140" s="27"/>
      <c r="IA140" s="27"/>
      <c r="IB140" s="27"/>
      <c r="IC140" s="27"/>
      <c r="ID140" s="27"/>
      <c r="IE140" s="27"/>
      <c r="IF140" s="27"/>
      <c r="IG140" s="27"/>
      <c r="IH140" s="27"/>
      <c r="II140" s="27"/>
      <c r="IJ140" s="27"/>
      <c r="IK140" s="27"/>
      <c r="IL140" s="27"/>
      <c r="IM140" s="27"/>
      <c r="IN140" s="27"/>
      <c r="IO140" s="27"/>
      <c r="IP140" s="27"/>
      <c r="IQ140" s="27"/>
    </row>
    <row r="141" spans="1:251" ht="15" customHeight="1" x14ac:dyDescent="0.2">
      <c r="A141" s="218" t="str">
        <f t="shared" si="1"/>
        <v/>
      </c>
      <c r="B141" s="226"/>
      <c r="C141" s="354"/>
      <c r="D141" s="354"/>
      <c r="E141" s="354"/>
      <c r="F141" s="354"/>
      <c r="G141" s="354"/>
      <c r="H141" s="354"/>
      <c r="I141" s="354"/>
      <c r="J141" s="365"/>
      <c r="K141" s="366"/>
      <c r="L141" s="226"/>
      <c r="M141" s="351"/>
      <c r="N141" s="352"/>
      <c r="O141" s="352"/>
      <c r="P141" s="352"/>
      <c r="Q141" s="353"/>
      <c r="R141" s="226"/>
      <c r="S141" s="56"/>
      <c r="T141" s="56"/>
      <c r="U141" s="56"/>
      <c r="V141" s="56"/>
      <c r="W141" s="27"/>
      <c r="X141" s="27"/>
      <c r="Y141" s="27"/>
      <c r="Z141" s="27"/>
      <c r="AG141" s="27"/>
      <c r="AH141" s="27"/>
      <c r="AI141" s="27"/>
      <c r="AJ141" s="27"/>
      <c r="AK141" s="27"/>
      <c r="AL141" s="27"/>
      <c r="AM141" s="27"/>
      <c r="AN141" s="27"/>
      <c r="AO141" s="27"/>
      <c r="AP141" s="27"/>
      <c r="AQ141" s="27"/>
      <c r="AR141" s="27"/>
      <c r="AS141" s="27"/>
      <c r="AT141" s="27"/>
      <c r="AU141" s="27"/>
      <c r="AV141" s="27"/>
      <c r="AW141" s="27"/>
      <c r="AX141" s="27"/>
      <c r="AY141" s="27"/>
      <c r="AZ141" s="27"/>
      <c r="BA141" s="27"/>
      <c r="BB141" s="27"/>
      <c r="BC141" s="27"/>
      <c r="BD141" s="27"/>
      <c r="BE141" s="27"/>
      <c r="BF141" s="27"/>
      <c r="BG141" s="27"/>
      <c r="BH141" s="27"/>
      <c r="BI141" s="27"/>
      <c r="BJ141" s="27"/>
      <c r="BK141" s="27"/>
      <c r="BL141" s="27"/>
      <c r="BM141" s="27"/>
      <c r="BN141" s="27"/>
      <c r="BO141" s="27"/>
      <c r="BP141" s="27"/>
      <c r="BQ141" s="27"/>
      <c r="BR141" s="27"/>
      <c r="BS141" s="27"/>
      <c r="BT141" s="27"/>
      <c r="BU141" s="27"/>
      <c r="BV141" s="27"/>
      <c r="BW141" s="27"/>
      <c r="BX141" s="27"/>
      <c r="BY141" s="27"/>
      <c r="BZ141" s="27"/>
      <c r="CA141" s="27"/>
      <c r="CB141" s="27"/>
      <c r="CC141" s="27"/>
      <c r="CD141" s="27"/>
      <c r="CE141" s="27"/>
      <c r="CF141" s="27"/>
      <c r="CG141" s="27"/>
      <c r="CH141" s="27"/>
      <c r="CI141" s="27"/>
      <c r="CJ141" s="27"/>
      <c r="CK141" s="27"/>
      <c r="CL141" s="27"/>
      <c r="CM141" s="27"/>
      <c r="CN141" s="27"/>
      <c r="CO141" s="27"/>
      <c r="CP141" s="27"/>
      <c r="CQ141" s="27"/>
      <c r="CR141" s="27"/>
      <c r="CS141" s="27"/>
      <c r="CT141" s="27"/>
      <c r="CU141" s="27"/>
      <c r="CV141" s="27"/>
      <c r="CW141" s="27"/>
      <c r="CX141" s="27"/>
      <c r="CY141" s="27"/>
      <c r="CZ141" s="27"/>
      <c r="DA141" s="27"/>
      <c r="DB141" s="27"/>
      <c r="DC141" s="27"/>
      <c r="DD141" s="27"/>
      <c r="DE141" s="27"/>
      <c r="DF141" s="27"/>
      <c r="DG141" s="27"/>
      <c r="DH141" s="27"/>
      <c r="DI141" s="27"/>
      <c r="DJ141" s="27"/>
      <c r="DK141" s="27"/>
      <c r="DL141" s="27"/>
      <c r="DM141" s="27"/>
      <c r="DN141" s="27"/>
      <c r="DO141" s="27"/>
      <c r="DP141" s="27"/>
      <c r="DQ141" s="27"/>
      <c r="DR141" s="27"/>
      <c r="DS141" s="27"/>
      <c r="DT141" s="27"/>
      <c r="DU141" s="27"/>
      <c r="DV141" s="27"/>
      <c r="DW141" s="27"/>
      <c r="DX141" s="27"/>
      <c r="DY141" s="27"/>
      <c r="DZ141" s="27"/>
      <c r="EA141" s="27"/>
      <c r="EB141" s="27"/>
      <c r="EC141" s="27"/>
      <c r="ED141" s="27"/>
      <c r="EE141" s="27"/>
      <c r="EF141" s="27"/>
      <c r="EG141" s="27"/>
      <c r="EH141" s="27"/>
      <c r="EI141" s="27"/>
      <c r="EJ141" s="27"/>
      <c r="EK141" s="27"/>
      <c r="EL141" s="27"/>
      <c r="EM141" s="27"/>
      <c r="EN141" s="27"/>
      <c r="EO141" s="27"/>
      <c r="EP141" s="27"/>
      <c r="EQ141" s="27"/>
      <c r="ER141" s="27"/>
      <c r="ES141" s="27"/>
      <c r="ET141" s="27"/>
      <c r="EU141" s="27"/>
      <c r="EV141" s="27"/>
      <c r="EW141" s="27"/>
      <c r="EX141" s="27"/>
      <c r="EY141" s="27"/>
      <c r="EZ141" s="27"/>
      <c r="FA141" s="27"/>
      <c r="FB141" s="27"/>
      <c r="FC141" s="27"/>
      <c r="FD141" s="27"/>
      <c r="FE141" s="27"/>
      <c r="FF141" s="27"/>
      <c r="FG141" s="27"/>
      <c r="FH141" s="27"/>
      <c r="FI141" s="27"/>
      <c r="FJ141" s="27"/>
      <c r="FK141" s="27"/>
      <c r="FL141" s="27"/>
      <c r="FM141" s="27"/>
      <c r="FN141" s="27"/>
      <c r="FO141" s="27"/>
      <c r="FP141" s="27"/>
      <c r="FQ141" s="27"/>
      <c r="FR141" s="27"/>
      <c r="FS141" s="27"/>
      <c r="FT141" s="27"/>
      <c r="FU141" s="27"/>
      <c r="FV141" s="27"/>
      <c r="FW141" s="27"/>
      <c r="FX141" s="27"/>
      <c r="FY141" s="27"/>
      <c r="FZ141" s="27"/>
      <c r="GA141" s="27"/>
      <c r="GB141" s="27"/>
      <c r="GC141" s="27"/>
      <c r="GD141" s="27"/>
      <c r="GE141" s="27"/>
      <c r="GF141" s="27"/>
      <c r="GG141" s="27"/>
      <c r="GH141" s="27"/>
      <c r="GI141" s="27"/>
      <c r="GJ141" s="27"/>
      <c r="GK141" s="27"/>
      <c r="GL141" s="27"/>
      <c r="GM141" s="27"/>
      <c r="GN141" s="27"/>
      <c r="GO141" s="27"/>
      <c r="GP141" s="27"/>
      <c r="GQ141" s="27"/>
      <c r="GR141" s="27"/>
      <c r="GS141" s="27"/>
      <c r="GT141" s="27"/>
      <c r="GU141" s="27"/>
      <c r="GV141" s="27"/>
      <c r="GW141" s="27"/>
      <c r="GX141" s="27"/>
      <c r="GY141" s="27"/>
      <c r="GZ141" s="27"/>
      <c r="HA141" s="27"/>
      <c r="HB141" s="221">
        <v>67.5</v>
      </c>
      <c r="HC141" s="221" t="s">
        <v>165</v>
      </c>
      <c r="HD141" s="221">
        <v>68</v>
      </c>
      <c r="HE141" s="221">
        <v>68</v>
      </c>
      <c r="HF141" s="221">
        <v>67.5</v>
      </c>
      <c r="HG141" s="221" t="s">
        <v>165</v>
      </c>
      <c r="HH141" s="27"/>
      <c r="HI141" s="27"/>
      <c r="HJ141" s="27"/>
      <c r="HK141" s="27"/>
      <c r="HL141" s="27"/>
      <c r="HM141" s="27"/>
      <c r="HN141" s="27"/>
      <c r="HO141" s="27"/>
      <c r="HP141" s="27"/>
      <c r="HQ141" s="27"/>
      <c r="HR141" s="27"/>
      <c r="HS141" s="27"/>
      <c r="HT141" s="27"/>
      <c r="HU141" s="27"/>
      <c r="HV141" s="27"/>
      <c r="HW141" s="27"/>
      <c r="HX141" s="27"/>
      <c r="HY141" s="27"/>
      <c r="HZ141" s="27"/>
      <c r="IA141" s="27"/>
      <c r="IB141" s="27"/>
      <c r="IC141" s="27"/>
      <c r="ID141" s="27"/>
      <c r="IE141" s="27"/>
      <c r="IF141" s="27"/>
      <c r="IG141" s="27"/>
      <c r="IH141" s="27"/>
      <c r="II141" s="27"/>
      <c r="IJ141" s="27"/>
      <c r="IK141" s="27"/>
      <c r="IL141" s="27"/>
      <c r="IM141" s="27"/>
      <c r="IN141" s="27"/>
      <c r="IO141" s="27"/>
      <c r="IP141" s="27"/>
      <c r="IQ141" s="27"/>
    </row>
    <row r="142" spans="1:251" ht="15" customHeight="1" x14ac:dyDescent="0.2">
      <c r="A142" s="218" t="str">
        <f t="shared" si="1"/>
        <v/>
      </c>
      <c r="B142" s="226"/>
      <c r="C142" s="354"/>
      <c r="D142" s="354"/>
      <c r="E142" s="354"/>
      <c r="F142" s="354"/>
      <c r="G142" s="354"/>
      <c r="H142" s="354"/>
      <c r="I142" s="354"/>
      <c r="J142" s="365"/>
      <c r="K142" s="366"/>
      <c r="L142" s="226"/>
      <c r="M142" s="351"/>
      <c r="N142" s="352"/>
      <c r="O142" s="352"/>
      <c r="P142" s="352"/>
      <c r="Q142" s="353"/>
      <c r="R142" s="226"/>
      <c r="S142" s="56"/>
      <c r="T142" s="56"/>
      <c r="U142" s="56"/>
      <c r="V142" s="56"/>
      <c r="W142" s="27"/>
      <c r="X142" s="27"/>
      <c r="Y142" s="27"/>
      <c r="Z142" s="27"/>
      <c r="AG142" s="27"/>
      <c r="AH142" s="27"/>
      <c r="AI142" s="27"/>
      <c r="AJ142" s="27"/>
      <c r="AK142" s="27"/>
      <c r="AL142" s="27"/>
      <c r="AM142" s="27"/>
      <c r="AN142" s="27"/>
      <c r="AO142" s="27"/>
      <c r="AP142" s="27"/>
      <c r="AQ142" s="27"/>
      <c r="AR142" s="27"/>
      <c r="AS142" s="27"/>
      <c r="AT142" s="27"/>
      <c r="AU142" s="27"/>
      <c r="AV142" s="27"/>
      <c r="AW142" s="27"/>
      <c r="AX142" s="27"/>
      <c r="AY142" s="27"/>
      <c r="AZ142" s="27"/>
      <c r="BA142" s="27"/>
      <c r="BB142" s="27"/>
      <c r="BC142" s="27"/>
      <c r="BD142" s="27"/>
      <c r="BE142" s="27"/>
      <c r="BF142" s="27"/>
      <c r="BG142" s="27"/>
      <c r="BH142" s="27"/>
      <c r="BI142" s="27"/>
      <c r="BJ142" s="27"/>
      <c r="BK142" s="27"/>
      <c r="BL142" s="27"/>
      <c r="BM142" s="27"/>
      <c r="BN142" s="27"/>
      <c r="BO142" s="27"/>
      <c r="BP142" s="27"/>
      <c r="BQ142" s="27"/>
      <c r="BR142" s="27"/>
      <c r="BS142" s="27"/>
      <c r="BT142" s="27"/>
      <c r="BU142" s="27"/>
      <c r="BV142" s="27"/>
      <c r="BW142" s="27"/>
      <c r="BX142" s="27"/>
      <c r="BY142" s="27"/>
      <c r="BZ142" s="27"/>
      <c r="CA142" s="27"/>
      <c r="CB142" s="27"/>
      <c r="CC142" s="27"/>
      <c r="CD142" s="27"/>
      <c r="CE142" s="27"/>
      <c r="CF142" s="27"/>
      <c r="CG142" s="27"/>
      <c r="CH142" s="27"/>
      <c r="CI142" s="27"/>
      <c r="CJ142" s="27"/>
      <c r="CK142" s="27"/>
      <c r="CL142" s="27"/>
      <c r="CM142" s="27"/>
      <c r="CN142" s="27"/>
      <c r="CO142" s="27"/>
      <c r="CP142" s="27"/>
      <c r="CQ142" s="27"/>
      <c r="CR142" s="27"/>
      <c r="CS142" s="27"/>
      <c r="CT142" s="27"/>
      <c r="CU142" s="27"/>
      <c r="CV142" s="27"/>
      <c r="CW142" s="27"/>
      <c r="CX142" s="27"/>
      <c r="CY142" s="27"/>
      <c r="CZ142" s="27"/>
      <c r="DA142" s="27"/>
      <c r="DB142" s="27"/>
      <c r="DC142" s="27"/>
      <c r="DD142" s="27"/>
      <c r="DE142" s="27"/>
      <c r="DF142" s="27"/>
      <c r="DG142" s="27"/>
      <c r="DH142" s="27"/>
      <c r="DI142" s="27"/>
      <c r="DJ142" s="27"/>
      <c r="DK142" s="27"/>
      <c r="DL142" s="27"/>
      <c r="DM142" s="27"/>
      <c r="DN142" s="27"/>
      <c r="DO142" s="27"/>
      <c r="DP142" s="27"/>
      <c r="DQ142" s="27"/>
      <c r="DR142" s="27"/>
      <c r="DS142" s="27"/>
      <c r="DT142" s="27"/>
      <c r="DU142" s="27"/>
      <c r="DV142" s="27"/>
      <c r="DW142" s="27"/>
      <c r="DX142" s="27"/>
      <c r="DY142" s="27"/>
      <c r="DZ142" s="27"/>
      <c r="EA142" s="27"/>
      <c r="EB142" s="27"/>
      <c r="EC142" s="27"/>
      <c r="ED142" s="27"/>
      <c r="EE142" s="27"/>
      <c r="EF142" s="27"/>
      <c r="EG142" s="27"/>
      <c r="EH142" s="27"/>
      <c r="EI142" s="27"/>
      <c r="EJ142" s="27"/>
      <c r="EK142" s="27"/>
      <c r="EL142" s="27"/>
      <c r="EM142" s="27"/>
      <c r="EN142" s="27"/>
      <c r="EO142" s="27"/>
      <c r="EP142" s="27"/>
      <c r="EQ142" s="27"/>
      <c r="ER142" s="27"/>
      <c r="ES142" s="27"/>
      <c r="ET142" s="27"/>
      <c r="EU142" s="27"/>
      <c r="EV142" s="27"/>
      <c r="EW142" s="27"/>
      <c r="EX142" s="27"/>
      <c r="EY142" s="27"/>
      <c r="EZ142" s="27"/>
      <c r="FA142" s="27"/>
      <c r="FB142" s="27"/>
      <c r="FC142" s="27"/>
      <c r="FD142" s="27"/>
      <c r="FE142" s="27"/>
      <c r="FF142" s="27"/>
      <c r="FG142" s="27"/>
      <c r="FH142" s="27"/>
      <c r="FI142" s="27"/>
      <c r="FJ142" s="27"/>
      <c r="FK142" s="27"/>
      <c r="FL142" s="27"/>
      <c r="FM142" s="27"/>
      <c r="FN142" s="27"/>
      <c r="FO142" s="27"/>
      <c r="FP142" s="27"/>
      <c r="FQ142" s="27"/>
      <c r="FR142" s="27"/>
      <c r="FS142" s="27"/>
      <c r="FT142" s="27"/>
      <c r="FU142" s="27"/>
      <c r="FV142" s="27"/>
      <c r="FW142" s="27"/>
      <c r="FX142" s="27"/>
      <c r="FY142" s="27"/>
      <c r="FZ142" s="27"/>
      <c r="GA142" s="27"/>
      <c r="GB142" s="27"/>
      <c r="GC142" s="27"/>
      <c r="GD142" s="27"/>
      <c r="GE142" s="27"/>
      <c r="GF142" s="27"/>
      <c r="GG142" s="27"/>
      <c r="GH142" s="27"/>
      <c r="GI142" s="27"/>
      <c r="GJ142" s="27"/>
      <c r="GK142" s="27"/>
      <c r="GL142" s="27"/>
      <c r="GM142" s="27"/>
      <c r="GN142" s="27"/>
      <c r="GO142" s="27"/>
      <c r="GP142" s="27"/>
      <c r="GQ142" s="27"/>
      <c r="GR142" s="27"/>
      <c r="GS142" s="27"/>
      <c r="GT142" s="27"/>
      <c r="GU142" s="27"/>
      <c r="GV142" s="27"/>
      <c r="GW142" s="27"/>
      <c r="GX142" s="27"/>
      <c r="GY142" s="27"/>
      <c r="GZ142" s="27"/>
      <c r="HA142" s="27"/>
      <c r="HB142" s="219">
        <v>68</v>
      </c>
      <c r="HC142" s="219">
        <v>68</v>
      </c>
      <c r="HD142" s="219">
        <v>68.5</v>
      </c>
      <c r="HE142" s="219" t="s">
        <v>166</v>
      </c>
      <c r="HF142" s="219">
        <v>68</v>
      </c>
      <c r="HG142" s="219">
        <v>68</v>
      </c>
      <c r="HH142" s="27"/>
      <c r="HI142" s="27"/>
      <c r="HJ142" s="27"/>
      <c r="HK142" s="27"/>
      <c r="HL142" s="27"/>
      <c r="HM142" s="27"/>
      <c r="HN142" s="27"/>
      <c r="HO142" s="27"/>
      <c r="HP142" s="27"/>
      <c r="HQ142" s="27"/>
      <c r="HR142" s="27"/>
      <c r="HS142" s="27"/>
      <c r="HT142" s="27"/>
      <c r="HU142" s="27"/>
      <c r="HV142" s="27"/>
      <c r="HW142" s="27"/>
      <c r="HX142" s="27"/>
      <c r="HY142" s="27"/>
      <c r="HZ142" s="27"/>
      <c r="IA142" s="27"/>
      <c r="IB142" s="27"/>
      <c r="IC142" s="27"/>
      <c r="ID142" s="27"/>
      <c r="IE142" s="27"/>
      <c r="IF142" s="27"/>
      <c r="IG142" s="27"/>
      <c r="IH142" s="27"/>
      <c r="II142" s="27"/>
      <c r="IJ142" s="27"/>
      <c r="IK142" s="27"/>
      <c r="IL142" s="27"/>
      <c r="IM142" s="27"/>
      <c r="IN142" s="27"/>
      <c r="IO142" s="27"/>
      <c r="IP142" s="27"/>
      <c r="IQ142" s="27"/>
    </row>
    <row r="143" spans="1:251" ht="15" customHeight="1" x14ac:dyDescent="0.2">
      <c r="A143" s="218" t="str">
        <f t="shared" si="1"/>
        <v/>
      </c>
      <c r="B143" s="226"/>
      <c r="C143" s="354"/>
      <c r="D143" s="354"/>
      <c r="E143" s="354"/>
      <c r="F143" s="354"/>
      <c r="G143" s="354"/>
      <c r="H143" s="354"/>
      <c r="I143" s="354"/>
      <c r="J143" s="365"/>
      <c r="K143" s="366"/>
      <c r="L143" s="226"/>
      <c r="M143" s="351"/>
      <c r="N143" s="352"/>
      <c r="O143" s="352"/>
      <c r="P143" s="352"/>
      <c r="Q143" s="353"/>
      <c r="R143" s="226"/>
      <c r="S143" s="56"/>
      <c r="T143" s="56"/>
      <c r="U143" s="56"/>
      <c r="V143" s="56"/>
      <c r="W143" s="27"/>
      <c r="X143" s="27"/>
      <c r="Y143" s="27"/>
      <c r="Z143" s="27"/>
      <c r="AG143" s="27"/>
      <c r="AH143" s="27"/>
      <c r="AI143" s="27"/>
      <c r="AJ143" s="27"/>
      <c r="AK143" s="27"/>
      <c r="AL143" s="27"/>
      <c r="AM143" s="27"/>
      <c r="AN143" s="27"/>
      <c r="AO143" s="27"/>
      <c r="AP143" s="27"/>
      <c r="AQ143" s="27"/>
      <c r="AR143" s="27"/>
      <c r="AS143" s="27"/>
      <c r="AT143" s="27"/>
      <c r="AU143" s="27"/>
      <c r="AV143" s="27"/>
      <c r="AW143" s="27"/>
      <c r="AX143" s="27"/>
      <c r="AY143" s="27"/>
      <c r="AZ143" s="27"/>
      <c r="BA143" s="27"/>
      <c r="BB143" s="27"/>
      <c r="BC143" s="27"/>
      <c r="BD143" s="27"/>
      <c r="BE143" s="27"/>
      <c r="BF143" s="27"/>
      <c r="BG143" s="27"/>
      <c r="BH143" s="27"/>
      <c r="BI143" s="27"/>
      <c r="BJ143" s="27"/>
      <c r="BK143" s="27"/>
      <c r="BL143" s="27"/>
      <c r="BM143" s="27"/>
      <c r="BN143" s="27"/>
      <c r="BO143" s="27"/>
      <c r="BP143" s="27"/>
      <c r="BQ143" s="27"/>
      <c r="BR143" s="27"/>
      <c r="BS143" s="27"/>
      <c r="BT143" s="27"/>
      <c r="BU143" s="27"/>
      <c r="BV143" s="27"/>
      <c r="BW143" s="27"/>
      <c r="BX143" s="27"/>
      <c r="BY143" s="27"/>
      <c r="BZ143" s="27"/>
      <c r="CA143" s="27"/>
      <c r="CB143" s="27"/>
      <c r="CC143" s="27"/>
      <c r="CD143" s="27"/>
      <c r="CE143" s="27"/>
      <c r="CF143" s="27"/>
      <c r="CG143" s="27"/>
      <c r="CH143" s="27"/>
      <c r="CI143" s="27"/>
      <c r="CJ143" s="27"/>
      <c r="CK143" s="27"/>
      <c r="CL143" s="27"/>
      <c r="CM143" s="27"/>
      <c r="CN143" s="27"/>
      <c r="CO143" s="27"/>
      <c r="CP143" s="27"/>
      <c r="CQ143" s="27"/>
      <c r="CR143" s="27"/>
      <c r="CS143" s="27"/>
      <c r="CT143" s="27"/>
      <c r="CU143" s="27"/>
      <c r="CV143" s="27"/>
      <c r="CW143" s="27"/>
      <c r="CX143" s="27"/>
      <c r="CY143" s="27"/>
      <c r="CZ143" s="27"/>
      <c r="DA143" s="27"/>
      <c r="DB143" s="27"/>
      <c r="DC143" s="27"/>
      <c r="DD143" s="27"/>
      <c r="DE143" s="27"/>
      <c r="DF143" s="27"/>
      <c r="DG143" s="27"/>
      <c r="DH143" s="27"/>
      <c r="DI143" s="27"/>
      <c r="DJ143" s="27"/>
      <c r="DK143" s="27"/>
      <c r="DL143" s="27"/>
      <c r="DM143" s="27"/>
      <c r="DN143" s="27"/>
      <c r="DO143" s="27"/>
      <c r="DP143" s="27"/>
      <c r="DQ143" s="27"/>
      <c r="DR143" s="27"/>
      <c r="DS143" s="27"/>
      <c r="DT143" s="27"/>
      <c r="DU143" s="27"/>
      <c r="DV143" s="27"/>
      <c r="DW143" s="27"/>
      <c r="DX143" s="27"/>
      <c r="DY143" s="27"/>
      <c r="DZ143" s="27"/>
      <c r="EA143" s="27"/>
      <c r="EB143" s="27"/>
      <c r="EC143" s="27"/>
      <c r="ED143" s="27"/>
      <c r="EE143" s="27"/>
      <c r="EF143" s="27"/>
      <c r="EG143" s="27"/>
      <c r="EH143" s="27"/>
      <c r="EI143" s="27"/>
      <c r="EJ143" s="27"/>
      <c r="EK143" s="27"/>
      <c r="EL143" s="27"/>
      <c r="EM143" s="27"/>
      <c r="EN143" s="27"/>
      <c r="EO143" s="27"/>
      <c r="EP143" s="27"/>
      <c r="EQ143" s="27"/>
      <c r="ER143" s="27"/>
      <c r="ES143" s="27"/>
      <c r="ET143" s="27"/>
      <c r="EU143" s="27"/>
      <c r="EV143" s="27"/>
      <c r="EW143" s="27"/>
      <c r="EX143" s="27"/>
      <c r="EY143" s="27"/>
      <c r="EZ143" s="27"/>
      <c r="FA143" s="27"/>
      <c r="FB143" s="27"/>
      <c r="FC143" s="27"/>
      <c r="FD143" s="27"/>
      <c r="FE143" s="27"/>
      <c r="FF143" s="27"/>
      <c r="FG143" s="27"/>
      <c r="FH143" s="27"/>
      <c r="FI143" s="27"/>
      <c r="FJ143" s="27"/>
      <c r="FK143" s="27"/>
      <c r="FL143" s="27"/>
      <c r="FM143" s="27"/>
      <c r="FN143" s="27"/>
      <c r="FO143" s="27"/>
      <c r="FP143" s="27"/>
      <c r="FQ143" s="27"/>
      <c r="FR143" s="27"/>
      <c r="FS143" s="27"/>
      <c r="FT143" s="27"/>
      <c r="FU143" s="27"/>
      <c r="FV143" s="27"/>
      <c r="FW143" s="27"/>
      <c r="FX143" s="27"/>
      <c r="FY143" s="27"/>
      <c r="FZ143" s="27"/>
      <c r="GA143" s="27"/>
      <c r="GB143" s="27"/>
      <c r="GC143" s="27"/>
      <c r="GD143" s="27"/>
      <c r="GE143" s="27"/>
      <c r="GF143" s="27"/>
      <c r="GG143" s="27"/>
      <c r="GH143" s="27"/>
      <c r="GI143" s="27"/>
      <c r="GJ143" s="27"/>
      <c r="GK143" s="27"/>
      <c r="GL143" s="27"/>
      <c r="GM143" s="27"/>
      <c r="GN143" s="27"/>
      <c r="GO143" s="27"/>
      <c r="GP143" s="27"/>
      <c r="GQ143" s="27"/>
      <c r="GR143" s="27"/>
      <c r="GS143" s="27"/>
      <c r="GT143" s="27"/>
      <c r="GU143" s="27"/>
      <c r="GV143" s="27"/>
      <c r="GW143" s="27"/>
      <c r="GX143" s="27"/>
      <c r="GY143" s="27"/>
      <c r="GZ143" s="27"/>
      <c r="HA143" s="27"/>
      <c r="HB143" s="221">
        <v>68.5</v>
      </c>
      <c r="HC143" s="221" t="s">
        <v>166</v>
      </c>
      <c r="HD143" s="221">
        <v>69</v>
      </c>
      <c r="HE143" s="221">
        <v>69</v>
      </c>
      <c r="HF143" s="221">
        <v>68.5</v>
      </c>
      <c r="HG143" s="221" t="s">
        <v>166</v>
      </c>
      <c r="HH143" s="27"/>
      <c r="HI143" s="27"/>
      <c r="HJ143" s="27"/>
      <c r="HK143" s="27"/>
      <c r="HL143" s="27"/>
      <c r="HM143" s="27"/>
      <c r="HN143" s="27"/>
      <c r="HO143" s="27"/>
      <c r="HP143" s="27"/>
      <c r="HQ143" s="27"/>
      <c r="HR143" s="27"/>
      <c r="HS143" s="27"/>
      <c r="HT143" s="27"/>
      <c r="HU143" s="27"/>
      <c r="HV143" s="27"/>
      <c r="HW143" s="27"/>
      <c r="HX143" s="27"/>
      <c r="HY143" s="27"/>
      <c r="HZ143" s="27"/>
      <c r="IA143" s="27"/>
      <c r="IB143" s="27"/>
      <c r="IC143" s="27"/>
      <c r="ID143" s="27"/>
      <c r="IE143" s="27"/>
      <c r="IF143" s="27"/>
      <c r="IG143" s="27"/>
      <c r="IH143" s="27"/>
      <c r="II143" s="27"/>
      <c r="IJ143" s="27"/>
      <c r="IK143" s="27"/>
      <c r="IL143" s="27"/>
      <c r="IM143" s="27"/>
      <c r="IN143" s="27"/>
      <c r="IO143" s="27"/>
      <c r="IP143" s="27"/>
      <c r="IQ143" s="27"/>
    </row>
    <row r="144" spans="1:251" ht="15" customHeight="1" x14ac:dyDescent="0.2">
      <c r="A144" s="218" t="str">
        <f t="shared" si="1"/>
        <v/>
      </c>
      <c r="B144" s="226"/>
      <c r="C144" s="354"/>
      <c r="D144" s="354"/>
      <c r="E144" s="354"/>
      <c r="F144" s="354"/>
      <c r="G144" s="354"/>
      <c r="H144" s="354"/>
      <c r="I144" s="354"/>
      <c r="J144" s="365"/>
      <c r="K144" s="366"/>
      <c r="L144" s="226"/>
      <c r="M144" s="351"/>
      <c r="N144" s="352"/>
      <c r="O144" s="352"/>
      <c r="P144" s="352"/>
      <c r="Q144" s="353"/>
      <c r="R144" s="226"/>
      <c r="S144" s="56"/>
      <c r="T144" s="56"/>
      <c r="U144" s="56"/>
      <c r="V144" s="56"/>
      <c r="W144" s="27"/>
      <c r="X144" s="27"/>
      <c r="Y144" s="27"/>
      <c r="Z144" s="27"/>
      <c r="AG144" s="27"/>
      <c r="AH144" s="27"/>
      <c r="AI144" s="27"/>
      <c r="AJ144" s="27"/>
      <c r="AK144" s="27"/>
      <c r="AL144" s="27"/>
      <c r="AM144" s="27"/>
      <c r="AN144" s="27"/>
      <c r="AO144" s="27"/>
      <c r="AP144" s="27"/>
      <c r="AQ144" s="27"/>
      <c r="AR144" s="27"/>
      <c r="AS144" s="27"/>
      <c r="AT144" s="27"/>
      <c r="AU144" s="27"/>
      <c r="AV144" s="27"/>
      <c r="AW144" s="27"/>
      <c r="AX144" s="27"/>
      <c r="AY144" s="27"/>
      <c r="AZ144" s="27"/>
      <c r="BA144" s="27"/>
      <c r="BB144" s="27"/>
      <c r="BC144" s="27"/>
      <c r="BD144" s="27"/>
      <c r="BE144" s="27"/>
      <c r="BF144" s="27"/>
      <c r="BG144" s="27"/>
      <c r="BH144" s="27"/>
      <c r="BI144" s="27"/>
      <c r="BJ144" s="27"/>
      <c r="BK144" s="27"/>
      <c r="BL144" s="27"/>
      <c r="BM144" s="27"/>
      <c r="BN144" s="27"/>
      <c r="BO144" s="27"/>
      <c r="BP144" s="27"/>
      <c r="BQ144" s="27"/>
      <c r="BR144" s="27"/>
      <c r="BS144" s="27"/>
      <c r="BT144" s="27"/>
      <c r="BU144" s="27"/>
      <c r="BV144" s="27"/>
      <c r="BW144" s="27"/>
      <c r="BX144" s="27"/>
      <c r="BY144" s="27"/>
      <c r="BZ144" s="27"/>
      <c r="CA144" s="27"/>
      <c r="CB144" s="27"/>
      <c r="CC144" s="27"/>
      <c r="CD144" s="27"/>
      <c r="CE144" s="27"/>
      <c r="CF144" s="27"/>
      <c r="CG144" s="27"/>
      <c r="CH144" s="27"/>
      <c r="CI144" s="27"/>
      <c r="CJ144" s="27"/>
      <c r="CK144" s="27"/>
      <c r="CL144" s="27"/>
      <c r="CM144" s="27"/>
      <c r="CN144" s="27"/>
      <c r="CO144" s="27"/>
      <c r="CP144" s="27"/>
      <c r="CQ144" s="27"/>
      <c r="CR144" s="27"/>
      <c r="CS144" s="27"/>
      <c r="CT144" s="27"/>
      <c r="CU144" s="27"/>
      <c r="CV144" s="27"/>
      <c r="CW144" s="27"/>
      <c r="CX144" s="27"/>
      <c r="CY144" s="27"/>
      <c r="CZ144" s="27"/>
      <c r="DA144" s="27"/>
      <c r="DB144" s="27"/>
      <c r="DC144" s="27"/>
      <c r="DD144" s="27"/>
      <c r="DE144" s="27"/>
      <c r="DF144" s="27"/>
      <c r="DG144" s="27"/>
      <c r="DH144" s="27"/>
      <c r="DI144" s="27"/>
      <c r="DJ144" s="27"/>
      <c r="DK144" s="27"/>
      <c r="DL144" s="27"/>
      <c r="DM144" s="27"/>
      <c r="DN144" s="27"/>
      <c r="DO144" s="27"/>
      <c r="DP144" s="27"/>
      <c r="DQ144" s="27"/>
      <c r="DR144" s="27"/>
      <c r="DS144" s="27"/>
      <c r="DT144" s="27"/>
      <c r="DU144" s="27"/>
      <c r="DV144" s="27"/>
      <c r="DW144" s="27"/>
      <c r="DX144" s="27"/>
      <c r="DY144" s="27"/>
      <c r="DZ144" s="27"/>
      <c r="EA144" s="27"/>
      <c r="EB144" s="27"/>
      <c r="EC144" s="27"/>
      <c r="ED144" s="27"/>
      <c r="EE144" s="27"/>
      <c r="EF144" s="27"/>
      <c r="EG144" s="27"/>
      <c r="EH144" s="27"/>
      <c r="EI144" s="27"/>
      <c r="EJ144" s="27"/>
      <c r="EK144" s="27"/>
      <c r="EL144" s="27"/>
      <c r="EM144" s="27"/>
      <c r="EN144" s="27"/>
      <c r="EO144" s="27"/>
      <c r="EP144" s="27"/>
      <c r="EQ144" s="27"/>
      <c r="ER144" s="27"/>
      <c r="ES144" s="27"/>
      <c r="ET144" s="27"/>
      <c r="EU144" s="27"/>
      <c r="EV144" s="27"/>
      <c r="EW144" s="27"/>
      <c r="EX144" s="27"/>
      <c r="EY144" s="27"/>
      <c r="EZ144" s="27"/>
      <c r="FA144" s="27"/>
      <c r="FB144" s="27"/>
      <c r="FC144" s="27"/>
      <c r="FD144" s="27"/>
      <c r="FE144" s="27"/>
      <c r="FF144" s="27"/>
      <c r="FG144" s="27"/>
      <c r="FH144" s="27"/>
      <c r="FI144" s="27"/>
      <c r="FJ144" s="27"/>
      <c r="FK144" s="27"/>
      <c r="FL144" s="27"/>
      <c r="FM144" s="27"/>
      <c r="FN144" s="27"/>
      <c r="FO144" s="27"/>
      <c r="FP144" s="27"/>
      <c r="FQ144" s="27"/>
      <c r="FR144" s="27"/>
      <c r="FS144" s="27"/>
      <c r="FT144" s="27"/>
      <c r="FU144" s="27"/>
      <c r="FV144" s="27"/>
      <c r="FW144" s="27"/>
      <c r="FX144" s="27"/>
      <c r="FY144" s="27"/>
      <c r="FZ144" s="27"/>
      <c r="GA144" s="27"/>
      <c r="GB144" s="27"/>
      <c r="GC144" s="27"/>
      <c r="GD144" s="27"/>
      <c r="GE144" s="27"/>
      <c r="GF144" s="27"/>
      <c r="GG144" s="27"/>
      <c r="GH144" s="27"/>
      <c r="GI144" s="27"/>
      <c r="GJ144" s="27"/>
      <c r="GK144" s="27"/>
      <c r="GL144" s="27"/>
      <c r="GM144" s="27"/>
      <c r="GN144" s="27"/>
      <c r="GO144" s="27"/>
      <c r="GP144" s="27"/>
      <c r="GQ144" s="27"/>
      <c r="GR144" s="27"/>
      <c r="GS144" s="27"/>
      <c r="GT144" s="27"/>
      <c r="GU144" s="27"/>
      <c r="GV144" s="27"/>
      <c r="GW144" s="27"/>
      <c r="GX144" s="27"/>
      <c r="GY144" s="27"/>
      <c r="GZ144" s="27"/>
      <c r="HA144" s="27"/>
      <c r="HB144" s="219">
        <v>69</v>
      </c>
      <c r="HC144" s="219">
        <v>69</v>
      </c>
      <c r="HD144" s="219">
        <v>69.5</v>
      </c>
      <c r="HE144" s="219" t="s">
        <v>167</v>
      </c>
      <c r="HF144" s="219">
        <v>69</v>
      </c>
      <c r="HG144" s="219">
        <v>69</v>
      </c>
      <c r="HH144" s="27"/>
      <c r="HI144" s="27"/>
      <c r="HJ144" s="27"/>
      <c r="HK144" s="27"/>
      <c r="HL144" s="27"/>
      <c r="HM144" s="27"/>
      <c r="HN144" s="27"/>
      <c r="HO144" s="27"/>
      <c r="HP144" s="27"/>
      <c r="HQ144" s="27"/>
      <c r="HR144" s="27"/>
      <c r="HS144" s="27"/>
      <c r="HT144" s="27"/>
      <c r="HU144" s="27"/>
      <c r="HV144" s="27"/>
      <c r="HW144" s="27"/>
      <c r="HX144" s="27"/>
      <c r="HY144" s="27"/>
      <c r="HZ144" s="27"/>
      <c r="IA144" s="27"/>
      <c r="IB144" s="27"/>
      <c r="IC144" s="27"/>
      <c r="ID144" s="27"/>
      <c r="IE144" s="27"/>
      <c r="IF144" s="27"/>
      <c r="IG144" s="27"/>
      <c r="IH144" s="27"/>
      <c r="II144" s="27"/>
      <c r="IJ144" s="27"/>
      <c r="IK144" s="27"/>
      <c r="IL144" s="27"/>
      <c r="IM144" s="27"/>
      <c r="IN144" s="27"/>
      <c r="IO144" s="27"/>
      <c r="IP144" s="27"/>
      <c r="IQ144" s="27"/>
    </row>
    <row r="145" spans="1:251" ht="15" customHeight="1" x14ac:dyDescent="0.2">
      <c r="A145" s="218" t="str">
        <f t="shared" si="1"/>
        <v/>
      </c>
      <c r="B145" s="226"/>
      <c r="C145" s="354"/>
      <c r="D145" s="354"/>
      <c r="E145" s="354"/>
      <c r="F145" s="354"/>
      <c r="G145" s="354"/>
      <c r="H145" s="354"/>
      <c r="I145" s="354"/>
      <c r="J145" s="365"/>
      <c r="K145" s="366"/>
      <c r="L145" s="226"/>
      <c r="M145" s="351"/>
      <c r="N145" s="352"/>
      <c r="O145" s="352"/>
      <c r="P145" s="352"/>
      <c r="Q145" s="353"/>
      <c r="R145" s="226"/>
      <c r="S145" s="56"/>
      <c r="T145" s="56"/>
      <c r="U145" s="56"/>
      <c r="V145" s="56"/>
      <c r="W145" s="27"/>
      <c r="X145" s="27"/>
      <c r="Y145" s="27"/>
      <c r="Z145" s="27"/>
      <c r="AG145" s="27"/>
      <c r="AH145" s="27"/>
      <c r="AI145" s="27"/>
      <c r="AJ145" s="27"/>
      <c r="AK145" s="27"/>
      <c r="AL145" s="27"/>
      <c r="AM145" s="27"/>
      <c r="AN145" s="27"/>
      <c r="AO145" s="27"/>
      <c r="AP145" s="27"/>
      <c r="AQ145" s="27"/>
      <c r="AR145" s="27"/>
      <c r="AS145" s="27"/>
      <c r="AT145" s="27"/>
      <c r="AU145" s="27"/>
      <c r="AV145" s="27"/>
      <c r="AW145" s="27"/>
      <c r="AX145" s="27"/>
      <c r="AY145" s="27"/>
      <c r="AZ145" s="27"/>
      <c r="BA145" s="27"/>
      <c r="BB145" s="27"/>
      <c r="BC145" s="27"/>
      <c r="BD145" s="27"/>
      <c r="BE145" s="27"/>
      <c r="BF145" s="27"/>
      <c r="BG145" s="27"/>
      <c r="BH145" s="27"/>
      <c r="BI145" s="27"/>
      <c r="BJ145" s="27"/>
      <c r="BK145" s="27"/>
      <c r="BL145" s="27"/>
      <c r="BM145" s="27"/>
      <c r="BN145" s="27"/>
      <c r="BO145" s="27"/>
      <c r="BP145" s="27"/>
      <c r="BQ145" s="27"/>
      <c r="BR145" s="27"/>
      <c r="BS145" s="27"/>
      <c r="BT145" s="27"/>
      <c r="BU145" s="27"/>
      <c r="BV145" s="27"/>
      <c r="BW145" s="27"/>
      <c r="BX145" s="27"/>
      <c r="BY145" s="27"/>
      <c r="BZ145" s="27"/>
      <c r="CA145" s="27"/>
      <c r="CB145" s="27"/>
      <c r="CC145" s="27"/>
      <c r="CD145" s="27"/>
      <c r="CE145" s="27"/>
      <c r="CF145" s="27"/>
      <c r="CG145" s="27"/>
      <c r="CH145" s="27"/>
      <c r="CI145" s="27"/>
      <c r="CJ145" s="27"/>
      <c r="CK145" s="27"/>
      <c r="CL145" s="27"/>
      <c r="CM145" s="27"/>
      <c r="CN145" s="27"/>
      <c r="CO145" s="27"/>
      <c r="CP145" s="27"/>
      <c r="CQ145" s="27"/>
      <c r="CR145" s="27"/>
      <c r="CS145" s="27"/>
      <c r="CT145" s="27"/>
      <c r="CU145" s="27"/>
      <c r="CV145" s="27"/>
      <c r="CW145" s="27"/>
      <c r="CX145" s="27"/>
      <c r="CY145" s="27"/>
      <c r="CZ145" s="27"/>
      <c r="DA145" s="27"/>
      <c r="DB145" s="27"/>
      <c r="DC145" s="27"/>
      <c r="DD145" s="27"/>
      <c r="DE145" s="27"/>
      <c r="DF145" s="27"/>
      <c r="DG145" s="27"/>
      <c r="DH145" s="27"/>
      <c r="DI145" s="27"/>
      <c r="DJ145" s="27"/>
      <c r="DK145" s="27"/>
      <c r="DL145" s="27"/>
      <c r="DM145" s="27"/>
      <c r="DN145" s="27"/>
      <c r="DO145" s="27"/>
      <c r="DP145" s="27"/>
      <c r="DQ145" s="27"/>
      <c r="DR145" s="27"/>
      <c r="DS145" s="27"/>
      <c r="DT145" s="27"/>
      <c r="DU145" s="27"/>
      <c r="DV145" s="27"/>
      <c r="DW145" s="27"/>
      <c r="DX145" s="27"/>
      <c r="DY145" s="27"/>
      <c r="DZ145" s="27"/>
      <c r="EA145" s="27"/>
      <c r="EB145" s="27"/>
      <c r="EC145" s="27"/>
      <c r="ED145" s="27"/>
      <c r="EE145" s="27"/>
      <c r="EF145" s="27"/>
      <c r="EG145" s="27"/>
      <c r="EH145" s="27"/>
      <c r="EI145" s="27"/>
      <c r="EJ145" s="27"/>
      <c r="EK145" s="27"/>
      <c r="EL145" s="27"/>
      <c r="EM145" s="27"/>
      <c r="EN145" s="27"/>
      <c r="EO145" s="27"/>
      <c r="EP145" s="27"/>
      <c r="EQ145" s="27"/>
      <c r="ER145" s="27"/>
      <c r="ES145" s="27"/>
      <c r="ET145" s="27"/>
      <c r="EU145" s="27"/>
      <c r="EV145" s="27"/>
      <c r="EW145" s="27"/>
      <c r="EX145" s="27"/>
      <c r="EY145" s="27"/>
      <c r="EZ145" s="27"/>
      <c r="FA145" s="27"/>
      <c r="FB145" s="27"/>
      <c r="FC145" s="27"/>
      <c r="FD145" s="27"/>
      <c r="FE145" s="27"/>
      <c r="FF145" s="27"/>
      <c r="FG145" s="27"/>
      <c r="FH145" s="27"/>
      <c r="FI145" s="27"/>
      <c r="FJ145" s="27"/>
      <c r="FK145" s="27"/>
      <c r="FL145" s="27"/>
      <c r="FM145" s="27"/>
      <c r="FN145" s="27"/>
      <c r="FO145" s="27"/>
      <c r="FP145" s="27"/>
      <c r="FQ145" s="27"/>
      <c r="FR145" s="27"/>
      <c r="FS145" s="27"/>
      <c r="FT145" s="27"/>
      <c r="FU145" s="27"/>
      <c r="FV145" s="27"/>
      <c r="FW145" s="27"/>
      <c r="FX145" s="27"/>
      <c r="FY145" s="27"/>
      <c r="FZ145" s="27"/>
      <c r="GA145" s="27"/>
      <c r="GB145" s="27"/>
      <c r="GC145" s="27"/>
      <c r="GD145" s="27"/>
      <c r="GE145" s="27"/>
      <c r="GF145" s="27"/>
      <c r="GG145" s="27"/>
      <c r="GH145" s="27"/>
      <c r="GI145" s="27"/>
      <c r="GJ145" s="27"/>
      <c r="GK145" s="27"/>
      <c r="GL145" s="27"/>
      <c r="GM145" s="27"/>
      <c r="GN145" s="27"/>
      <c r="GO145" s="27"/>
      <c r="GP145" s="27"/>
      <c r="GQ145" s="27"/>
      <c r="GR145" s="27"/>
      <c r="GS145" s="27"/>
      <c r="GT145" s="27"/>
      <c r="GU145" s="27"/>
      <c r="GV145" s="27"/>
      <c r="GW145" s="27"/>
      <c r="GX145" s="27"/>
      <c r="GY145" s="27"/>
      <c r="GZ145" s="27"/>
      <c r="HA145" s="27"/>
      <c r="HB145" s="221">
        <v>69.5</v>
      </c>
      <c r="HC145" s="221" t="s">
        <v>167</v>
      </c>
      <c r="HD145" s="221">
        <v>70</v>
      </c>
      <c r="HE145" s="221">
        <v>70</v>
      </c>
      <c r="HF145" s="221">
        <v>69.5</v>
      </c>
      <c r="HG145" s="221" t="s">
        <v>167</v>
      </c>
      <c r="HH145" s="27"/>
      <c r="HI145" s="27"/>
      <c r="HJ145" s="27"/>
      <c r="HK145" s="27"/>
      <c r="HL145" s="27"/>
      <c r="HM145" s="27"/>
      <c r="HN145" s="27"/>
      <c r="HO145" s="27"/>
      <c r="HP145" s="27"/>
      <c r="HQ145" s="27"/>
      <c r="HR145" s="27"/>
      <c r="HS145" s="27"/>
      <c r="HT145" s="27"/>
      <c r="HU145" s="27"/>
      <c r="HV145" s="27"/>
      <c r="HW145" s="27"/>
      <c r="HX145" s="27"/>
      <c r="HY145" s="27"/>
      <c r="HZ145" s="27"/>
      <c r="IA145" s="27"/>
      <c r="IB145" s="27"/>
      <c r="IC145" s="27"/>
      <c r="ID145" s="27"/>
      <c r="IE145" s="27"/>
      <c r="IF145" s="27"/>
      <c r="IG145" s="27"/>
      <c r="IH145" s="27"/>
      <c r="II145" s="27"/>
      <c r="IJ145" s="27"/>
      <c r="IK145" s="27"/>
      <c r="IL145" s="27"/>
      <c r="IM145" s="27"/>
      <c r="IN145" s="27"/>
      <c r="IO145" s="27"/>
      <c r="IP145" s="27"/>
      <c r="IQ145" s="27"/>
    </row>
    <row r="146" spans="1:251" ht="15" customHeight="1" x14ac:dyDescent="0.2">
      <c r="A146" s="218" t="str">
        <f t="shared" si="1"/>
        <v/>
      </c>
      <c r="B146" s="226"/>
      <c r="C146" s="354"/>
      <c r="D146" s="354"/>
      <c r="E146" s="354"/>
      <c r="F146" s="354"/>
      <c r="G146" s="354"/>
      <c r="H146" s="354"/>
      <c r="I146" s="354"/>
      <c r="J146" s="365"/>
      <c r="K146" s="366"/>
      <c r="L146" s="226"/>
      <c r="M146" s="351"/>
      <c r="N146" s="352"/>
      <c r="O146" s="352"/>
      <c r="P146" s="352"/>
      <c r="Q146" s="353"/>
      <c r="R146" s="226"/>
      <c r="S146" s="56"/>
      <c r="T146" s="56"/>
      <c r="U146" s="56"/>
      <c r="V146" s="56"/>
      <c r="W146" s="27"/>
      <c r="X146" s="27"/>
      <c r="Y146" s="27"/>
      <c r="Z146" s="27"/>
      <c r="AG146" s="27"/>
      <c r="AH146" s="27"/>
      <c r="AI146" s="27"/>
      <c r="AJ146" s="27"/>
      <c r="AK146" s="27"/>
      <c r="AL146" s="27"/>
      <c r="AM146" s="27"/>
      <c r="AN146" s="27"/>
      <c r="AO146" s="27"/>
      <c r="AP146" s="27"/>
      <c r="AQ146" s="27"/>
      <c r="AR146" s="27"/>
      <c r="AS146" s="27"/>
      <c r="AT146" s="27"/>
      <c r="AU146" s="27"/>
      <c r="AV146" s="27"/>
      <c r="AW146" s="27"/>
      <c r="AX146" s="27"/>
      <c r="AY146" s="27"/>
      <c r="AZ146" s="27"/>
      <c r="BA146" s="27"/>
      <c r="BB146" s="27"/>
      <c r="BC146" s="27"/>
      <c r="BD146" s="27"/>
      <c r="BE146" s="27"/>
      <c r="BF146" s="27"/>
      <c r="BG146" s="27"/>
      <c r="BH146" s="27"/>
      <c r="BI146" s="27"/>
      <c r="BJ146" s="27"/>
      <c r="BK146" s="27"/>
      <c r="BL146" s="27"/>
      <c r="BM146" s="27"/>
      <c r="BN146" s="27"/>
      <c r="BO146" s="27"/>
      <c r="BP146" s="27"/>
      <c r="BQ146" s="27"/>
      <c r="BR146" s="27"/>
      <c r="BS146" s="27"/>
      <c r="BT146" s="27"/>
      <c r="BU146" s="27"/>
      <c r="BV146" s="27"/>
      <c r="BW146" s="27"/>
      <c r="BX146" s="27"/>
      <c r="BY146" s="27"/>
      <c r="BZ146" s="27"/>
      <c r="CA146" s="27"/>
      <c r="CB146" s="27"/>
      <c r="CC146" s="27"/>
      <c r="CD146" s="27"/>
      <c r="CE146" s="27"/>
      <c r="CF146" s="27"/>
      <c r="CG146" s="27"/>
      <c r="CH146" s="27"/>
      <c r="CI146" s="27"/>
      <c r="CJ146" s="27"/>
      <c r="CK146" s="27"/>
      <c r="CL146" s="27"/>
      <c r="CM146" s="27"/>
      <c r="CN146" s="27"/>
      <c r="CO146" s="27"/>
      <c r="CP146" s="27"/>
      <c r="CQ146" s="27"/>
      <c r="CR146" s="27"/>
      <c r="CS146" s="27"/>
      <c r="CT146" s="27"/>
      <c r="CU146" s="27"/>
      <c r="CV146" s="27"/>
      <c r="CW146" s="27"/>
      <c r="CX146" s="27"/>
      <c r="CY146" s="27"/>
      <c r="CZ146" s="27"/>
      <c r="DA146" s="27"/>
      <c r="DB146" s="27"/>
      <c r="DC146" s="27"/>
      <c r="DD146" s="27"/>
      <c r="DE146" s="27"/>
      <c r="DF146" s="27"/>
      <c r="DG146" s="27"/>
      <c r="DH146" s="27"/>
      <c r="DI146" s="27"/>
      <c r="DJ146" s="27"/>
      <c r="DK146" s="27"/>
      <c r="DL146" s="27"/>
      <c r="DM146" s="27"/>
      <c r="DN146" s="27"/>
      <c r="DO146" s="27"/>
      <c r="DP146" s="27"/>
      <c r="DQ146" s="27"/>
      <c r="DR146" s="27"/>
      <c r="DS146" s="27"/>
      <c r="DT146" s="27"/>
      <c r="DU146" s="27"/>
      <c r="DV146" s="27"/>
      <c r="DW146" s="27"/>
      <c r="DX146" s="27"/>
      <c r="DY146" s="27"/>
      <c r="DZ146" s="27"/>
      <c r="EA146" s="27"/>
      <c r="EB146" s="27"/>
      <c r="EC146" s="27"/>
      <c r="ED146" s="27"/>
      <c r="EE146" s="27"/>
      <c r="EF146" s="27"/>
      <c r="EG146" s="27"/>
      <c r="EH146" s="27"/>
      <c r="EI146" s="27"/>
      <c r="EJ146" s="27"/>
      <c r="EK146" s="27"/>
      <c r="EL146" s="27"/>
      <c r="EM146" s="27"/>
      <c r="EN146" s="27"/>
      <c r="EO146" s="27"/>
      <c r="EP146" s="27"/>
      <c r="EQ146" s="27"/>
      <c r="ER146" s="27"/>
      <c r="ES146" s="27"/>
      <c r="ET146" s="27"/>
      <c r="EU146" s="27"/>
      <c r="EV146" s="27"/>
      <c r="EW146" s="27"/>
      <c r="EX146" s="27"/>
      <c r="EY146" s="27"/>
      <c r="EZ146" s="27"/>
      <c r="FA146" s="27"/>
      <c r="FB146" s="27"/>
      <c r="FC146" s="27"/>
      <c r="FD146" s="27"/>
      <c r="FE146" s="27"/>
      <c r="FF146" s="27"/>
      <c r="FG146" s="27"/>
      <c r="FH146" s="27"/>
      <c r="FI146" s="27"/>
      <c r="FJ146" s="27"/>
      <c r="FK146" s="27"/>
      <c r="FL146" s="27"/>
      <c r="FM146" s="27"/>
      <c r="FN146" s="27"/>
      <c r="FO146" s="27"/>
      <c r="FP146" s="27"/>
      <c r="FQ146" s="27"/>
      <c r="FR146" s="27"/>
      <c r="FS146" s="27"/>
      <c r="FT146" s="27"/>
      <c r="FU146" s="27"/>
      <c r="FV146" s="27"/>
      <c r="FW146" s="27"/>
      <c r="FX146" s="27"/>
      <c r="FY146" s="27"/>
      <c r="FZ146" s="27"/>
      <c r="GA146" s="27"/>
      <c r="GB146" s="27"/>
      <c r="GC146" s="27"/>
      <c r="GD146" s="27"/>
      <c r="GE146" s="27"/>
      <c r="GF146" s="27"/>
      <c r="GG146" s="27"/>
      <c r="GH146" s="27"/>
      <c r="GI146" s="27"/>
      <c r="GJ146" s="27"/>
      <c r="GK146" s="27"/>
      <c r="GL146" s="27"/>
      <c r="GM146" s="27"/>
      <c r="GN146" s="27"/>
      <c r="GO146" s="27"/>
      <c r="GP146" s="27"/>
      <c r="GQ146" s="27"/>
      <c r="GR146" s="27"/>
      <c r="GS146" s="27"/>
      <c r="GT146" s="27"/>
      <c r="GU146" s="27"/>
      <c r="GV146" s="27"/>
      <c r="GW146" s="27"/>
      <c r="GX146" s="27"/>
      <c r="GY146" s="27"/>
      <c r="GZ146" s="27"/>
      <c r="HA146" s="27"/>
      <c r="HB146" s="219">
        <v>70</v>
      </c>
      <c r="HC146" s="219">
        <v>70</v>
      </c>
      <c r="HD146" s="219">
        <v>70.5</v>
      </c>
      <c r="HE146" s="219" t="s">
        <v>168</v>
      </c>
      <c r="HF146" s="219">
        <v>70</v>
      </c>
      <c r="HG146" s="219">
        <v>70</v>
      </c>
      <c r="HH146" s="27"/>
      <c r="HI146" s="27"/>
      <c r="HJ146" s="27"/>
      <c r="HK146" s="27"/>
      <c r="HL146" s="27"/>
      <c r="HM146" s="27"/>
      <c r="HN146" s="27"/>
      <c r="HO146" s="27"/>
      <c r="HP146" s="27"/>
      <c r="HQ146" s="27"/>
      <c r="HR146" s="27"/>
      <c r="HS146" s="27"/>
      <c r="HT146" s="27"/>
      <c r="HU146" s="27"/>
      <c r="HV146" s="27"/>
      <c r="HW146" s="27"/>
      <c r="HX146" s="27"/>
      <c r="HY146" s="27"/>
      <c r="HZ146" s="27"/>
      <c r="IA146" s="27"/>
      <c r="IB146" s="27"/>
      <c r="IC146" s="27"/>
      <c r="ID146" s="27"/>
      <c r="IE146" s="27"/>
      <c r="IF146" s="27"/>
      <c r="IG146" s="27"/>
      <c r="IH146" s="27"/>
      <c r="II146" s="27"/>
      <c r="IJ146" s="27"/>
      <c r="IK146" s="27"/>
      <c r="IL146" s="27"/>
      <c r="IM146" s="27"/>
      <c r="IN146" s="27"/>
      <c r="IO146" s="27"/>
      <c r="IP146" s="27"/>
      <c r="IQ146" s="27"/>
    </row>
    <row r="147" spans="1:251" ht="15" customHeight="1" x14ac:dyDescent="0.2">
      <c r="A147" s="218" t="str">
        <f t="shared" si="1"/>
        <v/>
      </c>
      <c r="B147" s="226"/>
      <c r="C147" s="354"/>
      <c r="D147" s="354"/>
      <c r="E147" s="354"/>
      <c r="F147" s="354"/>
      <c r="G147" s="354"/>
      <c r="H147" s="354"/>
      <c r="I147" s="354"/>
      <c r="J147" s="365"/>
      <c r="K147" s="366"/>
      <c r="L147" s="226"/>
      <c r="M147" s="351"/>
      <c r="N147" s="352"/>
      <c r="O147" s="352"/>
      <c r="P147" s="352"/>
      <c r="Q147" s="353"/>
      <c r="R147" s="226"/>
      <c r="S147" s="56"/>
      <c r="T147" s="56"/>
      <c r="U147" s="56"/>
      <c r="V147" s="56"/>
      <c r="W147" s="27"/>
      <c r="X147" s="27"/>
      <c r="Y147" s="27"/>
      <c r="Z147" s="27"/>
      <c r="AG147" s="27"/>
      <c r="AH147" s="27"/>
      <c r="AI147" s="27"/>
      <c r="AJ147" s="27"/>
      <c r="AK147" s="27"/>
      <c r="AL147" s="27"/>
      <c r="AM147" s="27"/>
      <c r="AN147" s="27"/>
      <c r="AO147" s="27"/>
      <c r="AP147" s="27"/>
      <c r="AQ147" s="27"/>
      <c r="AR147" s="27"/>
      <c r="AS147" s="27"/>
      <c r="AT147" s="27"/>
      <c r="AU147" s="27"/>
      <c r="AV147" s="27"/>
      <c r="AW147" s="27"/>
      <c r="AX147" s="27"/>
      <c r="AY147" s="27"/>
      <c r="AZ147" s="27"/>
      <c r="BA147" s="27"/>
      <c r="BB147" s="27"/>
      <c r="BC147" s="27"/>
      <c r="BD147" s="27"/>
      <c r="BE147" s="27"/>
      <c r="BF147" s="27"/>
      <c r="BG147" s="27"/>
      <c r="BH147" s="27"/>
      <c r="BI147" s="27"/>
      <c r="BJ147" s="27"/>
      <c r="BK147" s="27"/>
      <c r="BL147" s="27"/>
      <c r="BM147" s="27"/>
      <c r="BN147" s="27"/>
      <c r="BO147" s="27"/>
      <c r="BP147" s="27"/>
      <c r="BQ147" s="27"/>
      <c r="BR147" s="27"/>
      <c r="BS147" s="27"/>
      <c r="BT147" s="27"/>
      <c r="BU147" s="27"/>
      <c r="BV147" s="27"/>
      <c r="BW147" s="27"/>
      <c r="BX147" s="27"/>
      <c r="BY147" s="27"/>
      <c r="BZ147" s="27"/>
      <c r="CA147" s="27"/>
      <c r="CB147" s="27"/>
      <c r="CC147" s="27"/>
      <c r="CD147" s="27"/>
      <c r="CE147" s="27"/>
      <c r="CF147" s="27"/>
      <c r="CG147" s="27"/>
      <c r="CH147" s="27"/>
      <c r="CI147" s="27"/>
      <c r="CJ147" s="27"/>
      <c r="CK147" s="27"/>
      <c r="CL147" s="27"/>
      <c r="CM147" s="27"/>
      <c r="CN147" s="27"/>
      <c r="CO147" s="27"/>
      <c r="CP147" s="27"/>
      <c r="CQ147" s="27"/>
      <c r="CR147" s="27"/>
      <c r="CS147" s="27"/>
      <c r="CT147" s="27"/>
      <c r="CU147" s="27"/>
      <c r="CV147" s="27"/>
      <c r="CW147" s="27"/>
      <c r="CX147" s="27"/>
      <c r="CY147" s="27"/>
      <c r="CZ147" s="27"/>
      <c r="DA147" s="27"/>
      <c r="DB147" s="27"/>
      <c r="DC147" s="27"/>
      <c r="DD147" s="27"/>
      <c r="DE147" s="27"/>
      <c r="DF147" s="27"/>
      <c r="DG147" s="27"/>
      <c r="DH147" s="27"/>
      <c r="DI147" s="27"/>
      <c r="DJ147" s="27"/>
      <c r="DK147" s="27"/>
      <c r="DL147" s="27"/>
      <c r="DM147" s="27"/>
      <c r="DN147" s="27"/>
      <c r="DO147" s="27"/>
      <c r="DP147" s="27"/>
      <c r="DQ147" s="27"/>
      <c r="DR147" s="27"/>
      <c r="DS147" s="27"/>
      <c r="DT147" s="27"/>
      <c r="DU147" s="27"/>
      <c r="DV147" s="27"/>
      <c r="DW147" s="27"/>
      <c r="DX147" s="27"/>
      <c r="DY147" s="27"/>
      <c r="DZ147" s="27"/>
      <c r="EA147" s="27"/>
      <c r="EB147" s="27"/>
      <c r="EC147" s="27"/>
      <c r="ED147" s="27"/>
      <c r="EE147" s="27"/>
      <c r="EF147" s="27"/>
      <c r="EG147" s="27"/>
      <c r="EH147" s="27"/>
      <c r="EI147" s="27"/>
      <c r="EJ147" s="27"/>
      <c r="EK147" s="27"/>
      <c r="EL147" s="27"/>
      <c r="EM147" s="27"/>
      <c r="EN147" s="27"/>
      <c r="EO147" s="27"/>
      <c r="EP147" s="27"/>
      <c r="EQ147" s="27"/>
      <c r="ER147" s="27"/>
      <c r="ES147" s="27"/>
      <c r="ET147" s="27"/>
      <c r="EU147" s="27"/>
      <c r="EV147" s="27"/>
      <c r="EW147" s="27"/>
      <c r="EX147" s="27"/>
      <c r="EY147" s="27"/>
      <c r="EZ147" s="27"/>
      <c r="FA147" s="27"/>
      <c r="FB147" s="27"/>
      <c r="FC147" s="27"/>
      <c r="FD147" s="27"/>
      <c r="FE147" s="27"/>
      <c r="FF147" s="27"/>
      <c r="FG147" s="27"/>
      <c r="FH147" s="27"/>
      <c r="FI147" s="27"/>
      <c r="FJ147" s="27"/>
      <c r="FK147" s="27"/>
      <c r="FL147" s="27"/>
      <c r="FM147" s="27"/>
      <c r="FN147" s="27"/>
      <c r="FO147" s="27"/>
      <c r="FP147" s="27"/>
      <c r="FQ147" s="27"/>
      <c r="FR147" s="27"/>
      <c r="FS147" s="27"/>
      <c r="FT147" s="27"/>
      <c r="FU147" s="27"/>
      <c r="FV147" s="27"/>
      <c r="FW147" s="27"/>
      <c r="FX147" s="27"/>
      <c r="FY147" s="27"/>
      <c r="FZ147" s="27"/>
      <c r="GA147" s="27"/>
      <c r="GB147" s="27"/>
      <c r="GC147" s="27"/>
      <c r="GD147" s="27"/>
      <c r="GE147" s="27"/>
      <c r="GF147" s="27"/>
      <c r="GG147" s="27"/>
      <c r="GH147" s="27"/>
      <c r="GI147" s="27"/>
      <c r="GJ147" s="27"/>
      <c r="GK147" s="27"/>
      <c r="GL147" s="27"/>
      <c r="GM147" s="27"/>
      <c r="GN147" s="27"/>
      <c r="GO147" s="27"/>
      <c r="GP147" s="27"/>
      <c r="GQ147" s="27"/>
      <c r="GR147" s="27"/>
      <c r="GS147" s="27"/>
      <c r="GT147" s="27"/>
      <c r="GU147" s="27"/>
      <c r="GV147" s="27"/>
      <c r="GW147" s="27"/>
      <c r="GX147" s="27"/>
      <c r="GY147" s="27"/>
      <c r="GZ147" s="27"/>
      <c r="HA147" s="27"/>
      <c r="HB147" s="221">
        <v>70.5</v>
      </c>
      <c r="HC147" s="221" t="s">
        <v>168</v>
      </c>
      <c r="HD147" s="221">
        <v>71</v>
      </c>
      <c r="HE147" s="221">
        <v>71</v>
      </c>
      <c r="HF147" s="221">
        <v>70.5</v>
      </c>
      <c r="HG147" s="221" t="s">
        <v>168</v>
      </c>
      <c r="HH147" s="27"/>
      <c r="HI147" s="27"/>
      <c r="HJ147" s="27"/>
      <c r="HK147" s="27"/>
      <c r="HL147" s="27"/>
      <c r="HM147" s="27"/>
      <c r="HN147" s="27"/>
      <c r="HO147" s="27"/>
      <c r="HP147" s="27"/>
      <c r="HQ147" s="27"/>
      <c r="HR147" s="27"/>
      <c r="HS147" s="27"/>
      <c r="HT147" s="27"/>
      <c r="HU147" s="27"/>
      <c r="HV147" s="27"/>
      <c r="HW147" s="27"/>
      <c r="HX147" s="27"/>
      <c r="HY147" s="27"/>
      <c r="HZ147" s="27"/>
      <c r="IA147" s="27"/>
      <c r="IB147" s="27"/>
      <c r="IC147" s="27"/>
      <c r="ID147" s="27"/>
      <c r="IE147" s="27"/>
      <c r="IF147" s="27"/>
      <c r="IG147" s="27"/>
      <c r="IH147" s="27"/>
      <c r="II147" s="27"/>
      <c r="IJ147" s="27"/>
      <c r="IK147" s="27"/>
      <c r="IL147" s="27"/>
      <c r="IM147" s="27"/>
      <c r="IN147" s="27"/>
      <c r="IO147" s="27"/>
      <c r="IP147" s="27"/>
      <c r="IQ147" s="27"/>
    </row>
    <row r="148" spans="1:251" ht="15" customHeight="1" x14ac:dyDescent="0.2">
      <c r="A148" s="218" t="str">
        <f t="shared" si="1"/>
        <v/>
      </c>
      <c r="B148" s="226"/>
      <c r="C148" s="354"/>
      <c r="D148" s="354"/>
      <c r="E148" s="354"/>
      <c r="F148" s="354"/>
      <c r="G148" s="354"/>
      <c r="H148" s="354"/>
      <c r="I148" s="354"/>
      <c r="J148" s="365"/>
      <c r="K148" s="366"/>
      <c r="L148" s="226"/>
      <c r="M148" s="351"/>
      <c r="N148" s="352"/>
      <c r="O148" s="352"/>
      <c r="P148" s="352"/>
      <c r="Q148" s="353"/>
      <c r="R148" s="226"/>
      <c r="S148" s="56"/>
      <c r="T148" s="56"/>
      <c r="U148" s="56"/>
      <c r="V148" s="56"/>
      <c r="W148" s="27"/>
      <c r="X148" s="27"/>
      <c r="Y148" s="27"/>
      <c r="Z148" s="27"/>
      <c r="AG148" s="27"/>
      <c r="AH148" s="27"/>
      <c r="AI148" s="27"/>
      <c r="AJ148" s="27"/>
      <c r="AK148" s="27"/>
      <c r="AL148" s="27"/>
      <c r="AM148" s="27"/>
      <c r="AN148" s="27"/>
      <c r="AO148" s="27"/>
      <c r="AP148" s="27"/>
      <c r="AQ148" s="27"/>
      <c r="AR148" s="27"/>
      <c r="AS148" s="27"/>
      <c r="AT148" s="27"/>
      <c r="AU148" s="27"/>
      <c r="AV148" s="27"/>
      <c r="AW148" s="27"/>
      <c r="AX148" s="27"/>
      <c r="AY148" s="27"/>
      <c r="AZ148" s="27"/>
      <c r="BA148" s="27"/>
      <c r="BB148" s="27"/>
      <c r="BC148" s="27"/>
      <c r="BD148" s="27"/>
      <c r="BE148" s="27"/>
      <c r="BF148" s="27"/>
      <c r="BG148" s="27"/>
      <c r="BH148" s="27"/>
      <c r="BI148" s="27"/>
      <c r="BJ148" s="27"/>
      <c r="BK148" s="27"/>
      <c r="BL148" s="27"/>
      <c r="BM148" s="27"/>
      <c r="BN148" s="27"/>
      <c r="BO148" s="27"/>
      <c r="BP148" s="27"/>
      <c r="BQ148" s="27"/>
      <c r="BR148" s="27"/>
      <c r="BS148" s="27"/>
      <c r="BT148" s="27"/>
      <c r="BU148" s="27"/>
      <c r="BV148" s="27"/>
      <c r="BW148" s="27"/>
      <c r="BX148" s="27"/>
      <c r="BY148" s="27"/>
      <c r="BZ148" s="27"/>
      <c r="CA148" s="27"/>
      <c r="CB148" s="27"/>
      <c r="CC148" s="27"/>
      <c r="CD148" s="27"/>
      <c r="CE148" s="27"/>
      <c r="CF148" s="27"/>
      <c r="CG148" s="27"/>
      <c r="CH148" s="27"/>
      <c r="CI148" s="27"/>
      <c r="CJ148" s="27"/>
      <c r="CK148" s="27"/>
      <c r="CL148" s="27"/>
      <c r="CM148" s="27"/>
      <c r="CN148" s="27"/>
      <c r="CO148" s="27"/>
      <c r="CP148" s="27"/>
      <c r="CQ148" s="27"/>
      <c r="CR148" s="27"/>
      <c r="CS148" s="27"/>
      <c r="CT148" s="27"/>
      <c r="CU148" s="27"/>
      <c r="CV148" s="27"/>
      <c r="CW148" s="27"/>
      <c r="CX148" s="27"/>
      <c r="CY148" s="27"/>
      <c r="CZ148" s="27"/>
      <c r="DA148" s="27"/>
      <c r="DB148" s="27"/>
      <c r="DC148" s="27"/>
      <c r="DD148" s="27"/>
      <c r="DE148" s="27"/>
      <c r="DF148" s="27"/>
      <c r="DG148" s="27"/>
      <c r="DH148" s="27"/>
      <c r="DI148" s="27"/>
      <c r="DJ148" s="27"/>
      <c r="DK148" s="27"/>
      <c r="DL148" s="27"/>
      <c r="DM148" s="27"/>
      <c r="DN148" s="27"/>
      <c r="DO148" s="27"/>
      <c r="DP148" s="27"/>
      <c r="DQ148" s="27"/>
      <c r="DR148" s="27"/>
      <c r="DS148" s="27"/>
      <c r="DT148" s="27"/>
      <c r="DU148" s="27"/>
      <c r="DV148" s="27"/>
      <c r="DW148" s="27"/>
      <c r="DX148" s="27"/>
      <c r="DY148" s="27"/>
      <c r="DZ148" s="27"/>
      <c r="EA148" s="27"/>
      <c r="EB148" s="27"/>
      <c r="EC148" s="27"/>
      <c r="ED148" s="27"/>
      <c r="EE148" s="27"/>
      <c r="EF148" s="27"/>
      <c r="EG148" s="27"/>
      <c r="EH148" s="27"/>
      <c r="EI148" s="27"/>
      <c r="EJ148" s="27"/>
      <c r="EK148" s="27"/>
      <c r="EL148" s="27"/>
      <c r="EM148" s="27"/>
      <c r="EN148" s="27"/>
      <c r="EO148" s="27"/>
      <c r="EP148" s="27"/>
      <c r="EQ148" s="27"/>
      <c r="ER148" s="27"/>
      <c r="ES148" s="27"/>
      <c r="ET148" s="27"/>
      <c r="EU148" s="27"/>
      <c r="EV148" s="27"/>
      <c r="EW148" s="27"/>
      <c r="EX148" s="27"/>
      <c r="EY148" s="27"/>
      <c r="EZ148" s="27"/>
      <c r="FA148" s="27"/>
      <c r="FB148" s="27"/>
      <c r="FC148" s="27"/>
      <c r="FD148" s="27"/>
      <c r="FE148" s="27"/>
      <c r="FF148" s="27"/>
      <c r="FG148" s="27"/>
      <c r="FH148" s="27"/>
      <c r="FI148" s="27"/>
      <c r="FJ148" s="27"/>
      <c r="FK148" s="27"/>
      <c r="FL148" s="27"/>
      <c r="FM148" s="27"/>
      <c r="FN148" s="27"/>
      <c r="FO148" s="27"/>
      <c r="FP148" s="27"/>
      <c r="FQ148" s="27"/>
      <c r="FR148" s="27"/>
      <c r="FS148" s="27"/>
      <c r="FT148" s="27"/>
      <c r="FU148" s="27"/>
      <c r="FV148" s="27"/>
      <c r="FW148" s="27"/>
      <c r="FX148" s="27"/>
      <c r="FY148" s="27"/>
      <c r="FZ148" s="27"/>
      <c r="GA148" s="27"/>
      <c r="GB148" s="27"/>
      <c r="GC148" s="27"/>
      <c r="GD148" s="27"/>
      <c r="GE148" s="27"/>
      <c r="GF148" s="27"/>
      <c r="GG148" s="27"/>
      <c r="GH148" s="27"/>
      <c r="GI148" s="27"/>
      <c r="GJ148" s="27"/>
      <c r="GK148" s="27"/>
      <c r="GL148" s="27"/>
      <c r="GM148" s="27"/>
      <c r="GN148" s="27"/>
      <c r="GO148" s="27"/>
      <c r="GP148" s="27"/>
      <c r="GQ148" s="27"/>
      <c r="GR148" s="27"/>
      <c r="GS148" s="27"/>
      <c r="GT148" s="27"/>
      <c r="GU148" s="27"/>
      <c r="GV148" s="27"/>
      <c r="GW148" s="27"/>
      <c r="GX148" s="27"/>
      <c r="GY148" s="27"/>
      <c r="GZ148" s="27"/>
      <c r="HA148" s="27"/>
      <c r="HB148" s="219">
        <v>71</v>
      </c>
      <c r="HC148" s="219">
        <v>71</v>
      </c>
      <c r="HD148" s="219">
        <v>71.5</v>
      </c>
      <c r="HE148" s="219" t="s">
        <v>169</v>
      </c>
      <c r="HF148" s="219">
        <v>71</v>
      </c>
      <c r="HG148" s="219">
        <v>71</v>
      </c>
      <c r="HH148" s="27"/>
      <c r="HI148" s="27"/>
      <c r="HJ148" s="27"/>
      <c r="HK148" s="27"/>
      <c r="HL148" s="27"/>
      <c r="HM148" s="27"/>
      <c r="HN148" s="27"/>
      <c r="HO148" s="27"/>
      <c r="HP148" s="27"/>
      <c r="HQ148" s="27"/>
      <c r="HR148" s="27"/>
      <c r="HS148" s="27"/>
      <c r="HT148" s="27"/>
      <c r="HU148" s="27"/>
      <c r="HV148" s="27"/>
      <c r="HW148" s="27"/>
      <c r="HX148" s="27"/>
      <c r="HY148" s="27"/>
      <c r="HZ148" s="27"/>
      <c r="IA148" s="27"/>
      <c r="IB148" s="27"/>
      <c r="IC148" s="27"/>
      <c r="ID148" s="27"/>
      <c r="IE148" s="27"/>
      <c r="IF148" s="27"/>
      <c r="IG148" s="27"/>
      <c r="IH148" s="27"/>
      <c r="II148" s="27"/>
      <c r="IJ148" s="27"/>
      <c r="IK148" s="27"/>
      <c r="IL148" s="27"/>
      <c r="IM148" s="27"/>
      <c r="IN148" s="27"/>
      <c r="IO148" s="27"/>
      <c r="IP148" s="27"/>
      <c r="IQ148" s="27"/>
    </row>
    <row r="149" spans="1:251" ht="15" customHeight="1" x14ac:dyDescent="0.2">
      <c r="A149" s="218" t="str">
        <f t="shared" si="1"/>
        <v/>
      </c>
      <c r="B149" s="226"/>
      <c r="C149" s="354"/>
      <c r="D149" s="354"/>
      <c r="E149" s="354"/>
      <c r="F149" s="354"/>
      <c r="G149" s="354"/>
      <c r="H149" s="354"/>
      <c r="I149" s="354"/>
      <c r="J149" s="365"/>
      <c r="K149" s="366"/>
      <c r="L149" s="226"/>
      <c r="M149" s="351"/>
      <c r="N149" s="352"/>
      <c r="O149" s="352"/>
      <c r="P149" s="352"/>
      <c r="Q149" s="353"/>
      <c r="R149" s="226"/>
      <c r="S149" s="56"/>
      <c r="T149" s="56"/>
      <c r="U149" s="56"/>
      <c r="V149" s="56"/>
      <c r="W149" s="27"/>
      <c r="X149" s="27"/>
      <c r="Y149" s="27"/>
      <c r="Z149" s="27"/>
      <c r="AG149" s="27"/>
      <c r="AH149" s="27"/>
      <c r="AI149" s="27"/>
      <c r="AJ149" s="27"/>
      <c r="AK149" s="27"/>
      <c r="AL149" s="27"/>
      <c r="AM149" s="27"/>
      <c r="AN149" s="27"/>
      <c r="AO149" s="27"/>
      <c r="AP149" s="27"/>
      <c r="AQ149" s="27"/>
      <c r="AR149" s="27"/>
      <c r="AS149" s="27"/>
      <c r="AT149" s="27"/>
      <c r="AU149" s="27"/>
      <c r="AV149" s="27"/>
      <c r="AW149" s="27"/>
      <c r="AX149" s="27"/>
      <c r="AY149" s="27"/>
      <c r="AZ149" s="27"/>
      <c r="BA149" s="27"/>
      <c r="BB149" s="27"/>
      <c r="BC149" s="27"/>
      <c r="BD149" s="27"/>
      <c r="BE149" s="27"/>
      <c r="BF149" s="27"/>
      <c r="BG149" s="27"/>
      <c r="BH149" s="27"/>
      <c r="BI149" s="27"/>
      <c r="BJ149" s="27"/>
      <c r="BK149" s="27"/>
      <c r="BL149" s="27"/>
      <c r="BM149" s="27"/>
      <c r="BN149" s="27"/>
      <c r="BO149" s="27"/>
      <c r="BP149" s="27"/>
      <c r="BQ149" s="27"/>
      <c r="BR149" s="27"/>
      <c r="BS149" s="27"/>
      <c r="BT149" s="27"/>
      <c r="BU149" s="27"/>
      <c r="BV149" s="27"/>
      <c r="BW149" s="27"/>
      <c r="BX149" s="27"/>
      <c r="BY149" s="27"/>
      <c r="BZ149" s="27"/>
      <c r="CA149" s="27"/>
      <c r="CB149" s="27"/>
      <c r="CC149" s="27"/>
      <c r="CD149" s="27"/>
      <c r="CE149" s="27"/>
      <c r="CF149" s="27"/>
      <c r="CG149" s="27"/>
      <c r="CH149" s="27"/>
      <c r="CI149" s="27"/>
      <c r="CJ149" s="27"/>
      <c r="CK149" s="27"/>
      <c r="CL149" s="27"/>
      <c r="CM149" s="27"/>
      <c r="CN149" s="27"/>
      <c r="CO149" s="27"/>
      <c r="CP149" s="27"/>
      <c r="CQ149" s="27"/>
      <c r="CR149" s="27"/>
      <c r="CS149" s="27"/>
      <c r="CT149" s="27"/>
      <c r="CU149" s="27"/>
      <c r="CV149" s="27"/>
      <c r="CW149" s="27"/>
      <c r="CX149" s="27"/>
      <c r="CY149" s="27"/>
      <c r="CZ149" s="27"/>
      <c r="DA149" s="27"/>
      <c r="DB149" s="27"/>
      <c r="DC149" s="27"/>
      <c r="DD149" s="27"/>
      <c r="DE149" s="27"/>
      <c r="DF149" s="27"/>
      <c r="DG149" s="27"/>
      <c r="DH149" s="27"/>
      <c r="DI149" s="27"/>
      <c r="DJ149" s="27"/>
      <c r="DK149" s="27"/>
      <c r="DL149" s="27"/>
      <c r="DM149" s="27"/>
      <c r="DN149" s="27"/>
      <c r="DO149" s="27"/>
      <c r="DP149" s="27"/>
      <c r="DQ149" s="27"/>
      <c r="DR149" s="27"/>
      <c r="DS149" s="27"/>
      <c r="DT149" s="27"/>
      <c r="DU149" s="27"/>
      <c r="DV149" s="27"/>
      <c r="DW149" s="27"/>
      <c r="DX149" s="27"/>
      <c r="DY149" s="27"/>
      <c r="DZ149" s="27"/>
      <c r="EA149" s="27"/>
      <c r="EB149" s="27"/>
      <c r="EC149" s="27"/>
      <c r="ED149" s="27"/>
      <c r="EE149" s="27"/>
      <c r="EF149" s="27"/>
      <c r="EG149" s="27"/>
      <c r="EH149" s="27"/>
      <c r="EI149" s="27"/>
      <c r="EJ149" s="27"/>
      <c r="EK149" s="27"/>
      <c r="EL149" s="27"/>
      <c r="EM149" s="27"/>
      <c r="EN149" s="27"/>
      <c r="EO149" s="27"/>
      <c r="EP149" s="27"/>
      <c r="EQ149" s="27"/>
      <c r="ER149" s="27"/>
      <c r="ES149" s="27"/>
      <c r="ET149" s="27"/>
      <c r="EU149" s="27"/>
      <c r="EV149" s="27"/>
      <c r="EW149" s="27"/>
      <c r="EX149" s="27"/>
      <c r="EY149" s="27"/>
      <c r="EZ149" s="27"/>
      <c r="FA149" s="27"/>
      <c r="FB149" s="27"/>
      <c r="FC149" s="27"/>
      <c r="FD149" s="27"/>
      <c r="FE149" s="27"/>
      <c r="FF149" s="27"/>
      <c r="FG149" s="27"/>
      <c r="FH149" s="27"/>
      <c r="FI149" s="27"/>
      <c r="FJ149" s="27"/>
      <c r="FK149" s="27"/>
      <c r="FL149" s="27"/>
      <c r="FM149" s="27"/>
      <c r="FN149" s="27"/>
      <c r="FO149" s="27"/>
      <c r="FP149" s="27"/>
      <c r="FQ149" s="27"/>
      <c r="FR149" s="27"/>
      <c r="FS149" s="27"/>
      <c r="FT149" s="27"/>
      <c r="FU149" s="27"/>
      <c r="FV149" s="27"/>
      <c r="FW149" s="27"/>
      <c r="FX149" s="27"/>
      <c r="FY149" s="27"/>
      <c r="FZ149" s="27"/>
      <c r="GA149" s="27"/>
      <c r="GB149" s="27"/>
      <c r="GC149" s="27"/>
      <c r="GD149" s="27"/>
      <c r="GE149" s="27"/>
      <c r="GF149" s="27"/>
      <c r="GG149" s="27"/>
      <c r="GH149" s="27"/>
      <c r="GI149" s="27"/>
      <c r="GJ149" s="27"/>
      <c r="GK149" s="27"/>
      <c r="GL149" s="27"/>
      <c r="GM149" s="27"/>
      <c r="GN149" s="27"/>
      <c r="GO149" s="27"/>
      <c r="GP149" s="27"/>
      <c r="GQ149" s="27"/>
      <c r="GR149" s="27"/>
      <c r="GS149" s="27"/>
      <c r="GT149" s="27"/>
      <c r="GU149" s="27"/>
      <c r="GV149" s="27"/>
      <c r="GW149" s="27"/>
      <c r="GX149" s="27"/>
      <c r="GY149" s="27"/>
      <c r="GZ149" s="27"/>
      <c r="HA149" s="27"/>
      <c r="HB149" s="221">
        <v>71.5</v>
      </c>
      <c r="HC149" s="221" t="s">
        <v>169</v>
      </c>
      <c r="HD149" s="221">
        <v>72</v>
      </c>
      <c r="HE149" s="221">
        <v>72</v>
      </c>
      <c r="HF149" s="221">
        <v>71.5</v>
      </c>
      <c r="HG149" s="221" t="s">
        <v>169</v>
      </c>
      <c r="HH149" s="27"/>
      <c r="HI149" s="27"/>
      <c r="HJ149" s="27"/>
      <c r="HK149" s="27"/>
      <c r="HL149" s="27"/>
      <c r="HM149" s="27"/>
      <c r="HN149" s="27"/>
      <c r="HO149" s="27"/>
      <c r="HP149" s="27"/>
      <c r="HQ149" s="27"/>
      <c r="HR149" s="27"/>
      <c r="HS149" s="27"/>
      <c r="HT149" s="27"/>
      <c r="HU149" s="27"/>
      <c r="HV149" s="27"/>
      <c r="HW149" s="27"/>
      <c r="HX149" s="27"/>
      <c r="HY149" s="27"/>
      <c r="HZ149" s="27"/>
      <c r="IA149" s="27"/>
      <c r="IB149" s="27"/>
      <c r="IC149" s="27"/>
      <c r="ID149" s="27"/>
      <c r="IE149" s="27"/>
      <c r="IF149" s="27"/>
      <c r="IG149" s="27"/>
      <c r="IH149" s="27"/>
      <c r="II149" s="27"/>
      <c r="IJ149" s="27"/>
      <c r="IK149" s="27"/>
      <c r="IL149" s="27"/>
      <c r="IM149" s="27"/>
      <c r="IN149" s="27"/>
      <c r="IO149" s="27"/>
      <c r="IP149" s="27"/>
      <c r="IQ149" s="27"/>
    </row>
    <row r="150" spans="1:251" ht="15" customHeight="1" x14ac:dyDescent="0.2">
      <c r="A150" s="218" t="str">
        <f t="shared" si="1"/>
        <v/>
      </c>
      <c r="B150" s="226"/>
      <c r="C150" s="354"/>
      <c r="D150" s="354"/>
      <c r="E150" s="354"/>
      <c r="F150" s="354"/>
      <c r="G150" s="354"/>
      <c r="H150" s="354"/>
      <c r="I150" s="354"/>
      <c r="J150" s="365"/>
      <c r="K150" s="366"/>
      <c r="L150" s="226"/>
      <c r="M150" s="351"/>
      <c r="N150" s="352"/>
      <c r="O150" s="352"/>
      <c r="P150" s="352"/>
      <c r="Q150" s="353"/>
      <c r="R150" s="226"/>
      <c r="S150" s="56"/>
      <c r="T150" s="56"/>
      <c r="U150" s="56"/>
      <c r="V150" s="56"/>
      <c r="W150" s="27"/>
      <c r="X150" s="27"/>
      <c r="Y150" s="27"/>
      <c r="Z150" s="27"/>
      <c r="AG150" s="27"/>
      <c r="AH150" s="27"/>
      <c r="AI150" s="27"/>
      <c r="AJ150" s="27"/>
      <c r="AK150" s="27"/>
      <c r="AL150" s="27"/>
      <c r="AM150" s="27"/>
      <c r="AN150" s="27"/>
      <c r="AO150" s="27"/>
      <c r="AP150" s="27"/>
      <c r="AQ150" s="27"/>
      <c r="AR150" s="27"/>
      <c r="AS150" s="27"/>
      <c r="AT150" s="27"/>
      <c r="AU150" s="27"/>
      <c r="AV150" s="27"/>
      <c r="AW150" s="27"/>
      <c r="AX150" s="27"/>
      <c r="AY150" s="27"/>
      <c r="AZ150" s="27"/>
      <c r="BA150" s="27"/>
      <c r="BB150" s="27"/>
      <c r="BC150" s="27"/>
      <c r="BD150" s="27"/>
      <c r="BE150" s="27"/>
      <c r="BF150" s="27"/>
      <c r="BG150" s="27"/>
      <c r="BH150" s="27"/>
      <c r="BI150" s="27"/>
      <c r="BJ150" s="27"/>
      <c r="BK150" s="27"/>
      <c r="BL150" s="27"/>
      <c r="BM150" s="27"/>
      <c r="BN150" s="27"/>
      <c r="BO150" s="27"/>
      <c r="BP150" s="27"/>
      <c r="BQ150" s="27"/>
      <c r="BR150" s="27"/>
      <c r="BS150" s="27"/>
      <c r="BT150" s="27"/>
      <c r="BU150" s="27"/>
      <c r="BV150" s="27"/>
      <c r="BW150" s="27"/>
      <c r="BX150" s="27"/>
      <c r="BY150" s="27"/>
      <c r="BZ150" s="27"/>
      <c r="CA150" s="27"/>
      <c r="CB150" s="27"/>
      <c r="CC150" s="27"/>
      <c r="CD150" s="27"/>
      <c r="CE150" s="27"/>
      <c r="CF150" s="27"/>
      <c r="CG150" s="27"/>
      <c r="CH150" s="27"/>
      <c r="CI150" s="27"/>
      <c r="CJ150" s="27"/>
      <c r="CK150" s="27"/>
      <c r="CL150" s="27"/>
      <c r="CM150" s="27"/>
      <c r="CN150" s="27"/>
      <c r="CO150" s="27"/>
      <c r="CP150" s="27"/>
      <c r="CQ150" s="27"/>
      <c r="CR150" s="27"/>
      <c r="CS150" s="27"/>
      <c r="CT150" s="27"/>
      <c r="CU150" s="27"/>
      <c r="CV150" s="27"/>
      <c r="CW150" s="27"/>
      <c r="CX150" s="27"/>
      <c r="CY150" s="27"/>
      <c r="CZ150" s="27"/>
      <c r="DA150" s="27"/>
      <c r="DB150" s="27"/>
      <c r="DC150" s="27"/>
      <c r="DD150" s="27"/>
      <c r="DE150" s="27"/>
      <c r="DF150" s="27"/>
      <c r="DG150" s="27"/>
      <c r="DH150" s="27"/>
      <c r="DI150" s="27"/>
      <c r="DJ150" s="27"/>
      <c r="DK150" s="27"/>
      <c r="DL150" s="27"/>
      <c r="DM150" s="27"/>
      <c r="DN150" s="27"/>
      <c r="DO150" s="27"/>
      <c r="DP150" s="27"/>
      <c r="DQ150" s="27"/>
      <c r="DR150" s="27"/>
      <c r="DS150" s="27"/>
      <c r="DT150" s="27"/>
      <c r="DU150" s="27"/>
      <c r="DV150" s="27"/>
      <c r="DW150" s="27"/>
      <c r="DX150" s="27"/>
      <c r="DY150" s="27"/>
      <c r="DZ150" s="27"/>
      <c r="EA150" s="27"/>
      <c r="EB150" s="27"/>
      <c r="EC150" s="27"/>
      <c r="ED150" s="27"/>
      <c r="EE150" s="27"/>
      <c r="EF150" s="27"/>
      <c r="EG150" s="27"/>
      <c r="EH150" s="27"/>
      <c r="EI150" s="27"/>
      <c r="EJ150" s="27"/>
      <c r="EK150" s="27"/>
      <c r="EL150" s="27"/>
      <c r="EM150" s="27"/>
      <c r="EN150" s="27"/>
      <c r="EO150" s="27"/>
      <c r="EP150" s="27"/>
      <c r="EQ150" s="27"/>
      <c r="ER150" s="27"/>
      <c r="ES150" s="27"/>
      <c r="ET150" s="27"/>
      <c r="EU150" s="27"/>
      <c r="EV150" s="27"/>
      <c r="EW150" s="27"/>
      <c r="EX150" s="27"/>
      <c r="EY150" s="27"/>
      <c r="EZ150" s="27"/>
      <c r="FA150" s="27"/>
      <c r="FB150" s="27"/>
      <c r="FC150" s="27"/>
      <c r="FD150" s="27"/>
      <c r="FE150" s="27"/>
      <c r="FF150" s="27"/>
      <c r="FG150" s="27"/>
      <c r="FH150" s="27"/>
      <c r="FI150" s="27"/>
      <c r="FJ150" s="27"/>
      <c r="FK150" s="27"/>
      <c r="FL150" s="27"/>
      <c r="FM150" s="27"/>
      <c r="FN150" s="27"/>
      <c r="FO150" s="27"/>
      <c r="FP150" s="27"/>
      <c r="FQ150" s="27"/>
      <c r="FR150" s="27"/>
      <c r="FS150" s="27"/>
      <c r="FT150" s="27"/>
      <c r="FU150" s="27"/>
      <c r="FV150" s="27"/>
      <c r="FW150" s="27"/>
      <c r="FX150" s="27"/>
      <c r="FY150" s="27"/>
      <c r="FZ150" s="27"/>
      <c r="GA150" s="27"/>
      <c r="GB150" s="27"/>
      <c r="GC150" s="27"/>
      <c r="GD150" s="27"/>
      <c r="GE150" s="27"/>
      <c r="GF150" s="27"/>
      <c r="GG150" s="27"/>
      <c r="GH150" s="27"/>
      <c r="GI150" s="27"/>
      <c r="GJ150" s="27"/>
      <c r="GK150" s="27"/>
      <c r="GL150" s="27"/>
      <c r="GM150" s="27"/>
      <c r="GN150" s="27"/>
      <c r="GO150" s="27"/>
      <c r="GP150" s="27"/>
      <c r="GQ150" s="27"/>
      <c r="GR150" s="27"/>
      <c r="GS150" s="27"/>
      <c r="GT150" s="27"/>
      <c r="GU150" s="27"/>
      <c r="GV150" s="27"/>
      <c r="GW150" s="27"/>
      <c r="GX150" s="27"/>
      <c r="GY150" s="27"/>
      <c r="GZ150" s="27"/>
      <c r="HA150" s="27"/>
      <c r="HB150" s="219">
        <v>72</v>
      </c>
      <c r="HC150" s="219">
        <v>72</v>
      </c>
      <c r="HD150" s="219">
        <v>72.5</v>
      </c>
      <c r="HE150" s="219" t="s">
        <v>170</v>
      </c>
      <c r="HF150" s="219">
        <v>72</v>
      </c>
      <c r="HG150" s="219">
        <v>72</v>
      </c>
      <c r="HH150" s="27"/>
      <c r="HI150" s="27"/>
      <c r="HJ150" s="27"/>
      <c r="HK150" s="27"/>
      <c r="HL150" s="27"/>
      <c r="HM150" s="27"/>
      <c r="HN150" s="27"/>
      <c r="HO150" s="27"/>
      <c r="HP150" s="27"/>
      <c r="HQ150" s="27"/>
      <c r="HR150" s="27"/>
      <c r="HS150" s="27"/>
      <c r="HT150" s="27"/>
      <c r="HU150" s="27"/>
      <c r="HV150" s="27"/>
      <c r="HW150" s="27"/>
      <c r="HX150" s="27"/>
      <c r="HY150" s="27"/>
      <c r="HZ150" s="27"/>
      <c r="IA150" s="27"/>
      <c r="IB150" s="27"/>
      <c r="IC150" s="27"/>
      <c r="ID150" s="27"/>
      <c r="IE150" s="27"/>
      <c r="IF150" s="27"/>
      <c r="IG150" s="27"/>
      <c r="IH150" s="27"/>
      <c r="II150" s="27"/>
      <c r="IJ150" s="27"/>
      <c r="IK150" s="27"/>
      <c r="IL150" s="27"/>
      <c r="IM150" s="27"/>
      <c r="IN150" s="27"/>
      <c r="IO150" s="27"/>
      <c r="IP150" s="27"/>
      <c r="IQ150" s="27"/>
    </row>
    <row r="151" spans="1:251" ht="15" customHeight="1" x14ac:dyDescent="0.2">
      <c r="A151" s="218" t="str">
        <f t="shared" si="1"/>
        <v/>
      </c>
      <c r="B151" s="226"/>
      <c r="C151" s="354"/>
      <c r="D151" s="354"/>
      <c r="E151" s="354"/>
      <c r="F151" s="354"/>
      <c r="G151" s="354"/>
      <c r="H151" s="354"/>
      <c r="I151" s="354"/>
      <c r="J151" s="365"/>
      <c r="K151" s="366"/>
      <c r="L151" s="226"/>
      <c r="M151" s="351"/>
      <c r="N151" s="352"/>
      <c r="O151" s="352"/>
      <c r="P151" s="352"/>
      <c r="Q151" s="353"/>
      <c r="R151" s="226"/>
      <c r="S151" s="56"/>
      <c r="T151" s="56"/>
      <c r="U151" s="56"/>
      <c r="V151" s="56"/>
      <c r="W151" s="27"/>
      <c r="X151" s="27"/>
      <c r="Y151" s="27"/>
      <c r="Z151" s="27"/>
      <c r="AG151" s="27"/>
      <c r="AH151" s="27"/>
      <c r="AI151" s="27"/>
      <c r="AJ151" s="27"/>
      <c r="AK151" s="27"/>
      <c r="AL151" s="27"/>
      <c r="AM151" s="27"/>
      <c r="AN151" s="27"/>
      <c r="AO151" s="27"/>
      <c r="AP151" s="27"/>
      <c r="AQ151" s="27"/>
      <c r="AR151" s="27"/>
      <c r="AS151" s="27"/>
      <c r="AT151" s="27"/>
      <c r="AU151" s="27"/>
      <c r="AV151" s="27"/>
      <c r="AW151" s="27"/>
      <c r="AX151" s="27"/>
      <c r="AY151" s="27"/>
      <c r="AZ151" s="27"/>
      <c r="BA151" s="27"/>
      <c r="BB151" s="27"/>
      <c r="BC151" s="27"/>
      <c r="BD151" s="27"/>
      <c r="BE151" s="27"/>
      <c r="BF151" s="27"/>
      <c r="BG151" s="27"/>
      <c r="BH151" s="27"/>
      <c r="BI151" s="27"/>
      <c r="BJ151" s="27"/>
      <c r="BK151" s="27"/>
      <c r="BL151" s="27"/>
      <c r="BM151" s="27"/>
      <c r="BN151" s="27"/>
      <c r="BO151" s="27"/>
      <c r="BP151" s="27"/>
      <c r="BQ151" s="27"/>
      <c r="BR151" s="27"/>
      <c r="BS151" s="27"/>
      <c r="BT151" s="27"/>
      <c r="BU151" s="27"/>
      <c r="BV151" s="27"/>
      <c r="BW151" s="27"/>
      <c r="BX151" s="27"/>
      <c r="BY151" s="27"/>
      <c r="BZ151" s="27"/>
      <c r="CA151" s="27"/>
      <c r="CB151" s="27"/>
      <c r="CC151" s="27"/>
      <c r="CD151" s="27"/>
      <c r="CE151" s="27"/>
      <c r="CF151" s="27"/>
      <c r="CG151" s="27"/>
      <c r="CH151" s="27"/>
      <c r="CI151" s="27"/>
      <c r="CJ151" s="27"/>
      <c r="CK151" s="27"/>
      <c r="CL151" s="27"/>
      <c r="CM151" s="27"/>
      <c r="CN151" s="27"/>
      <c r="CO151" s="27"/>
      <c r="CP151" s="27"/>
      <c r="CQ151" s="27"/>
      <c r="CR151" s="27"/>
      <c r="CS151" s="27"/>
      <c r="CT151" s="27"/>
      <c r="CU151" s="27"/>
      <c r="CV151" s="27"/>
      <c r="CW151" s="27"/>
      <c r="CX151" s="27"/>
      <c r="CY151" s="27"/>
      <c r="CZ151" s="27"/>
      <c r="DA151" s="27"/>
      <c r="DB151" s="27"/>
      <c r="DC151" s="27"/>
      <c r="DD151" s="27"/>
      <c r="DE151" s="27"/>
      <c r="DF151" s="27"/>
      <c r="DG151" s="27"/>
      <c r="DH151" s="27"/>
      <c r="DI151" s="27"/>
      <c r="DJ151" s="27"/>
      <c r="DK151" s="27"/>
      <c r="DL151" s="27"/>
      <c r="DM151" s="27"/>
      <c r="DN151" s="27"/>
      <c r="DO151" s="27"/>
      <c r="DP151" s="27"/>
      <c r="DQ151" s="27"/>
      <c r="DR151" s="27"/>
      <c r="DS151" s="27"/>
      <c r="DT151" s="27"/>
      <c r="DU151" s="27"/>
      <c r="DV151" s="27"/>
      <c r="DW151" s="27"/>
      <c r="DX151" s="27"/>
      <c r="DY151" s="27"/>
      <c r="DZ151" s="27"/>
      <c r="EA151" s="27"/>
      <c r="EB151" s="27"/>
      <c r="EC151" s="27"/>
      <c r="ED151" s="27"/>
      <c r="EE151" s="27"/>
      <c r="EF151" s="27"/>
      <c r="EG151" s="27"/>
      <c r="EH151" s="27"/>
      <c r="EI151" s="27"/>
      <c r="EJ151" s="27"/>
      <c r="EK151" s="27"/>
      <c r="EL151" s="27"/>
      <c r="EM151" s="27"/>
      <c r="EN151" s="27"/>
      <c r="EO151" s="27"/>
      <c r="EP151" s="27"/>
      <c r="EQ151" s="27"/>
      <c r="ER151" s="27"/>
      <c r="ES151" s="27"/>
      <c r="ET151" s="27"/>
      <c r="EU151" s="27"/>
      <c r="EV151" s="27"/>
      <c r="EW151" s="27"/>
      <c r="EX151" s="27"/>
      <c r="EY151" s="27"/>
      <c r="EZ151" s="27"/>
      <c r="FA151" s="27"/>
      <c r="FB151" s="27"/>
      <c r="FC151" s="27"/>
      <c r="FD151" s="27"/>
      <c r="FE151" s="27"/>
      <c r="FF151" s="27"/>
      <c r="FG151" s="27"/>
      <c r="FH151" s="27"/>
      <c r="FI151" s="27"/>
      <c r="FJ151" s="27"/>
      <c r="FK151" s="27"/>
      <c r="FL151" s="27"/>
      <c r="FM151" s="27"/>
      <c r="FN151" s="27"/>
      <c r="FO151" s="27"/>
      <c r="FP151" s="27"/>
      <c r="FQ151" s="27"/>
      <c r="FR151" s="27"/>
      <c r="FS151" s="27"/>
      <c r="FT151" s="27"/>
      <c r="FU151" s="27"/>
      <c r="FV151" s="27"/>
      <c r="FW151" s="27"/>
      <c r="FX151" s="27"/>
      <c r="FY151" s="27"/>
      <c r="FZ151" s="27"/>
      <c r="GA151" s="27"/>
      <c r="GB151" s="27"/>
      <c r="GC151" s="27"/>
      <c r="GD151" s="27"/>
      <c r="GE151" s="27"/>
      <c r="GF151" s="27"/>
      <c r="GG151" s="27"/>
      <c r="GH151" s="27"/>
      <c r="GI151" s="27"/>
      <c r="GJ151" s="27"/>
      <c r="GK151" s="27"/>
      <c r="GL151" s="27"/>
      <c r="GM151" s="27"/>
      <c r="GN151" s="27"/>
      <c r="GO151" s="27"/>
      <c r="GP151" s="27"/>
      <c r="GQ151" s="27"/>
      <c r="GR151" s="27"/>
      <c r="GS151" s="27"/>
      <c r="GT151" s="27"/>
      <c r="GU151" s="27"/>
      <c r="GV151" s="27"/>
      <c r="GW151" s="27"/>
      <c r="GX151" s="27"/>
      <c r="GY151" s="27"/>
      <c r="GZ151" s="27"/>
      <c r="HA151" s="27"/>
      <c r="HB151" s="221">
        <v>72.5</v>
      </c>
      <c r="HC151" s="221" t="s">
        <v>170</v>
      </c>
      <c r="HD151" s="221">
        <v>73</v>
      </c>
      <c r="HE151" s="221">
        <v>73</v>
      </c>
      <c r="HF151" s="221">
        <v>72.5</v>
      </c>
      <c r="HG151" s="221" t="s">
        <v>170</v>
      </c>
      <c r="HH151" s="27"/>
      <c r="HI151" s="27"/>
      <c r="HJ151" s="27"/>
      <c r="HK151" s="27"/>
      <c r="HL151" s="27"/>
      <c r="HM151" s="27"/>
      <c r="HN151" s="27"/>
      <c r="HO151" s="27"/>
      <c r="HP151" s="27"/>
      <c r="HQ151" s="27"/>
      <c r="HR151" s="27"/>
      <c r="HS151" s="27"/>
      <c r="HT151" s="27"/>
      <c r="HU151" s="27"/>
      <c r="HV151" s="27"/>
      <c r="HW151" s="27"/>
      <c r="HX151" s="27"/>
      <c r="HY151" s="27"/>
      <c r="HZ151" s="27"/>
      <c r="IA151" s="27"/>
      <c r="IB151" s="27"/>
      <c r="IC151" s="27"/>
      <c r="ID151" s="27"/>
      <c r="IE151" s="27"/>
      <c r="IF151" s="27"/>
      <c r="IG151" s="27"/>
      <c r="IH151" s="27"/>
      <c r="II151" s="27"/>
      <c r="IJ151" s="27"/>
      <c r="IK151" s="27"/>
      <c r="IL151" s="27"/>
      <c r="IM151" s="27"/>
      <c r="IN151" s="27"/>
      <c r="IO151" s="27"/>
      <c r="IP151" s="27"/>
      <c r="IQ151" s="27"/>
    </row>
    <row r="152" spans="1:251" ht="15" customHeight="1" x14ac:dyDescent="0.2">
      <c r="A152" s="218" t="str">
        <f t="shared" si="1"/>
        <v/>
      </c>
      <c r="B152" s="226"/>
      <c r="C152" s="354"/>
      <c r="D152" s="354"/>
      <c r="E152" s="354"/>
      <c r="F152" s="354"/>
      <c r="G152" s="354"/>
      <c r="H152" s="354"/>
      <c r="I152" s="354"/>
      <c r="J152" s="365"/>
      <c r="K152" s="366"/>
      <c r="L152" s="226"/>
      <c r="M152" s="351"/>
      <c r="N152" s="352"/>
      <c r="O152" s="352"/>
      <c r="P152" s="352"/>
      <c r="Q152" s="353"/>
      <c r="R152" s="226"/>
      <c r="S152" s="56"/>
      <c r="T152" s="56"/>
      <c r="U152" s="56"/>
      <c r="V152" s="56"/>
      <c r="W152" s="27"/>
      <c r="X152" s="27"/>
      <c r="Y152" s="27"/>
      <c r="Z152" s="27"/>
      <c r="AG152" s="27"/>
      <c r="AH152" s="27"/>
      <c r="AI152" s="27"/>
      <c r="AJ152" s="27"/>
      <c r="AK152" s="27"/>
      <c r="AL152" s="27"/>
      <c r="AM152" s="27"/>
      <c r="AN152" s="27"/>
      <c r="AO152" s="27"/>
      <c r="AP152" s="27"/>
      <c r="AQ152" s="27"/>
      <c r="AR152" s="27"/>
      <c r="AS152" s="27"/>
      <c r="AT152" s="27"/>
      <c r="AU152" s="27"/>
      <c r="AV152" s="27"/>
      <c r="AW152" s="27"/>
      <c r="AX152" s="27"/>
      <c r="AY152" s="27"/>
      <c r="AZ152" s="27"/>
      <c r="BA152" s="27"/>
      <c r="BB152" s="27"/>
      <c r="BC152" s="27"/>
      <c r="BD152" s="27"/>
      <c r="BE152" s="27"/>
      <c r="BF152" s="27"/>
      <c r="BG152" s="27"/>
      <c r="BH152" s="27"/>
      <c r="BI152" s="27"/>
      <c r="BJ152" s="27"/>
      <c r="BK152" s="27"/>
      <c r="BL152" s="27"/>
      <c r="BM152" s="27"/>
      <c r="BN152" s="27"/>
      <c r="BO152" s="27"/>
      <c r="BP152" s="27"/>
      <c r="BQ152" s="27"/>
      <c r="BR152" s="27"/>
      <c r="BS152" s="27"/>
      <c r="BT152" s="27"/>
      <c r="BU152" s="27"/>
      <c r="BV152" s="27"/>
      <c r="BW152" s="27"/>
      <c r="BX152" s="27"/>
      <c r="BY152" s="27"/>
      <c r="BZ152" s="27"/>
      <c r="CA152" s="27"/>
      <c r="CB152" s="27"/>
      <c r="CC152" s="27"/>
      <c r="CD152" s="27"/>
      <c r="CE152" s="27"/>
      <c r="CF152" s="27"/>
      <c r="CG152" s="27"/>
      <c r="CH152" s="27"/>
      <c r="CI152" s="27"/>
      <c r="CJ152" s="27"/>
      <c r="CK152" s="27"/>
      <c r="CL152" s="27"/>
      <c r="CM152" s="27"/>
      <c r="CN152" s="27"/>
      <c r="CO152" s="27"/>
      <c r="CP152" s="27"/>
      <c r="CQ152" s="27"/>
      <c r="CR152" s="27"/>
      <c r="CS152" s="27"/>
      <c r="CT152" s="27"/>
      <c r="CU152" s="27"/>
      <c r="CV152" s="27"/>
      <c r="CW152" s="27"/>
      <c r="CX152" s="27"/>
      <c r="CY152" s="27"/>
      <c r="CZ152" s="27"/>
      <c r="DA152" s="27"/>
      <c r="DB152" s="27"/>
      <c r="DC152" s="27"/>
      <c r="DD152" s="27"/>
      <c r="DE152" s="27"/>
      <c r="DF152" s="27"/>
      <c r="DG152" s="27"/>
      <c r="DH152" s="27"/>
      <c r="DI152" s="27"/>
      <c r="DJ152" s="27"/>
      <c r="DK152" s="27"/>
      <c r="DL152" s="27"/>
      <c r="DM152" s="27"/>
      <c r="DN152" s="27"/>
      <c r="DO152" s="27"/>
      <c r="DP152" s="27"/>
      <c r="DQ152" s="27"/>
      <c r="DR152" s="27"/>
      <c r="DS152" s="27"/>
      <c r="DT152" s="27"/>
      <c r="DU152" s="27"/>
      <c r="DV152" s="27"/>
      <c r="DW152" s="27"/>
      <c r="DX152" s="27"/>
      <c r="DY152" s="27"/>
      <c r="DZ152" s="27"/>
      <c r="EA152" s="27"/>
      <c r="EB152" s="27"/>
      <c r="EC152" s="27"/>
      <c r="ED152" s="27"/>
      <c r="EE152" s="27"/>
      <c r="EF152" s="27"/>
      <c r="EG152" s="27"/>
      <c r="EH152" s="27"/>
      <c r="EI152" s="27"/>
      <c r="EJ152" s="27"/>
      <c r="EK152" s="27"/>
      <c r="EL152" s="27"/>
      <c r="EM152" s="27"/>
      <c r="EN152" s="27"/>
      <c r="EO152" s="27"/>
      <c r="EP152" s="27"/>
      <c r="EQ152" s="27"/>
      <c r="ER152" s="27"/>
      <c r="ES152" s="27"/>
      <c r="ET152" s="27"/>
      <c r="EU152" s="27"/>
      <c r="EV152" s="27"/>
      <c r="EW152" s="27"/>
      <c r="EX152" s="27"/>
      <c r="EY152" s="27"/>
      <c r="EZ152" s="27"/>
      <c r="FA152" s="27"/>
      <c r="FB152" s="27"/>
      <c r="FC152" s="27"/>
      <c r="FD152" s="27"/>
      <c r="FE152" s="27"/>
      <c r="FF152" s="27"/>
      <c r="FG152" s="27"/>
      <c r="FH152" s="27"/>
      <c r="FI152" s="27"/>
      <c r="FJ152" s="27"/>
      <c r="FK152" s="27"/>
      <c r="FL152" s="27"/>
      <c r="FM152" s="27"/>
      <c r="FN152" s="27"/>
      <c r="FO152" s="27"/>
      <c r="FP152" s="27"/>
      <c r="FQ152" s="27"/>
      <c r="FR152" s="27"/>
      <c r="FS152" s="27"/>
      <c r="FT152" s="27"/>
      <c r="FU152" s="27"/>
      <c r="FV152" s="27"/>
      <c r="FW152" s="27"/>
      <c r="FX152" s="27"/>
      <c r="FY152" s="27"/>
      <c r="FZ152" s="27"/>
      <c r="GA152" s="27"/>
      <c r="GB152" s="27"/>
      <c r="GC152" s="27"/>
      <c r="GD152" s="27"/>
      <c r="GE152" s="27"/>
      <c r="GF152" s="27"/>
      <c r="GG152" s="27"/>
      <c r="GH152" s="27"/>
      <c r="GI152" s="27"/>
      <c r="GJ152" s="27"/>
      <c r="GK152" s="27"/>
      <c r="GL152" s="27"/>
      <c r="GM152" s="27"/>
      <c r="GN152" s="27"/>
      <c r="GO152" s="27"/>
      <c r="GP152" s="27"/>
      <c r="GQ152" s="27"/>
      <c r="GR152" s="27"/>
      <c r="GS152" s="27"/>
      <c r="GT152" s="27"/>
      <c r="GU152" s="27"/>
      <c r="GV152" s="27"/>
      <c r="GW152" s="27"/>
      <c r="GX152" s="27"/>
      <c r="GY152" s="27"/>
      <c r="GZ152" s="27"/>
      <c r="HA152" s="27"/>
      <c r="HB152" s="219">
        <v>73</v>
      </c>
      <c r="HC152" s="219">
        <v>73</v>
      </c>
      <c r="HD152" s="219">
        <v>73.5</v>
      </c>
      <c r="HE152" s="219" t="s">
        <v>171</v>
      </c>
      <c r="HF152" s="219">
        <v>73</v>
      </c>
      <c r="HG152" s="219">
        <v>73</v>
      </c>
      <c r="HH152" s="27"/>
      <c r="HI152" s="27"/>
      <c r="HJ152" s="27"/>
      <c r="HK152" s="27"/>
      <c r="HL152" s="27"/>
      <c r="HM152" s="27"/>
      <c r="HN152" s="27"/>
      <c r="HO152" s="27"/>
      <c r="HP152" s="27"/>
      <c r="HQ152" s="27"/>
      <c r="HR152" s="27"/>
      <c r="HS152" s="27"/>
      <c r="HT152" s="27"/>
      <c r="HU152" s="27"/>
      <c r="HV152" s="27"/>
      <c r="HW152" s="27"/>
      <c r="HX152" s="27"/>
      <c r="HY152" s="27"/>
      <c r="HZ152" s="27"/>
      <c r="IA152" s="27"/>
      <c r="IB152" s="27"/>
      <c r="IC152" s="27"/>
      <c r="ID152" s="27"/>
      <c r="IE152" s="27"/>
      <c r="IF152" s="27"/>
      <c r="IG152" s="27"/>
      <c r="IH152" s="27"/>
      <c r="II152" s="27"/>
      <c r="IJ152" s="27"/>
      <c r="IK152" s="27"/>
      <c r="IL152" s="27"/>
      <c r="IM152" s="27"/>
      <c r="IN152" s="27"/>
      <c r="IO152" s="27"/>
      <c r="IP152" s="27"/>
      <c r="IQ152" s="27"/>
    </row>
    <row r="153" spans="1:251" ht="15" customHeight="1" x14ac:dyDescent="0.2">
      <c r="A153" s="218" t="str">
        <f t="shared" si="1"/>
        <v/>
      </c>
      <c r="B153" s="226"/>
      <c r="C153" s="354"/>
      <c r="D153" s="354"/>
      <c r="E153" s="354"/>
      <c r="F153" s="354"/>
      <c r="G153" s="354"/>
      <c r="H153" s="354"/>
      <c r="I153" s="354"/>
      <c r="J153" s="365"/>
      <c r="K153" s="366"/>
      <c r="L153" s="226"/>
      <c r="M153" s="351"/>
      <c r="N153" s="352"/>
      <c r="O153" s="352"/>
      <c r="P153" s="352"/>
      <c r="Q153" s="353"/>
      <c r="R153" s="226"/>
      <c r="S153" s="56"/>
      <c r="T153" s="56"/>
      <c r="U153" s="56"/>
      <c r="V153" s="56"/>
      <c r="W153" s="27"/>
      <c r="X153" s="27"/>
      <c r="Y153" s="27"/>
      <c r="Z153" s="27"/>
      <c r="AG153" s="27"/>
      <c r="AH153" s="27"/>
      <c r="AI153" s="27"/>
      <c r="AJ153" s="27"/>
      <c r="AK153" s="27"/>
      <c r="AL153" s="27"/>
      <c r="AM153" s="27"/>
      <c r="AN153" s="27"/>
      <c r="AO153" s="27"/>
      <c r="AP153" s="27"/>
      <c r="AQ153" s="27"/>
      <c r="AR153" s="27"/>
      <c r="AS153" s="27"/>
      <c r="AT153" s="27"/>
      <c r="AU153" s="27"/>
      <c r="AV153" s="27"/>
      <c r="AW153" s="27"/>
      <c r="AX153" s="27"/>
      <c r="AY153" s="27"/>
      <c r="AZ153" s="27"/>
      <c r="BA153" s="27"/>
      <c r="BB153" s="27"/>
      <c r="BC153" s="27"/>
      <c r="BD153" s="27"/>
      <c r="BE153" s="27"/>
      <c r="BF153" s="27"/>
      <c r="BG153" s="27"/>
      <c r="BH153" s="27"/>
      <c r="BI153" s="27"/>
      <c r="BJ153" s="27"/>
      <c r="BK153" s="27"/>
      <c r="BL153" s="27"/>
      <c r="BM153" s="27"/>
      <c r="BN153" s="27"/>
      <c r="BO153" s="27"/>
      <c r="BP153" s="27"/>
      <c r="BQ153" s="27"/>
      <c r="BR153" s="27"/>
      <c r="BS153" s="27"/>
      <c r="BT153" s="27"/>
      <c r="BU153" s="27"/>
      <c r="BV153" s="27"/>
      <c r="BW153" s="27"/>
      <c r="BX153" s="27"/>
      <c r="BY153" s="27"/>
      <c r="BZ153" s="27"/>
      <c r="CA153" s="27"/>
      <c r="CB153" s="27"/>
      <c r="CC153" s="27"/>
      <c r="CD153" s="27"/>
      <c r="CE153" s="27"/>
      <c r="CF153" s="27"/>
      <c r="CG153" s="27"/>
      <c r="CH153" s="27"/>
      <c r="CI153" s="27"/>
      <c r="CJ153" s="27"/>
      <c r="CK153" s="27"/>
      <c r="CL153" s="27"/>
      <c r="CM153" s="27"/>
      <c r="CN153" s="27"/>
      <c r="CO153" s="27"/>
      <c r="CP153" s="27"/>
      <c r="CQ153" s="27"/>
      <c r="CR153" s="27"/>
      <c r="CS153" s="27"/>
      <c r="CT153" s="27"/>
      <c r="CU153" s="27"/>
      <c r="CV153" s="27"/>
      <c r="CW153" s="27"/>
      <c r="CX153" s="27"/>
      <c r="CY153" s="27"/>
      <c r="CZ153" s="27"/>
      <c r="DA153" s="27"/>
      <c r="DB153" s="27"/>
      <c r="DC153" s="27"/>
      <c r="DD153" s="27"/>
      <c r="DE153" s="27"/>
      <c r="DF153" s="27"/>
      <c r="DG153" s="27"/>
      <c r="DH153" s="27"/>
      <c r="DI153" s="27"/>
      <c r="DJ153" s="27"/>
      <c r="DK153" s="27"/>
      <c r="DL153" s="27"/>
      <c r="DM153" s="27"/>
      <c r="DN153" s="27"/>
      <c r="DO153" s="27"/>
      <c r="DP153" s="27"/>
      <c r="DQ153" s="27"/>
      <c r="DR153" s="27"/>
      <c r="DS153" s="27"/>
      <c r="DT153" s="27"/>
      <c r="DU153" s="27"/>
      <c r="DV153" s="27"/>
      <c r="DW153" s="27"/>
      <c r="DX153" s="27"/>
      <c r="DY153" s="27"/>
      <c r="DZ153" s="27"/>
      <c r="EA153" s="27"/>
      <c r="EB153" s="27"/>
      <c r="EC153" s="27"/>
      <c r="ED153" s="27"/>
      <c r="EE153" s="27"/>
      <c r="EF153" s="27"/>
      <c r="EG153" s="27"/>
      <c r="EH153" s="27"/>
      <c r="EI153" s="27"/>
      <c r="EJ153" s="27"/>
      <c r="EK153" s="27"/>
      <c r="EL153" s="27"/>
      <c r="EM153" s="27"/>
      <c r="EN153" s="27"/>
      <c r="EO153" s="27"/>
      <c r="EP153" s="27"/>
      <c r="EQ153" s="27"/>
      <c r="ER153" s="27"/>
      <c r="ES153" s="27"/>
      <c r="ET153" s="27"/>
      <c r="EU153" s="27"/>
      <c r="EV153" s="27"/>
      <c r="EW153" s="27"/>
      <c r="EX153" s="27"/>
      <c r="EY153" s="27"/>
      <c r="EZ153" s="27"/>
      <c r="FA153" s="27"/>
      <c r="FB153" s="27"/>
      <c r="FC153" s="27"/>
      <c r="FD153" s="27"/>
      <c r="FE153" s="27"/>
      <c r="FF153" s="27"/>
      <c r="FG153" s="27"/>
      <c r="FH153" s="27"/>
      <c r="FI153" s="27"/>
      <c r="FJ153" s="27"/>
      <c r="FK153" s="27"/>
      <c r="FL153" s="27"/>
      <c r="FM153" s="27"/>
      <c r="FN153" s="27"/>
      <c r="FO153" s="27"/>
      <c r="FP153" s="27"/>
      <c r="FQ153" s="27"/>
      <c r="FR153" s="27"/>
      <c r="FS153" s="27"/>
      <c r="FT153" s="27"/>
      <c r="FU153" s="27"/>
      <c r="FV153" s="27"/>
      <c r="FW153" s="27"/>
      <c r="FX153" s="27"/>
      <c r="FY153" s="27"/>
      <c r="FZ153" s="27"/>
      <c r="GA153" s="27"/>
      <c r="GB153" s="27"/>
      <c r="GC153" s="27"/>
      <c r="GD153" s="27"/>
      <c r="GE153" s="27"/>
      <c r="GF153" s="27"/>
      <c r="GG153" s="27"/>
      <c r="GH153" s="27"/>
      <c r="GI153" s="27"/>
      <c r="GJ153" s="27"/>
      <c r="GK153" s="27"/>
      <c r="GL153" s="27"/>
      <c r="GM153" s="27"/>
      <c r="GN153" s="27"/>
      <c r="GO153" s="27"/>
      <c r="GP153" s="27"/>
      <c r="GQ153" s="27"/>
      <c r="GR153" s="27"/>
      <c r="GS153" s="27"/>
      <c r="GT153" s="27"/>
      <c r="GU153" s="27"/>
      <c r="GV153" s="27"/>
      <c r="GW153" s="27"/>
      <c r="GX153" s="27"/>
      <c r="GY153" s="27"/>
      <c r="GZ153" s="27"/>
      <c r="HA153" s="27"/>
      <c r="HB153" s="221">
        <v>73.5</v>
      </c>
      <c r="HC153" s="221" t="s">
        <v>171</v>
      </c>
      <c r="HD153" s="221">
        <v>74</v>
      </c>
      <c r="HE153" s="221">
        <v>74</v>
      </c>
      <c r="HF153" s="221">
        <v>73.5</v>
      </c>
      <c r="HG153" s="221" t="s">
        <v>171</v>
      </c>
      <c r="HH153" s="27"/>
      <c r="HI153" s="27"/>
      <c r="HJ153" s="27"/>
      <c r="HK153" s="27"/>
      <c r="HL153" s="27"/>
      <c r="HM153" s="27"/>
      <c r="HN153" s="27"/>
      <c r="HO153" s="27"/>
      <c r="HP153" s="27"/>
      <c r="HQ153" s="27"/>
      <c r="HR153" s="27"/>
      <c r="HS153" s="27"/>
      <c r="HT153" s="27"/>
      <c r="HU153" s="27"/>
      <c r="HV153" s="27"/>
      <c r="HW153" s="27"/>
      <c r="HX153" s="27"/>
      <c r="HY153" s="27"/>
      <c r="HZ153" s="27"/>
      <c r="IA153" s="27"/>
      <c r="IB153" s="27"/>
      <c r="IC153" s="27"/>
      <c r="ID153" s="27"/>
      <c r="IE153" s="27"/>
      <c r="IF153" s="27"/>
      <c r="IG153" s="27"/>
      <c r="IH153" s="27"/>
      <c r="II153" s="27"/>
      <c r="IJ153" s="27"/>
      <c r="IK153" s="27"/>
      <c r="IL153" s="27"/>
      <c r="IM153" s="27"/>
      <c r="IN153" s="27"/>
      <c r="IO153" s="27"/>
      <c r="IP153" s="27"/>
      <c r="IQ153" s="27"/>
    </row>
    <row r="154" spans="1:251" ht="15" customHeight="1" x14ac:dyDescent="0.2">
      <c r="A154" s="218" t="str">
        <f t="shared" si="1"/>
        <v/>
      </c>
      <c r="B154" s="226"/>
      <c r="C154" s="354"/>
      <c r="D154" s="354"/>
      <c r="E154" s="354"/>
      <c r="F154" s="354"/>
      <c r="G154" s="354"/>
      <c r="H154" s="354"/>
      <c r="I154" s="354"/>
      <c r="J154" s="365"/>
      <c r="K154" s="366"/>
      <c r="L154" s="226"/>
      <c r="M154" s="351"/>
      <c r="N154" s="352"/>
      <c r="O154" s="352"/>
      <c r="P154" s="352"/>
      <c r="Q154" s="353"/>
      <c r="R154" s="226"/>
      <c r="S154" s="56"/>
      <c r="T154" s="56"/>
      <c r="U154" s="56"/>
      <c r="V154" s="56"/>
      <c r="W154" s="27"/>
      <c r="X154" s="27"/>
      <c r="Y154" s="27"/>
      <c r="Z154" s="27"/>
      <c r="AG154" s="27"/>
      <c r="AH154" s="27"/>
      <c r="AI154" s="27"/>
      <c r="AJ154" s="27"/>
      <c r="AK154" s="27"/>
      <c r="AL154" s="27"/>
      <c r="AM154" s="27"/>
      <c r="AN154" s="27"/>
      <c r="AO154" s="27"/>
      <c r="AP154" s="27"/>
      <c r="AQ154" s="27"/>
      <c r="AR154" s="27"/>
      <c r="AS154" s="27"/>
      <c r="AT154" s="27"/>
      <c r="AU154" s="27"/>
      <c r="AV154" s="27"/>
      <c r="AW154" s="27"/>
      <c r="AX154" s="27"/>
      <c r="AY154" s="27"/>
      <c r="AZ154" s="27"/>
      <c r="BA154" s="27"/>
      <c r="BB154" s="27"/>
      <c r="BC154" s="27"/>
      <c r="BD154" s="27"/>
      <c r="BE154" s="27"/>
      <c r="BF154" s="27"/>
      <c r="BG154" s="27"/>
      <c r="BH154" s="27"/>
      <c r="BI154" s="27"/>
      <c r="BJ154" s="27"/>
      <c r="BK154" s="27"/>
      <c r="BL154" s="27"/>
      <c r="BM154" s="27"/>
      <c r="BN154" s="27"/>
      <c r="BO154" s="27"/>
      <c r="BP154" s="27"/>
      <c r="BQ154" s="27"/>
      <c r="BR154" s="27"/>
      <c r="BS154" s="27"/>
      <c r="BT154" s="27"/>
      <c r="BU154" s="27"/>
      <c r="BV154" s="27"/>
      <c r="BW154" s="27"/>
      <c r="BX154" s="27"/>
      <c r="BY154" s="27"/>
      <c r="BZ154" s="27"/>
      <c r="CA154" s="27"/>
      <c r="CB154" s="27"/>
      <c r="CC154" s="27"/>
      <c r="CD154" s="27"/>
      <c r="CE154" s="27"/>
      <c r="CF154" s="27"/>
      <c r="CG154" s="27"/>
      <c r="CH154" s="27"/>
      <c r="CI154" s="27"/>
      <c r="CJ154" s="27"/>
      <c r="CK154" s="27"/>
      <c r="CL154" s="27"/>
      <c r="CM154" s="27"/>
      <c r="CN154" s="27"/>
      <c r="CO154" s="27"/>
      <c r="CP154" s="27"/>
      <c r="CQ154" s="27"/>
      <c r="CR154" s="27"/>
      <c r="CS154" s="27"/>
      <c r="CT154" s="27"/>
      <c r="CU154" s="27"/>
      <c r="CV154" s="27"/>
      <c r="CW154" s="27"/>
      <c r="CX154" s="27"/>
      <c r="CY154" s="27"/>
      <c r="CZ154" s="27"/>
      <c r="DA154" s="27"/>
      <c r="DB154" s="27"/>
      <c r="DC154" s="27"/>
      <c r="DD154" s="27"/>
      <c r="DE154" s="27"/>
      <c r="DF154" s="27"/>
      <c r="DG154" s="27"/>
      <c r="DH154" s="27"/>
      <c r="DI154" s="27"/>
      <c r="DJ154" s="27"/>
      <c r="DK154" s="27"/>
      <c r="DL154" s="27"/>
      <c r="DM154" s="27"/>
      <c r="DN154" s="27"/>
      <c r="DO154" s="27"/>
      <c r="DP154" s="27"/>
      <c r="DQ154" s="27"/>
      <c r="DR154" s="27"/>
      <c r="DS154" s="27"/>
      <c r="DT154" s="27"/>
      <c r="DU154" s="27"/>
      <c r="DV154" s="27"/>
      <c r="DW154" s="27"/>
      <c r="DX154" s="27"/>
      <c r="DY154" s="27"/>
      <c r="DZ154" s="27"/>
      <c r="EA154" s="27"/>
      <c r="EB154" s="27"/>
      <c r="EC154" s="27"/>
      <c r="ED154" s="27"/>
      <c r="EE154" s="27"/>
      <c r="EF154" s="27"/>
      <c r="EG154" s="27"/>
      <c r="EH154" s="27"/>
      <c r="EI154" s="27"/>
      <c r="EJ154" s="27"/>
      <c r="EK154" s="27"/>
      <c r="EL154" s="27"/>
      <c r="EM154" s="27"/>
      <c r="EN154" s="27"/>
      <c r="EO154" s="27"/>
      <c r="EP154" s="27"/>
      <c r="EQ154" s="27"/>
      <c r="ER154" s="27"/>
      <c r="ES154" s="27"/>
      <c r="ET154" s="27"/>
      <c r="EU154" s="27"/>
      <c r="EV154" s="27"/>
      <c r="EW154" s="27"/>
      <c r="EX154" s="27"/>
      <c r="EY154" s="27"/>
      <c r="EZ154" s="27"/>
      <c r="FA154" s="27"/>
      <c r="FB154" s="27"/>
      <c r="FC154" s="27"/>
      <c r="FD154" s="27"/>
      <c r="FE154" s="27"/>
      <c r="FF154" s="27"/>
      <c r="FG154" s="27"/>
      <c r="FH154" s="27"/>
      <c r="FI154" s="27"/>
      <c r="FJ154" s="27"/>
      <c r="FK154" s="27"/>
      <c r="FL154" s="27"/>
      <c r="FM154" s="27"/>
      <c r="FN154" s="27"/>
      <c r="FO154" s="27"/>
      <c r="FP154" s="27"/>
      <c r="FQ154" s="27"/>
      <c r="FR154" s="27"/>
      <c r="FS154" s="27"/>
      <c r="FT154" s="27"/>
      <c r="FU154" s="27"/>
      <c r="FV154" s="27"/>
      <c r="FW154" s="27"/>
      <c r="FX154" s="27"/>
      <c r="FY154" s="27"/>
      <c r="FZ154" s="27"/>
      <c r="GA154" s="27"/>
      <c r="GB154" s="27"/>
      <c r="GC154" s="27"/>
      <c r="GD154" s="27"/>
      <c r="GE154" s="27"/>
      <c r="GF154" s="27"/>
      <c r="GG154" s="27"/>
      <c r="GH154" s="27"/>
      <c r="GI154" s="27"/>
      <c r="GJ154" s="27"/>
      <c r="GK154" s="27"/>
      <c r="GL154" s="27"/>
      <c r="GM154" s="27"/>
      <c r="GN154" s="27"/>
      <c r="GO154" s="27"/>
      <c r="GP154" s="27"/>
      <c r="GQ154" s="27"/>
      <c r="GR154" s="27"/>
      <c r="GS154" s="27"/>
      <c r="GT154" s="27"/>
      <c r="GU154" s="27"/>
      <c r="GV154" s="27"/>
      <c r="GW154" s="27"/>
      <c r="GX154" s="27"/>
      <c r="GY154" s="27"/>
      <c r="GZ154" s="27"/>
      <c r="HA154" s="27"/>
      <c r="HB154" s="219">
        <v>74</v>
      </c>
      <c r="HC154" s="219">
        <v>74</v>
      </c>
      <c r="HD154" s="219">
        <v>74.5</v>
      </c>
      <c r="HE154" s="219" t="s">
        <v>172</v>
      </c>
      <c r="HF154" s="219">
        <v>74</v>
      </c>
      <c r="HG154" s="219">
        <v>74</v>
      </c>
      <c r="HH154" s="27"/>
      <c r="HI154" s="27"/>
      <c r="HJ154" s="27"/>
      <c r="HK154" s="27"/>
      <c r="HL154" s="27"/>
      <c r="HM154" s="27"/>
      <c r="HN154" s="27"/>
      <c r="HO154" s="27"/>
      <c r="HP154" s="27"/>
      <c r="HQ154" s="27"/>
      <c r="HR154" s="27"/>
      <c r="HS154" s="27"/>
      <c r="HT154" s="27"/>
      <c r="HU154" s="27"/>
      <c r="HV154" s="27"/>
      <c r="HW154" s="27"/>
      <c r="HX154" s="27"/>
      <c r="HY154" s="27"/>
      <c r="HZ154" s="27"/>
      <c r="IA154" s="27"/>
      <c r="IB154" s="27"/>
      <c r="IC154" s="27"/>
      <c r="ID154" s="27"/>
      <c r="IE154" s="27"/>
      <c r="IF154" s="27"/>
      <c r="IG154" s="27"/>
      <c r="IH154" s="27"/>
      <c r="II154" s="27"/>
      <c r="IJ154" s="27"/>
      <c r="IK154" s="27"/>
      <c r="IL154" s="27"/>
      <c r="IM154" s="27"/>
      <c r="IN154" s="27"/>
      <c r="IO154" s="27"/>
      <c r="IP154" s="27"/>
      <c r="IQ154" s="27"/>
    </row>
    <row r="155" spans="1:251" ht="15" customHeight="1" x14ac:dyDescent="0.2">
      <c r="A155" s="218" t="str">
        <f t="shared" si="1"/>
        <v/>
      </c>
      <c r="B155" s="226"/>
      <c r="C155" s="354"/>
      <c r="D155" s="354"/>
      <c r="E155" s="354"/>
      <c r="F155" s="354"/>
      <c r="G155" s="354"/>
      <c r="H155" s="354"/>
      <c r="I155" s="354"/>
      <c r="J155" s="365"/>
      <c r="K155" s="366"/>
      <c r="L155" s="226"/>
      <c r="M155" s="351"/>
      <c r="N155" s="352"/>
      <c r="O155" s="352"/>
      <c r="P155" s="352"/>
      <c r="Q155" s="353"/>
      <c r="R155" s="226"/>
      <c r="S155" s="56"/>
      <c r="T155" s="56"/>
      <c r="U155" s="56"/>
      <c r="V155" s="56"/>
      <c r="W155" s="27"/>
      <c r="X155" s="27"/>
      <c r="Y155" s="27"/>
      <c r="Z155" s="27"/>
      <c r="AG155" s="27"/>
      <c r="AH155" s="27"/>
      <c r="AI155" s="27"/>
      <c r="AJ155" s="27"/>
      <c r="AK155" s="27"/>
      <c r="AL155" s="27"/>
      <c r="AM155" s="27"/>
      <c r="AN155" s="27"/>
      <c r="AO155" s="27"/>
      <c r="AP155" s="27"/>
      <c r="AQ155" s="27"/>
      <c r="AR155" s="27"/>
      <c r="AS155" s="27"/>
      <c r="AT155" s="27"/>
      <c r="AU155" s="27"/>
      <c r="AV155" s="27"/>
      <c r="AW155" s="27"/>
      <c r="AX155" s="27"/>
      <c r="AY155" s="27"/>
      <c r="AZ155" s="27"/>
      <c r="BA155" s="27"/>
      <c r="BB155" s="27"/>
      <c r="BC155" s="27"/>
      <c r="BD155" s="27"/>
      <c r="BE155" s="27"/>
      <c r="BF155" s="27"/>
      <c r="BG155" s="27"/>
      <c r="BH155" s="27"/>
      <c r="BI155" s="27"/>
      <c r="BJ155" s="27"/>
      <c r="BK155" s="27"/>
      <c r="BL155" s="27"/>
      <c r="BM155" s="27"/>
      <c r="BN155" s="27"/>
      <c r="BO155" s="27"/>
      <c r="BP155" s="27"/>
      <c r="BQ155" s="27"/>
      <c r="BR155" s="27"/>
      <c r="BS155" s="27"/>
      <c r="BT155" s="27"/>
      <c r="BU155" s="27"/>
      <c r="BV155" s="27"/>
      <c r="BW155" s="27"/>
      <c r="BX155" s="27"/>
      <c r="BY155" s="27"/>
      <c r="BZ155" s="27"/>
      <c r="CA155" s="27"/>
      <c r="CB155" s="27"/>
      <c r="CC155" s="27"/>
      <c r="CD155" s="27"/>
      <c r="CE155" s="27"/>
      <c r="CF155" s="27"/>
      <c r="CG155" s="27"/>
      <c r="CH155" s="27"/>
      <c r="CI155" s="27"/>
      <c r="CJ155" s="27"/>
      <c r="CK155" s="27"/>
      <c r="CL155" s="27"/>
      <c r="CM155" s="27"/>
      <c r="CN155" s="27"/>
      <c r="CO155" s="27"/>
      <c r="CP155" s="27"/>
      <c r="CQ155" s="27"/>
      <c r="CR155" s="27"/>
      <c r="CS155" s="27"/>
      <c r="CT155" s="27"/>
      <c r="CU155" s="27"/>
      <c r="CV155" s="27"/>
      <c r="CW155" s="27"/>
      <c r="CX155" s="27"/>
      <c r="CY155" s="27"/>
      <c r="CZ155" s="27"/>
      <c r="DA155" s="27"/>
      <c r="DB155" s="27"/>
      <c r="DC155" s="27"/>
      <c r="DD155" s="27"/>
      <c r="DE155" s="27"/>
      <c r="DF155" s="27"/>
      <c r="DG155" s="27"/>
      <c r="DH155" s="27"/>
      <c r="DI155" s="27"/>
      <c r="DJ155" s="27"/>
      <c r="DK155" s="27"/>
      <c r="DL155" s="27"/>
      <c r="DM155" s="27"/>
      <c r="DN155" s="27"/>
      <c r="DO155" s="27"/>
      <c r="DP155" s="27"/>
      <c r="DQ155" s="27"/>
      <c r="DR155" s="27"/>
      <c r="DS155" s="27"/>
      <c r="DT155" s="27"/>
      <c r="DU155" s="27"/>
      <c r="DV155" s="27"/>
      <c r="DW155" s="27"/>
      <c r="DX155" s="27"/>
      <c r="DY155" s="27"/>
      <c r="DZ155" s="27"/>
      <c r="EA155" s="27"/>
      <c r="EB155" s="27"/>
      <c r="EC155" s="27"/>
      <c r="ED155" s="27"/>
      <c r="EE155" s="27"/>
      <c r="EF155" s="27"/>
      <c r="EG155" s="27"/>
      <c r="EH155" s="27"/>
      <c r="EI155" s="27"/>
      <c r="EJ155" s="27"/>
      <c r="EK155" s="27"/>
      <c r="EL155" s="27"/>
      <c r="EM155" s="27"/>
      <c r="EN155" s="27"/>
      <c r="EO155" s="27"/>
      <c r="EP155" s="27"/>
      <c r="EQ155" s="27"/>
      <c r="ER155" s="27"/>
      <c r="ES155" s="27"/>
      <c r="ET155" s="27"/>
      <c r="EU155" s="27"/>
      <c r="EV155" s="27"/>
      <c r="EW155" s="27"/>
      <c r="EX155" s="27"/>
      <c r="EY155" s="27"/>
      <c r="EZ155" s="27"/>
      <c r="FA155" s="27"/>
      <c r="FB155" s="27"/>
      <c r="FC155" s="27"/>
      <c r="FD155" s="27"/>
      <c r="FE155" s="27"/>
      <c r="FF155" s="27"/>
      <c r="FG155" s="27"/>
      <c r="FH155" s="27"/>
      <c r="FI155" s="27"/>
      <c r="FJ155" s="27"/>
      <c r="FK155" s="27"/>
      <c r="FL155" s="27"/>
      <c r="FM155" s="27"/>
      <c r="FN155" s="27"/>
      <c r="FO155" s="27"/>
      <c r="FP155" s="27"/>
      <c r="FQ155" s="27"/>
      <c r="FR155" s="27"/>
      <c r="FS155" s="27"/>
      <c r="FT155" s="27"/>
      <c r="FU155" s="27"/>
      <c r="FV155" s="27"/>
      <c r="FW155" s="27"/>
      <c r="FX155" s="27"/>
      <c r="FY155" s="27"/>
      <c r="FZ155" s="27"/>
      <c r="GA155" s="27"/>
      <c r="GB155" s="27"/>
      <c r="GC155" s="27"/>
      <c r="GD155" s="27"/>
      <c r="GE155" s="27"/>
      <c r="GF155" s="27"/>
      <c r="GG155" s="27"/>
      <c r="GH155" s="27"/>
      <c r="GI155" s="27"/>
      <c r="GJ155" s="27"/>
      <c r="GK155" s="27"/>
      <c r="GL155" s="27"/>
      <c r="GM155" s="27"/>
      <c r="GN155" s="27"/>
      <c r="GO155" s="27"/>
      <c r="GP155" s="27"/>
      <c r="GQ155" s="27"/>
      <c r="GR155" s="27"/>
      <c r="GS155" s="27"/>
      <c r="GT155" s="27"/>
      <c r="GU155" s="27"/>
      <c r="GV155" s="27"/>
      <c r="GW155" s="27"/>
      <c r="GX155" s="27"/>
      <c r="GY155" s="27"/>
      <c r="GZ155" s="27"/>
      <c r="HA155" s="27"/>
      <c r="HB155" s="221">
        <v>74.5</v>
      </c>
      <c r="HC155" s="221" t="s">
        <v>172</v>
      </c>
      <c r="HD155" s="221">
        <v>75</v>
      </c>
      <c r="HE155" s="221">
        <v>75</v>
      </c>
      <c r="HF155" s="221">
        <v>74.5</v>
      </c>
      <c r="HG155" s="221" t="s">
        <v>172</v>
      </c>
      <c r="HH155" s="27"/>
      <c r="HI155" s="27"/>
      <c r="HJ155" s="27"/>
      <c r="HK155" s="27"/>
      <c r="HL155" s="27"/>
      <c r="HM155" s="27"/>
      <c r="HN155" s="27"/>
      <c r="HO155" s="27"/>
      <c r="HP155" s="27"/>
      <c r="HQ155" s="27"/>
      <c r="HR155" s="27"/>
      <c r="HS155" s="27"/>
      <c r="HT155" s="27"/>
      <c r="HU155" s="27"/>
      <c r="HV155" s="27"/>
      <c r="HW155" s="27"/>
      <c r="HX155" s="27"/>
      <c r="HY155" s="27"/>
      <c r="HZ155" s="27"/>
      <c r="IA155" s="27"/>
      <c r="IB155" s="27"/>
      <c r="IC155" s="27"/>
      <c r="ID155" s="27"/>
      <c r="IE155" s="27"/>
      <c r="IF155" s="27"/>
      <c r="IG155" s="27"/>
      <c r="IH155" s="27"/>
      <c r="II155" s="27"/>
      <c r="IJ155" s="27"/>
      <c r="IK155" s="27"/>
      <c r="IL155" s="27"/>
      <c r="IM155" s="27"/>
      <c r="IN155" s="27"/>
      <c r="IO155" s="27"/>
      <c r="IP155" s="27"/>
      <c r="IQ155" s="27"/>
    </row>
    <row r="156" spans="1:251" ht="15" customHeight="1" x14ac:dyDescent="0.2">
      <c r="A156" s="218" t="str">
        <f t="shared" si="1"/>
        <v/>
      </c>
      <c r="B156" s="226"/>
      <c r="C156" s="354"/>
      <c r="D156" s="354"/>
      <c r="E156" s="354"/>
      <c r="F156" s="354"/>
      <c r="G156" s="354"/>
      <c r="H156" s="354"/>
      <c r="I156" s="354"/>
      <c r="J156" s="365"/>
      <c r="K156" s="366"/>
      <c r="L156" s="226"/>
      <c r="M156" s="351"/>
      <c r="N156" s="352"/>
      <c r="O156" s="352"/>
      <c r="P156" s="352"/>
      <c r="Q156" s="353"/>
      <c r="R156" s="226"/>
      <c r="S156" s="56"/>
      <c r="T156" s="56"/>
      <c r="U156" s="56"/>
      <c r="V156" s="56"/>
      <c r="W156" s="27"/>
      <c r="X156" s="27"/>
      <c r="Y156" s="27"/>
      <c r="Z156" s="27"/>
      <c r="AG156" s="27"/>
      <c r="AH156" s="27"/>
      <c r="AI156" s="27"/>
      <c r="AJ156" s="27"/>
      <c r="AK156" s="27"/>
      <c r="AL156" s="27"/>
      <c r="AM156" s="27"/>
      <c r="AN156" s="27"/>
      <c r="AO156" s="27"/>
      <c r="AP156" s="27"/>
      <c r="AQ156" s="27"/>
      <c r="AR156" s="27"/>
      <c r="AS156" s="27"/>
      <c r="AT156" s="27"/>
      <c r="AU156" s="27"/>
      <c r="AV156" s="27"/>
      <c r="AW156" s="27"/>
      <c r="AX156" s="27"/>
      <c r="AY156" s="27"/>
      <c r="AZ156" s="27"/>
      <c r="BA156" s="27"/>
      <c r="BB156" s="27"/>
      <c r="BC156" s="27"/>
      <c r="BD156" s="27"/>
      <c r="BE156" s="27"/>
      <c r="BF156" s="27"/>
      <c r="BG156" s="27"/>
      <c r="BH156" s="27"/>
      <c r="BI156" s="27"/>
      <c r="BJ156" s="27"/>
      <c r="BK156" s="27"/>
      <c r="BL156" s="27"/>
      <c r="BM156" s="27"/>
      <c r="BN156" s="27"/>
      <c r="BO156" s="27"/>
      <c r="BP156" s="27"/>
      <c r="BQ156" s="27"/>
      <c r="BR156" s="27"/>
      <c r="BS156" s="27"/>
      <c r="BT156" s="27"/>
      <c r="BU156" s="27"/>
      <c r="BV156" s="27"/>
      <c r="BW156" s="27"/>
      <c r="BX156" s="27"/>
      <c r="BY156" s="27"/>
      <c r="BZ156" s="27"/>
      <c r="CA156" s="27"/>
      <c r="CB156" s="27"/>
      <c r="CC156" s="27"/>
      <c r="CD156" s="27"/>
      <c r="CE156" s="27"/>
      <c r="CF156" s="27"/>
      <c r="CG156" s="27"/>
      <c r="CH156" s="27"/>
      <c r="CI156" s="27"/>
      <c r="CJ156" s="27"/>
      <c r="CK156" s="27"/>
      <c r="CL156" s="27"/>
      <c r="CM156" s="27"/>
      <c r="CN156" s="27"/>
      <c r="CO156" s="27"/>
      <c r="CP156" s="27"/>
      <c r="CQ156" s="27"/>
      <c r="CR156" s="27"/>
      <c r="CS156" s="27"/>
      <c r="CT156" s="27"/>
      <c r="CU156" s="27"/>
      <c r="CV156" s="27"/>
      <c r="CW156" s="27"/>
      <c r="CX156" s="27"/>
      <c r="CY156" s="27"/>
      <c r="CZ156" s="27"/>
      <c r="DA156" s="27"/>
      <c r="DB156" s="27"/>
      <c r="DC156" s="27"/>
      <c r="DD156" s="27"/>
      <c r="DE156" s="27"/>
      <c r="DF156" s="27"/>
      <c r="DG156" s="27"/>
      <c r="DH156" s="27"/>
      <c r="DI156" s="27"/>
      <c r="DJ156" s="27"/>
      <c r="DK156" s="27"/>
      <c r="DL156" s="27"/>
      <c r="DM156" s="27"/>
      <c r="DN156" s="27"/>
      <c r="DO156" s="27"/>
      <c r="DP156" s="27"/>
      <c r="DQ156" s="27"/>
      <c r="DR156" s="27"/>
      <c r="DS156" s="27"/>
      <c r="DT156" s="27"/>
      <c r="DU156" s="27"/>
      <c r="DV156" s="27"/>
      <c r="DW156" s="27"/>
      <c r="DX156" s="27"/>
      <c r="DY156" s="27"/>
      <c r="DZ156" s="27"/>
      <c r="EA156" s="27"/>
      <c r="EB156" s="27"/>
      <c r="EC156" s="27"/>
      <c r="ED156" s="27"/>
      <c r="EE156" s="27"/>
      <c r="EF156" s="27"/>
      <c r="EG156" s="27"/>
      <c r="EH156" s="27"/>
      <c r="EI156" s="27"/>
      <c r="EJ156" s="27"/>
      <c r="EK156" s="27"/>
      <c r="EL156" s="27"/>
      <c r="EM156" s="27"/>
      <c r="EN156" s="27"/>
      <c r="EO156" s="27"/>
      <c r="EP156" s="27"/>
      <c r="EQ156" s="27"/>
      <c r="ER156" s="27"/>
      <c r="ES156" s="27"/>
      <c r="ET156" s="27"/>
      <c r="EU156" s="27"/>
      <c r="EV156" s="27"/>
      <c r="EW156" s="27"/>
      <c r="EX156" s="27"/>
      <c r="EY156" s="27"/>
      <c r="EZ156" s="27"/>
      <c r="FA156" s="27"/>
      <c r="FB156" s="27"/>
      <c r="FC156" s="27"/>
      <c r="FD156" s="27"/>
      <c r="FE156" s="27"/>
      <c r="FF156" s="27"/>
      <c r="FG156" s="27"/>
      <c r="FH156" s="27"/>
      <c r="FI156" s="27"/>
      <c r="FJ156" s="27"/>
      <c r="FK156" s="27"/>
      <c r="FL156" s="27"/>
      <c r="FM156" s="27"/>
      <c r="FN156" s="27"/>
      <c r="FO156" s="27"/>
      <c r="FP156" s="27"/>
      <c r="FQ156" s="27"/>
      <c r="FR156" s="27"/>
      <c r="FS156" s="27"/>
      <c r="FT156" s="27"/>
      <c r="FU156" s="27"/>
      <c r="FV156" s="27"/>
      <c r="FW156" s="27"/>
      <c r="FX156" s="27"/>
      <c r="FY156" s="27"/>
      <c r="FZ156" s="27"/>
      <c r="GA156" s="27"/>
      <c r="GB156" s="27"/>
      <c r="GC156" s="27"/>
      <c r="GD156" s="27"/>
      <c r="GE156" s="27"/>
      <c r="GF156" s="27"/>
      <c r="GG156" s="27"/>
      <c r="GH156" s="27"/>
      <c r="GI156" s="27"/>
      <c r="GJ156" s="27"/>
      <c r="GK156" s="27"/>
      <c r="GL156" s="27"/>
      <c r="GM156" s="27"/>
      <c r="GN156" s="27"/>
      <c r="GO156" s="27"/>
      <c r="GP156" s="27"/>
      <c r="GQ156" s="27"/>
      <c r="GR156" s="27"/>
      <c r="GS156" s="27"/>
      <c r="GT156" s="27"/>
      <c r="GU156" s="27"/>
      <c r="GV156" s="27"/>
      <c r="GW156" s="27"/>
      <c r="GX156" s="27"/>
      <c r="GY156" s="27"/>
      <c r="GZ156" s="27"/>
      <c r="HA156" s="27"/>
      <c r="HB156" s="219">
        <v>75</v>
      </c>
      <c r="HC156" s="219">
        <v>75</v>
      </c>
      <c r="HD156" s="219">
        <v>75.5</v>
      </c>
      <c r="HE156" s="219" t="s">
        <v>177</v>
      </c>
      <c r="HF156" s="219">
        <v>75</v>
      </c>
      <c r="HG156" s="219">
        <v>75</v>
      </c>
      <c r="HH156" s="27"/>
      <c r="HI156" s="27"/>
      <c r="HJ156" s="27"/>
      <c r="HK156" s="27"/>
      <c r="HL156" s="27"/>
      <c r="HM156" s="27"/>
      <c r="HN156" s="27"/>
      <c r="HO156" s="27"/>
      <c r="HP156" s="27"/>
      <c r="HQ156" s="27"/>
      <c r="HR156" s="27"/>
      <c r="HS156" s="27"/>
      <c r="HT156" s="27"/>
      <c r="HU156" s="27"/>
      <c r="HV156" s="27"/>
      <c r="HW156" s="27"/>
      <c r="HX156" s="27"/>
      <c r="HY156" s="27"/>
      <c r="HZ156" s="27"/>
      <c r="IA156" s="27"/>
      <c r="IB156" s="27"/>
      <c r="IC156" s="27"/>
      <c r="ID156" s="27"/>
      <c r="IE156" s="27"/>
      <c r="IF156" s="27"/>
      <c r="IG156" s="27"/>
      <c r="IH156" s="27"/>
      <c r="II156" s="27"/>
      <c r="IJ156" s="27"/>
      <c r="IK156" s="27"/>
      <c r="IL156" s="27"/>
      <c r="IM156" s="27"/>
      <c r="IN156" s="27"/>
      <c r="IO156" s="27"/>
      <c r="IP156" s="27"/>
      <c r="IQ156" s="27"/>
    </row>
    <row r="157" spans="1:251" ht="15" customHeight="1" x14ac:dyDescent="0.2">
      <c r="A157" s="218" t="str">
        <f t="shared" si="1"/>
        <v/>
      </c>
      <c r="B157" s="226"/>
      <c r="C157" s="354"/>
      <c r="D157" s="354"/>
      <c r="E157" s="354"/>
      <c r="F157" s="354"/>
      <c r="G157" s="354"/>
      <c r="H157" s="354"/>
      <c r="I157" s="354"/>
      <c r="J157" s="365"/>
      <c r="K157" s="366"/>
      <c r="L157" s="226"/>
      <c r="M157" s="351"/>
      <c r="N157" s="352"/>
      <c r="O157" s="352"/>
      <c r="P157" s="352"/>
      <c r="Q157" s="353"/>
      <c r="R157" s="226"/>
      <c r="S157" s="56"/>
      <c r="T157" s="56"/>
      <c r="U157" s="56"/>
      <c r="V157" s="56"/>
      <c r="W157" s="27"/>
      <c r="X157" s="27"/>
      <c r="Y157" s="27"/>
      <c r="Z157" s="27"/>
      <c r="AG157" s="27"/>
      <c r="AH157" s="27"/>
      <c r="AI157" s="27"/>
      <c r="AJ157" s="27"/>
      <c r="AK157" s="27"/>
      <c r="AL157" s="27"/>
      <c r="AM157" s="27"/>
      <c r="AN157" s="27"/>
      <c r="AO157" s="27"/>
      <c r="AP157" s="27"/>
      <c r="AQ157" s="27"/>
      <c r="AR157" s="27"/>
      <c r="AS157" s="27"/>
      <c r="AT157" s="27"/>
      <c r="AU157" s="27"/>
      <c r="AV157" s="27"/>
      <c r="AW157" s="27"/>
      <c r="AX157" s="27"/>
      <c r="AY157" s="27"/>
      <c r="AZ157" s="27"/>
      <c r="BA157" s="27"/>
      <c r="BB157" s="27"/>
      <c r="BC157" s="27"/>
      <c r="BD157" s="27"/>
      <c r="BE157" s="27"/>
      <c r="BF157" s="27"/>
      <c r="BG157" s="27"/>
      <c r="BH157" s="27"/>
      <c r="BI157" s="27"/>
      <c r="BJ157" s="27"/>
      <c r="BK157" s="27"/>
      <c r="BL157" s="27"/>
      <c r="BM157" s="27"/>
      <c r="BN157" s="27"/>
      <c r="BO157" s="27"/>
      <c r="BP157" s="27"/>
      <c r="BQ157" s="27"/>
      <c r="BR157" s="27"/>
      <c r="BS157" s="27"/>
      <c r="BT157" s="27"/>
      <c r="BU157" s="27"/>
      <c r="BV157" s="27"/>
      <c r="BW157" s="27"/>
      <c r="BX157" s="27"/>
      <c r="BY157" s="27"/>
      <c r="BZ157" s="27"/>
      <c r="CA157" s="27"/>
      <c r="CB157" s="27"/>
      <c r="CC157" s="27"/>
      <c r="CD157" s="27"/>
      <c r="CE157" s="27"/>
      <c r="CF157" s="27"/>
      <c r="CG157" s="27"/>
      <c r="CH157" s="27"/>
      <c r="CI157" s="27"/>
      <c r="CJ157" s="27"/>
      <c r="CK157" s="27"/>
      <c r="CL157" s="27"/>
      <c r="CM157" s="27"/>
      <c r="CN157" s="27"/>
      <c r="CO157" s="27"/>
      <c r="CP157" s="27"/>
      <c r="CQ157" s="27"/>
      <c r="CR157" s="27"/>
      <c r="CS157" s="27"/>
      <c r="CT157" s="27"/>
      <c r="CU157" s="27"/>
      <c r="CV157" s="27"/>
      <c r="CW157" s="27"/>
      <c r="CX157" s="27"/>
      <c r="CY157" s="27"/>
      <c r="CZ157" s="27"/>
      <c r="DA157" s="27"/>
      <c r="DB157" s="27"/>
      <c r="DC157" s="27"/>
      <c r="DD157" s="27"/>
      <c r="DE157" s="27"/>
      <c r="DF157" s="27"/>
      <c r="DG157" s="27"/>
      <c r="DH157" s="27"/>
      <c r="DI157" s="27"/>
      <c r="DJ157" s="27"/>
      <c r="DK157" s="27"/>
      <c r="DL157" s="27"/>
      <c r="DM157" s="27"/>
      <c r="DN157" s="27"/>
      <c r="DO157" s="27"/>
      <c r="DP157" s="27"/>
      <c r="DQ157" s="27"/>
      <c r="DR157" s="27"/>
      <c r="DS157" s="27"/>
      <c r="DT157" s="27"/>
      <c r="DU157" s="27"/>
      <c r="DV157" s="27"/>
      <c r="DW157" s="27"/>
      <c r="DX157" s="27"/>
      <c r="DY157" s="27"/>
      <c r="DZ157" s="27"/>
      <c r="EA157" s="27"/>
      <c r="EB157" s="27"/>
      <c r="EC157" s="27"/>
      <c r="ED157" s="27"/>
      <c r="EE157" s="27"/>
      <c r="EF157" s="27"/>
      <c r="EG157" s="27"/>
      <c r="EH157" s="27"/>
      <c r="EI157" s="27"/>
      <c r="EJ157" s="27"/>
      <c r="EK157" s="27"/>
      <c r="EL157" s="27"/>
      <c r="EM157" s="27"/>
      <c r="EN157" s="27"/>
      <c r="EO157" s="27"/>
      <c r="EP157" s="27"/>
      <c r="EQ157" s="27"/>
      <c r="ER157" s="27"/>
      <c r="ES157" s="27"/>
      <c r="ET157" s="27"/>
      <c r="EU157" s="27"/>
      <c r="EV157" s="27"/>
      <c r="EW157" s="27"/>
      <c r="EX157" s="27"/>
      <c r="EY157" s="27"/>
      <c r="EZ157" s="27"/>
      <c r="FA157" s="27"/>
      <c r="FB157" s="27"/>
      <c r="FC157" s="27"/>
      <c r="FD157" s="27"/>
      <c r="FE157" s="27"/>
      <c r="FF157" s="27"/>
      <c r="FG157" s="27"/>
      <c r="FH157" s="27"/>
      <c r="FI157" s="27"/>
      <c r="FJ157" s="27"/>
      <c r="FK157" s="27"/>
      <c r="FL157" s="27"/>
      <c r="FM157" s="27"/>
      <c r="FN157" s="27"/>
      <c r="FO157" s="27"/>
      <c r="FP157" s="27"/>
      <c r="FQ157" s="27"/>
      <c r="FR157" s="27"/>
      <c r="FS157" s="27"/>
      <c r="FT157" s="27"/>
      <c r="FU157" s="27"/>
      <c r="FV157" s="27"/>
      <c r="FW157" s="27"/>
      <c r="FX157" s="27"/>
      <c r="FY157" s="27"/>
      <c r="FZ157" s="27"/>
      <c r="GA157" s="27"/>
      <c r="GB157" s="27"/>
      <c r="GC157" s="27"/>
      <c r="GD157" s="27"/>
      <c r="GE157" s="27"/>
      <c r="GF157" s="27"/>
      <c r="GG157" s="27"/>
      <c r="GH157" s="27"/>
      <c r="GI157" s="27"/>
      <c r="GJ157" s="27"/>
      <c r="GK157" s="27"/>
      <c r="GL157" s="27"/>
      <c r="GM157" s="27"/>
      <c r="GN157" s="27"/>
      <c r="GO157" s="27"/>
      <c r="GP157" s="27"/>
      <c r="GQ157" s="27"/>
      <c r="GR157" s="27"/>
      <c r="GS157" s="27"/>
      <c r="GT157" s="27"/>
      <c r="GU157" s="27"/>
      <c r="GV157" s="27"/>
      <c r="GW157" s="27"/>
      <c r="GX157" s="27"/>
      <c r="GY157" s="27"/>
      <c r="GZ157" s="27"/>
      <c r="HA157" s="27"/>
      <c r="HB157" s="221">
        <v>75.5</v>
      </c>
      <c r="HC157" s="221" t="s">
        <v>177</v>
      </c>
      <c r="HD157" s="221">
        <v>76</v>
      </c>
      <c r="HE157" s="221">
        <v>76</v>
      </c>
      <c r="HF157" s="221">
        <v>75.5</v>
      </c>
      <c r="HG157" s="221" t="s">
        <v>177</v>
      </c>
      <c r="HH157" s="27"/>
      <c r="HI157" s="27"/>
      <c r="HJ157" s="27"/>
      <c r="HK157" s="27"/>
      <c r="HL157" s="27"/>
      <c r="HM157" s="27"/>
      <c r="HN157" s="27"/>
      <c r="HO157" s="27"/>
      <c r="HP157" s="27"/>
      <c r="HQ157" s="27"/>
      <c r="HR157" s="27"/>
      <c r="HS157" s="27"/>
      <c r="HT157" s="27"/>
      <c r="HU157" s="27"/>
      <c r="HV157" s="27"/>
      <c r="HW157" s="27"/>
      <c r="HX157" s="27"/>
      <c r="HY157" s="27"/>
      <c r="HZ157" s="27"/>
      <c r="IA157" s="27"/>
      <c r="IB157" s="27"/>
      <c r="IC157" s="27"/>
      <c r="ID157" s="27"/>
      <c r="IE157" s="27"/>
      <c r="IF157" s="27"/>
      <c r="IG157" s="27"/>
      <c r="IH157" s="27"/>
      <c r="II157" s="27"/>
      <c r="IJ157" s="27"/>
      <c r="IK157" s="27"/>
      <c r="IL157" s="27"/>
      <c r="IM157" s="27"/>
      <c r="IN157" s="27"/>
      <c r="IO157" s="27"/>
      <c r="IP157" s="27"/>
      <c r="IQ157" s="27"/>
    </row>
    <row r="158" spans="1:251" ht="15" customHeight="1" x14ac:dyDescent="0.2">
      <c r="A158" s="218" t="str">
        <f t="shared" si="1"/>
        <v/>
      </c>
      <c r="B158" s="226"/>
      <c r="C158" s="354"/>
      <c r="D158" s="354"/>
      <c r="E158" s="354"/>
      <c r="F158" s="354"/>
      <c r="G158" s="354"/>
      <c r="H158" s="354"/>
      <c r="I158" s="354"/>
      <c r="J158" s="365"/>
      <c r="K158" s="366"/>
      <c r="L158" s="226"/>
      <c r="M158" s="351"/>
      <c r="N158" s="352"/>
      <c r="O158" s="352"/>
      <c r="P158" s="352"/>
      <c r="Q158" s="353"/>
      <c r="R158" s="226"/>
      <c r="S158" s="56"/>
      <c r="T158" s="56"/>
      <c r="U158" s="56"/>
      <c r="V158" s="56"/>
      <c r="W158" s="27"/>
      <c r="X158" s="27"/>
      <c r="Y158" s="27"/>
      <c r="Z158" s="27"/>
      <c r="AG158" s="27"/>
      <c r="AH158" s="27"/>
      <c r="AI158" s="27"/>
      <c r="AJ158" s="27"/>
      <c r="AK158" s="27"/>
      <c r="AL158" s="27"/>
      <c r="AM158" s="27"/>
      <c r="AN158" s="27"/>
      <c r="AO158" s="27"/>
      <c r="AP158" s="27"/>
      <c r="AQ158" s="27"/>
      <c r="AR158" s="27"/>
      <c r="AS158" s="27"/>
      <c r="AT158" s="27"/>
      <c r="AU158" s="27"/>
      <c r="AV158" s="27"/>
      <c r="AW158" s="27"/>
      <c r="AX158" s="27"/>
      <c r="AY158" s="27"/>
      <c r="AZ158" s="27"/>
      <c r="BA158" s="27"/>
      <c r="BB158" s="27"/>
      <c r="BC158" s="27"/>
      <c r="BD158" s="27"/>
      <c r="BE158" s="27"/>
      <c r="BF158" s="27"/>
      <c r="BG158" s="27"/>
      <c r="BH158" s="27"/>
      <c r="BI158" s="27"/>
      <c r="BJ158" s="27"/>
      <c r="BK158" s="27"/>
      <c r="BL158" s="27"/>
      <c r="BM158" s="27"/>
      <c r="BN158" s="27"/>
      <c r="BO158" s="27"/>
      <c r="BP158" s="27"/>
      <c r="BQ158" s="27"/>
      <c r="BR158" s="27"/>
      <c r="BS158" s="27"/>
      <c r="BT158" s="27"/>
      <c r="BU158" s="27"/>
      <c r="BV158" s="27"/>
      <c r="BW158" s="27"/>
      <c r="BX158" s="27"/>
      <c r="BY158" s="27"/>
      <c r="BZ158" s="27"/>
      <c r="CA158" s="27"/>
      <c r="CB158" s="27"/>
      <c r="CC158" s="27"/>
      <c r="CD158" s="27"/>
      <c r="CE158" s="27"/>
      <c r="CF158" s="27"/>
      <c r="CG158" s="27"/>
      <c r="CH158" s="27"/>
      <c r="CI158" s="27"/>
      <c r="CJ158" s="27"/>
      <c r="CK158" s="27"/>
      <c r="CL158" s="27"/>
      <c r="CM158" s="27"/>
      <c r="CN158" s="27"/>
      <c r="CO158" s="27"/>
      <c r="CP158" s="27"/>
      <c r="CQ158" s="27"/>
      <c r="CR158" s="27"/>
      <c r="CS158" s="27"/>
      <c r="CT158" s="27"/>
      <c r="CU158" s="27"/>
      <c r="CV158" s="27"/>
      <c r="CW158" s="27"/>
      <c r="CX158" s="27"/>
      <c r="CY158" s="27"/>
      <c r="CZ158" s="27"/>
      <c r="DA158" s="27"/>
      <c r="DB158" s="27"/>
      <c r="DC158" s="27"/>
      <c r="DD158" s="27"/>
      <c r="DE158" s="27"/>
      <c r="DF158" s="27"/>
      <c r="DG158" s="27"/>
      <c r="DH158" s="27"/>
      <c r="DI158" s="27"/>
      <c r="DJ158" s="27"/>
      <c r="DK158" s="27"/>
      <c r="DL158" s="27"/>
      <c r="DM158" s="27"/>
      <c r="DN158" s="27"/>
      <c r="DO158" s="27"/>
      <c r="DP158" s="27"/>
      <c r="DQ158" s="27"/>
      <c r="DR158" s="27"/>
      <c r="DS158" s="27"/>
      <c r="DT158" s="27"/>
      <c r="DU158" s="27"/>
      <c r="DV158" s="27"/>
      <c r="DW158" s="27"/>
      <c r="DX158" s="27"/>
      <c r="DY158" s="27"/>
      <c r="DZ158" s="27"/>
      <c r="EA158" s="27"/>
      <c r="EB158" s="27"/>
      <c r="EC158" s="27"/>
      <c r="ED158" s="27"/>
      <c r="EE158" s="27"/>
      <c r="EF158" s="27"/>
      <c r="EG158" s="27"/>
      <c r="EH158" s="27"/>
      <c r="EI158" s="27"/>
      <c r="EJ158" s="27"/>
      <c r="EK158" s="27"/>
      <c r="EL158" s="27"/>
      <c r="EM158" s="27"/>
      <c r="EN158" s="27"/>
      <c r="EO158" s="27"/>
      <c r="EP158" s="27"/>
      <c r="EQ158" s="27"/>
      <c r="ER158" s="27"/>
      <c r="ES158" s="27"/>
      <c r="ET158" s="27"/>
      <c r="EU158" s="27"/>
      <c r="EV158" s="27"/>
      <c r="EW158" s="27"/>
      <c r="EX158" s="27"/>
      <c r="EY158" s="27"/>
      <c r="EZ158" s="27"/>
      <c r="FA158" s="27"/>
      <c r="FB158" s="27"/>
      <c r="FC158" s="27"/>
      <c r="FD158" s="27"/>
      <c r="FE158" s="27"/>
      <c r="FF158" s="27"/>
      <c r="FG158" s="27"/>
      <c r="FH158" s="27"/>
      <c r="FI158" s="27"/>
      <c r="FJ158" s="27"/>
      <c r="FK158" s="27"/>
      <c r="FL158" s="27"/>
      <c r="FM158" s="27"/>
      <c r="FN158" s="27"/>
      <c r="FO158" s="27"/>
      <c r="FP158" s="27"/>
      <c r="FQ158" s="27"/>
      <c r="FR158" s="27"/>
      <c r="FS158" s="27"/>
      <c r="FT158" s="27"/>
      <c r="FU158" s="27"/>
      <c r="FV158" s="27"/>
      <c r="FW158" s="27"/>
      <c r="FX158" s="27"/>
      <c r="FY158" s="27"/>
      <c r="FZ158" s="27"/>
      <c r="GA158" s="27"/>
      <c r="GB158" s="27"/>
      <c r="GC158" s="27"/>
      <c r="GD158" s="27"/>
      <c r="GE158" s="27"/>
      <c r="GF158" s="27"/>
      <c r="GG158" s="27"/>
      <c r="GH158" s="27"/>
      <c r="GI158" s="27"/>
      <c r="GJ158" s="27"/>
      <c r="GK158" s="27"/>
      <c r="GL158" s="27"/>
      <c r="GM158" s="27"/>
      <c r="GN158" s="27"/>
      <c r="GO158" s="27"/>
      <c r="GP158" s="27"/>
      <c r="GQ158" s="27"/>
      <c r="GR158" s="27"/>
      <c r="GS158" s="27"/>
      <c r="GT158" s="27"/>
      <c r="GU158" s="27"/>
      <c r="GV158" s="27"/>
      <c r="GW158" s="27"/>
      <c r="GX158" s="27"/>
      <c r="GY158" s="27"/>
      <c r="GZ158" s="27"/>
      <c r="HA158" s="27"/>
      <c r="HB158" s="219">
        <v>76</v>
      </c>
      <c r="HC158" s="219">
        <v>76</v>
      </c>
      <c r="HD158" s="219">
        <v>76.5</v>
      </c>
      <c r="HE158" s="219" t="s">
        <v>178</v>
      </c>
      <c r="HF158" s="219">
        <v>76</v>
      </c>
      <c r="HG158" s="219">
        <v>76</v>
      </c>
      <c r="HH158" s="27"/>
      <c r="HI158" s="27"/>
      <c r="HJ158" s="27"/>
      <c r="HK158" s="27"/>
      <c r="HL158" s="27"/>
      <c r="HM158" s="27"/>
      <c r="HN158" s="27"/>
      <c r="HO158" s="27"/>
      <c r="HP158" s="27"/>
      <c r="HQ158" s="27"/>
      <c r="HR158" s="27"/>
      <c r="HS158" s="27"/>
      <c r="HT158" s="27"/>
      <c r="HU158" s="27"/>
      <c r="HV158" s="27"/>
      <c r="HW158" s="27"/>
      <c r="HX158" s="27"/>
      <c r="HY158" s="27"/>
      <c r="HZ158" s="27"/>
      <c r="IA158" s="27"/>
      <c r="IB158" s="27"/>
      <c r="IC158" s="27"/>
      <c r="ID158" s="27"/>
      <c r="IE158" s="27"/>
      <c r="IF158" s="27"/>
      <c r="IG158" s="27"/>
      <c r="IH158" s="27"/>
      <c r="II158" s="27"/>
      <c r="IJ158" s="27"/>
      <c r="IK158" s="27"/>
      <c r="IL158" s="27"/>
      <c r="IM158" s="27"/>
      <c r="IN158" s="27"/>
      <c r="IO158" s="27"/>
      <c r="IP158" s="27"/>
      <c r="IQ158" s="27"/>
    </row>
    <row r="159" spans="1:251" ht="15" customHeight="1" x14ac:dyDescent="0.2">
      <c r="A159" s="218" t="str">
        <f t="shared" si="1"/>
        <v/>
      </c>
      <c r="B159" s="226"/>
      <c r="C159" s="354"/>
      <c r="D159" s="354"/>
      <c r="E159" s="354"/>
      <c r="F159" s="354"/>
      <c r="G159" s="354"/>
      <c r="H159" s="354"/>
      <c r="I159" s="354"/>
      <c r="J159" s="365"/>
      <c r="K159" s="366"/>
      <c r="L159" s="226"/>
      <c r="M159" s="351"/>
      <c r="N159" s="352"/>
      <c r="O159" s="352"/>
      <c r="P159" s="352"/>
      <c r="Q159" s="353"/>
      <c r="R159" s="226"/>
      <c r="S159" s="56"/>
      <c r="T159" s="56"/>
      <c r="U159" s="56"/>
      <c r="V159" s="56"/>
      <c r="W159" s="27"/>
      <c r="X159" s="27"/>
      <c r="Y159" s="27"/>
      <c r="Z159" s="27"/>
      <c r="AG159" s="27"/>
      <c r="AH159" s="27"/>
      <c r="AI159" s="27"/>
      <c r="AJ159" s="27"/>
      <c r="AK159" s="27"/>
      <c r="AL159" s="27"/>
      <c r="AM159" s="27"/>
      <c r="AN159" s="27"/>
      <c r="AO159" s="27"/>
      <c r="AP159" s="27"/>
      <c r="AQ159" s="27"/>
      <c r="AR159" s="27"/>
      <c r="AS159" s="27"/>
      <c r="AT159" s="27"/>
      <c r="AU159" s="27"/>
      <c r="AV159" s="27"/>
      <c r="AW159" s="27"/>
      <c r="AX159" s="27"/>
      <c r="AY159" s="27"/>
      <c r="AZ159" s="27"/>
      <c r="BA159" s="27"/>
      <c r="BB159" s="27"/>
      <c r="BC159" s="27"/>
      <c r="BD159" s="27"/>
      <c r="BE159" s="27"/>
      <c r="BF159" s="27"/>
      <c r="BG159" s="27"/>
      <c r="BH159" s="27"/>
      <c r="BI159" s="27"/>
      <c r="BJ159" s="27"/>
      <c r="BK159" s="27"/>
      <c r="BL159" s="27"/>
      <c r="BM159" s="27"/>
      <c r="BN159" s="27"/>
      <c r="BO159" s="27"/>
      <c r="BP159" s="27"/>
      <c r="BQ159" s="27"/>
      <c r="BR159" s="27"/>
      <c r="BS159" s="27"/>
      <c r="BT159" s="27"/>
      <c r="BU159" s="27"/>
      <c r="BV159" s="27"/>
      <c r="BW159" s="27"/>
      <c r="BX159" s="27"/>
      <c r="BY159" s="27"/>
      <c r="BZ159" s="27"/>
      <c r="CA159" s="27"/>
      <c r="CB159" s="27"/>
      <c r="CC159" s="27"/>
      <c r="CD159" s="27"/>
      <c r="CE159" s="27"/>
      <c r="CF159" s="27"/>
      <c r="CG159" s="27"/>
      <c r="CH159" s="27"/>
      <c r="CI159" s="27"/>
      <c r="CJ159" s="27"/>
      <c r="CK159" s="27"/>
      <c r="CL159" s="27"/>
      <c r="CM159" s="27"/>
      <c r="CN159" s="27"/>
      <c r="CO159" s="27"/>
      <c r="CP159" s="27"/>
      <c r="CQ159" s="27"/>
      <c r="CR159" s="27"/>
      <c r="CS159" s="27"/>
      <c r="CT159" s="27"/>
      <c r="CU159" s="27"/>
      <c r="CV159" s="27"/>
      <c r="CW159" s="27"/>
      <c r="CX159" s="27"/>
      <c r="CY159" s="27"/>
      <c r="CZ159" s="27"/>
      <c r="DA159" s="27"/>
      <c r="DB159" s="27"/>
      <c r="DC159" s="27"/>
      <c r="DD159" s="27"/>
      <c r="DE159" s="27"/>
      <c r="DF159" s="27"/>
      <c r="DG159" s="27"/>
      <c r="DH159" s="27"/>
      <c r="DI159" s="27"/>
      <c r="DJ159" s="27"/>
      <c r="DK159" s="27"/>
      <c r="DL159" s="27"/>
      <c r="DM159" s="27"/>
      <c r="DN159" s="27"/>
      <c r="DO159" s="27"/>
      <c r="DP159" s="27"/>
      <c r="DQ159" s="27"/>
      <c r="DR159" s="27"/>
      <c r="DS159" s="27"/>
      <c r="DT159" s="27"/>
      <c r="DU159" s="27"/>
      <c r="DV159" s="27"/>
      <c r="DW159" s="27"/>
      <c r="DX159" s="27"/>
      <c r="DY159" s="27"/>
      <c r="DZ159" s="27"/>
      <c r="EA159" s="27"/>
      <c r="EB159" s="27"/>
      <c r="EC159" s="27"/>
      <c r="ED159" s="27"/>
      <c r="EE159" s="27"/>
      <c r="EF159" s="27"/>
      <c r="EG159" s="27"/>
      <c r="EH159" s="27"/>
      <c r="EI159" s="27"/>
      <c r="EJ159" s="27"/>
      <c r="EK159" s="27"/>
      <c r="EL159" s="27"/>
      <c r="EM159" s="27"/>
      <c r="EN159" s="27"/>
      <c r="EO159" s="27"/>
      <c r="EP159" s="27"/>
      <c r="EQ159" s="27"/>
      <c r="ER159" s="27"/>
      <c r="ES159" s="27"/>
      <c r="ET159" s="27"/>
      <c r="EU159" s="27"/>
      <c r="EV159" s="27"/>
      <c r="EW159" s="27"/>
      <c r="EX159" s="27"/>
      <c r="EY159" s="27"/>
      <c r="EZ159" s="27"/>
      <c r="FA159" s="27"/>
      <c r="FB159" s="27"/>
      <c r="FC159" s="27"/>
      <c r="FD159" s="27"/>
      <c r="FE159" s="27"/>
      <c r="FF159" s="27"/>
      <c r="FG159" s="27"/>
      <c r="FH159" s="27"/>
      <c r="FI159" s="27"/>
      <c r="FJ159" s="27"/>
      <c r="FK159" s="27"/>
      <c r="FL159" s="27"/>
      <c r="FM159" s="27"/>
      <c r="FN159" s="27"/>
      <c r="FO159" s="27"/>
      <c r="FP159" s="27"/>
      <c r="FQ159" s="27"/>
      <c r="FR159" s="27"/>
      <c r="FS159" s="27"/>
      <c r="FT159" s="27"/>
      <c r="FU159" s="27"/>
      <c r="FV159" s="27"/>
      <c r="FW159" s="27"/>
      <c r="FX159" s="27"/>
      <c r="FY159" s="27"/>
      <c r="FZ159" s="27"/>
      <c r="GA159" s="27"/>
      <c r="GB159" s="27"/>
      <c r="GC159" s="27"/>
      <c r="GD159" s="27"/>
      <c r="GE159" s="27"/>
      <c r="GF159" s="27"/>
      <c r="GG159" s="27"/>
      <c r="GH159" s="27"/>
      <c r="GI159" s="27"/>
      <c r="GJ159" s="27"/>
      <c r="GK159" s="27"/>
      <c r="GL159" s="27"/>
      <c r="GM159" s="27"/>
      <c r="GN159" s="27"/>
      <c r="GO159" s="27"/>
      <c r="GP159" s="27"/>
      <c r="GQ159" s="27"/>
      <c r="GR159" s="27"/>
      <c r="GS159" s="27"/>
      <c r="GT159" s="27"/>
      <c r="GU159" s="27"/>
      <c r="GV159" s="27"/>
      <c r="GW159" s="27"/>
      <c r="GX159" s="27"/>
      <c r="GY159" s="27"/>
      <c r="GZ159" s="27"/>
      <c r="HA159" s="27"/>
      <c r="HB159" s="221">
        <v>76.5</v>
      </c>
      <c r="HC159" s="221" t="s">
        <v>178</v>
      </c>
      <c r="HD159" s="221">
        <v>77</v>
      </c>
      <c r="HE159" s="221">
        <v>77</v>
      </c>
      <c r="HF159" s="221">
        <v>76.5</v>
      </c>
      <c r="HG159" s="221" t="s">
        <v>178</v>
      </c>
      <c r="HH159" s="27"/>
      <c r="HI159" s="27"/>
      <c r="HJ159" s="27"/>
      <c r="HK159" s="27"/>
      <c r="HL159" s="27"/>
      <c r="HM159" s="27"/>
      <c r="HN159" s="27"/>
      <c r="HO159" s="27"/>
      <c r="HP159" s="27"/>
      <c r="HQ159" s="27"/>
      <c r="HR159" s="27"/>
      <c r="HS159" s="27"/>
      <c r="HT159" s="27"/>
      <c r="HU159" s="27"/>
      <c r="HV159" s="27"/>
      <c r="HW159" s="27"/>
      <c r="HX159" s="27"/>
      <c r="HY159" s="27"/>
      <c r="HZ159" s="27"/>
      <c r="IA159" s="27"/>
      <c r="IB159" s="27"/>
      <c r="IC159" s="27"/>
      <c r="ID159" s="27"/>
      <c r="IE159" s="27"/>
      <c r="IF159" s="27"/>
      <c r="IG159" s="27"/>
      <c r="IH159" s="27"/>
      <c r="II159" s="27"/>
      <c r="IJ159" s="27"/>
      <c r="IK159" s="27"/>
      <c r="IL159" s="27"/>
      <c r="IM159" s="27"/>
      <c r="IN159" s="27"/>
      <c r="IO159" s="27"/>
      <c r="IP159" s="27"/>
      <c r="IQ159" s="27"/>
    </row>
    <row r="160" spans="1:251" ht="15" customHeight="1" x14ac:dyDescent="0.2">
      <c r="A160" s="218" t="str">
        <f t="shared" si="1"/>
        <v/>
      </c>
      <c r="B160" s="226"/>
      <c r="C160" s="354"/>
      <c r="D160" s="354"/>
      <c r="E160" s="354"/>
      <c r="F160" s="354"/>
      <c r="G160" s="354"/>
      <c r="H160" s="354"/>
      <c r="I160" s="354"/>
      <c r="J160" s="365"/>
      <c r="K160" s="366"/>
      <c r="L160" s="226"/>
      <c r="M160" s="351"/>
      <c r="N160" s="352"/>
      <c r="O160" s="352"/>
      <c r="P160" s="352"/>
      <c r="Q160" s="353"/>
      <c r="R160" s="226"/>
      <c r="S160" s="56"/>
      <c r="T160" s="56"/>
      <c r="U160" s="56"/>
      <c r="V160" s="56"/>
      <c r="W160" s="27"/>
      <c r="X160" s="27"/>
      <c r="Y160" s="27"/>
      <c r="Z160" s="27"/>
      <c r="AG160" s="27"/>
      <c r="AH160" s="27"/>
      <c r="AI160" s="27"/>
      <c r="AJ160" s="27"/>
      <c r="AK160" s="27"/>
      <c r="AL160" s="27"/>
      <c r="AM160" s="27"/>
      <c r="AN160" s="27"/>
      <c r="AO160" s="27"/>
      <c r="AP160" s="27"/>
      <c r="AQ160" s="27"/>
      <c r="AR160" s="27"/>
      <c r="AS160" s="27"/>
      <c r="AT160" s="27"/>
      <c r="AU160" s="27"/>
      <c r="AV160" s="27"/>
      <c r="AW160" s="27"/>
      <c r="AX160" s="27"/>
      <c r="AY160" s="27"/>
      <c r="AZ160" s="27"/>
      <c r="BA160" s="27"/>
      <c r="BB160" s="27"/>
      <c r="BC160" s="27"/>
      <c r="BD160" s="27"/>
      <c r="BE160" s="27"/>
      <c r="BF160" s="27"/>
      <c r="BG160" s="27"/>
      <c r="BH160" s="27"/>
      <c r="BI160" s="27"/>
      <c r="BJ160" s="27"/>
      <c r="BK160" s="27"/>
      <c r="BL160" s="27"/>
      <c r="BM160" s="27"/>
      <c r="BN160" s="27"/>
      <c r="BO160" s="27"/>
      <c r="BP160" s="27"/>
      <c r="BQ160" s="27"/>
      <c r="BR160" s="27"/>
      <c r="BS160" s="27"/>
      <c r="BT160" s="27"/>
      <c r="BU160" s="27"/>
      <c r="BV160" s="27"/>
      <c r="BW160" s="27"/>
      <c r="BX160" s="27"/>
      <c r="BY160" s="27"/>
      <c r="BZ160" s="27"/>
      <c r="CA160" s="27"/>
      <c r="CB160" s="27"/>
      <c r="CC160" s="27"/>
      <c r="CD160" s="27"/>
      <c r="CE160" s="27"/>
      <c r="CF160" s="27"/>
      <c r="CG160" s="27"/>
      <c r="CH160" s="27"/>
      <c r="CI160" s="27"/>
      <c r="CJ160" s="27"/>
      <c r="CK160" s="27"/>
      <c r="CL160" s="27"/>
      <c r="CM160" s="27"/>
      <c r="CN160" s="27"/>
      <c r="CO160" s="27"/>
      <c r="CP160" s="27"/>
      <c r="CQ160" s="27"/>
      <c r="CR160" s="27"/>
      <c r="CS160" s="27"/>
      <c r="CT160" s="27"/>
      <c r="CU160" s="27"/>
      <c r="CV160" s="27"/>
      <c r="CW160" s="27"/>
      <c r="CX160" s="27"/>
      <c r="CY160" s="27"/>
      <c r="CZ160" s="27"/>
      <c r="DA160" s="27"/>
      <c r="DB160" s="27"/>
      <c r="DC160" s="27"/>
      <c r="DD160" s="27"/>
      <c r="DE160" s="27"/>
      <c r="DF160" s="27"/>
      <c r="DG160" s="27"/>
      <c r="DH160" s="27"/>
      <c r="DI160" s="27"/>
      <c r="DJ160" s="27"/>
      <c r="DK160" s="27"/>
      <c r="DL160" s="27"/>
      <c r="DM160" s="27"/>
      <c r="DN160" s="27"/>
      <c r="DO160" s="27"/>
      <c r="DP160" s="27"/>
      <c r="DQ160" s="27"/>
      <c r="DR160" s="27"/>
      <c r="DS160" s="27"/>
      <c r="DT160" s="27"/>
      <c r="DU160" s="27"/>
      <c r="DV160" s="27"/>
      <c r="DW160" s="27"/>
      <c r="DX160" s="27"/>
      <c r="DY160" s="27"/>
      <c r="DZ160" s="27"/>
      <c r="EA160" s="27"/>
      <c r="EB160" s="27"/>
      <c r="EC160" s="27"/>
      <c r="ED160" s="27"/>
      <c r="EE160" s="27"/>
      <c r="EF160" s="27"/>
      <c r="EG160" s="27"/>
      <c r="EH160" s="27"/>
      <c r="EI160" s="27"/>
      <c r="EJ160" s="27"/>
      <c r="EK160" s="27"/>
      <c r="EL160" s="27"/>
      <c r="EM160" s="27"/>
      <c r="EN160" s="27"/>
      <c r="EO160" s="27"/>
      <c r="EP160" s="27"/>
      <c r="EQ160" s="27"/>
      <c r="ER160" s="27"/>
      <c r="ES160" s="27"/>
      <c r="ET160" s="27"/>
      <c r="EU160" s="27"/>
      <c r="EV160" s="27"/>
      <c r="EW160" s="27"/>
      <c r="EX160" s="27"/>
      <c r="EY160" s="27"/>
      <c r="EZ160" s="27"/>
      <c r="FA160" s="27"/>
      <c r="FB160" s="27"/>
      <c r="FC160" s="27"/>
      <c r="FD160" s="27"/>
      <c r="FE160" s="27"/>
      <c r="FF160" s="27"/>
      <c r="FG160" s="27"/>
      <c r="FH160" s="27"/>
      <c r="FI160" s="27"/>
      <c r="FJ160" s="27"/>
      <c r="FK160" s="27"/>
      <c r="FL160" s="27"/>
      <c r="FM160" s="27"/>
      <c r="FN160" s="27"/>
      <c r="FO160" s="27"/>
      <c r="FP160" s="27"/>
      <c r="FQ160" s="27"/>
      <c r="FR160" s="27"/>
      <c r="FS160" s="27"/>
      <c r="FT160" s="27"/>
      <c r="FU160" s="27"/>
      <c r="FV160" s="27"/>
      <c r="FW160" s="27"/>
      <c r="FX160" s="27"/>
      <c r="FY160" s="27"/>
      <c r="FZ160" s="27"/>
      <c r="GA160" s="27"/>
      <c r="GB160" s="27"/>
      <c r="GC160" s="27"/>
      <c r="GD160" s="27"/>
      <c r="GE160" s="27"/>
      <c r="GF160" s="27"/>
      <c r="GG160" s="27"/>
      <c r="GH160" s="27"/>
      <c r="GI160" s="27"/>
      <c r="GJ160" s="27"/>
      <c r="GK160" s="27"/>
      <c r="GL160" s="27"/>
      <c r="GM160" s="27"/>
      <c r="GN160" s="27"/>
      <c r="GO160" s="27"/>
      <c r="GP160" s="27"/>
      <c r="GQ160" s="27"/>
      <c r="GR160" s="27"/>
      <c r="GS160" s="27"/>
      <c r="GT160" s="27"/>
      <c r="GU160" s="27"/>
      <c r="GV160" s="27"/>
      <c r="GW160" s="27"/>
      <c r="GX160" s="27"/>
      <c r="GY160" s="27"/>
      <c r="GZ160" s="27"/>
      <c r="HA160" s="27"/>
      <c r="HB160" s="219">
        <v>77</v>
      </c>
      <c r="HC160" s="219">
        <v>77</v>
      </c>
      <c r="HD160" s="219">
        <v>77.5</v>
      </c>
      <c r="HE160" s="219" t="s">
        <v>179</v>
      </c>
      <c r="HF160" s="219">
        <v>77</v>
      </c>
      <c r="HG160" s="219">
        <v>77</v>
      </c>
      <c r="HH160" s="27"/>
      <c r="HI160" s="27"/>
      <c r="HJ160" s="27"/>
      <c r="HK160" s="27"/>
      <c r="HL160" s="27"/>
      <c r="HM160" s="27"/>
      <c r="HN160" s="27"/>
      <c r="HO160" s="27"/>
      <c r="HP160" s="27"/>
      <c r="HQ160" s="27"/>
      <c r="HR160" s="27"/>
      <c r="HS160" s="27"/>
      <c r="HT160" s="27"/>
      <c r="HU160" s="27"/>
      <c r="HV160" s="27"/>
      <c r="HW160" s="27"/>
      <c r="HX160" s="27"/>
      <c r="HY160" s="27"/>
      <c r="HZ160" s="27"/>
      <c r="IA160" s="27"/>
      <c r="IB160" s="27"/>
      <c r="IC160" s="27"/>
      <c r="ID160" s="27"/>
      <c r="IE160" s="27"/>
      <c r="IF160" s="27"/>
      <c r="IG160" s="27"/>
      <c r="IH160" s="27"/>
      <c r="II160" s="27"/>
      <c r="IJ160" s="27"/>
      <c r="IK160" s="27"/>
      <c r="IL160" s="27"/>
      <c r="IM160" s="27"/>
      <c r="IN160" s="27"/>
      <c r="IO160" s="27"/>
      <c r="IP160" s="27"/>
      <c r="IQ160" s="27"/>
    </row>
    <row r="161" spans="1:251" ht="15" customHeight="1" x14ac:dyDescent="0.2">
      <c r="A161" s="218" t="str">
        <f t="shared" si="1"/>
        <v/>
      </c>
      <c r="B161" s="226"/>
      <c r="C161" s="354"/>
      <c r="D161" s="354"/>
      <c r="E161" s="354"/>
      <c r="F161" s="354"/>
      <c r="G161" s="354"/>
      <c r="H161" s="354"/>
      <c r="I161" s="354"/>
      <c r="J161" s="365"/>
      <c r="K161" s="366"/>
      <c r="L161" s="226"/>
      <c r="M161" s="351"/>
      <c r="N161" s="352"/>
      <c r="O161" s="352"/>
      <c r="P161" s="352"/>
      <c r="Q161" s="353"/>
      <c r="R161" s="226"/>
      <c r="S161" s="56"/>
      <c r="T161" s="56"/>
      <c r="U161" s="56"/>
      <c r="V161" s="56"/>
      <c r="W161" s="27"/>
      <c r="X161" s="27"/>
      <c r="Y161" s="27"/>
      <c r="Z161" s="27"/>
      <c r="AG161" s="27"/>
      <c r="AH161" s="27"/>
      <c r="AI161" s="27"/>
      <c r="AJ161" s="27"/>
      <c r="AK161" s="27"/>
      <c r="AL161" s="27"/>
      <c r="AM161" s="27"/>
      <c r="AN161" s="27"/>
      <c r="AO161" s="27"/>
      <c r="AP161" s="27"/>
      <c r="AQ161" s="27"/>
      <c r="AR161" s="27"/>
      <c r="AS161" s="27"/>
      <c r="AT161" s="27"/>
      <c r="AU161" s="27"/>
      <c r="AV161" s="27"/>
      <c r="AW161" s="27"/>
      <c r="AX161" s="27"/>
      <c r="AY161" s="27"/>
      <c r="AZ161" s="27"/>
      <c r="BA161" s="27"/>
      <c r="BB161" s="27"/>
      <c r="BC161" s="27"/>
      <c r="BD161" s="27"/>
      <c r="BE161" s="27"/>
      <c r="BF161" s="27"/>
      <c r="BG161" s="27"/>
      <c r="BH161" s="27"/>
      <c r="BI161" s="27"/>
      <c r="BJ161" s="27"/>
      <c r="BK161" s="27"/>
      <c r="BL161" s="27"/>
      <c r="BM161" s="27"/>
      <c r="BN161" s="27"/>
      <c r="BO161" s="27"/>
      <c r="BP161" s="27"/>
      <c r="BQ161" s="27"/>
      <c r="BR161" s="27"/>
      <c r="BS161" s="27"/>
      <c r="BT161" s="27"/>
      <c r="BU161" s="27"/>
      <c r="BV161" s="27"/>
      <c r="BW161" s="27"/>
      <c r="BX161" s="27"/>
      <c r="BY161" s="27"/>
      <c r="BZ161" s="27"/>
      <c r="CA161" s="27"/>
      <c r="CB161" s="27"/>
      <c r="CC161" s="27"/>
      <c r="CD161" s="27"/>
      <c r="CE161" s="27"/>
      <c r="CF161" s="27"/>
      <c r="CG161" s="27"/>
      <c r="CH161" s="27"/>
      <c r="CI161" s="27"/>
      <c r="CJ161" s="27"/>
      <c r="CK161" s="27"/>
      <c r="CL161" s="27"/>
      <c r="CM161" s="27"/>
      <c r="CN161" s="27"/>
      <c r="CO161" s="27"/>
      <c r="CP161" s="27"/>
      <c r="CQ161" s="27"/>
      <c r="CR161" s="27"/>
      <c r="CS161" s="27"/>
      <c r="CT161" s="27"/>
      <c r="CU161" s="27"/>
      <c r="CV161" s="27"/>
      <c r="CW161" s="27"/>
      <c r="CX161" s="27"/>
      <c r="CY161" s="27"/>
      <c r="CZ161" s="27"/>
      <c r="DA161" s="27"/>
      <c r="DB161" s="27"/>
      <c r="DC161" s="27"/>
      <c r="DD161" s="27"/>
      <c r="DE161" s="27"/>
      <c r="DF161" s="27"/>
      <c r="DG161" s="27"/>
      <c r="DH161" s="27"/>
      <c r="DI161" s="27"/>
      <c r="DJ161" s="27"/>
      <c r="DK161" s="27"/>
      <c r="DL161" s="27"/>
      <c r="DM161" s="27"/>
      <c r="DN161" s="27"/>
      <c r="DO161" s="27"/>
      <c r="DP161" s="27"/>
      <c r="DQ161" s="27"/>
      <c r="DR161" s="27"/>
      <c r="DS161" s="27"/>
      <c r="DT161" s="27"/>
      <c r="DU161" s="27"/>
      <c r="DV161" s="27"/>
      <c r="DW161" s="27"/>
      <c r="DX161" s="27"/>
      <c r="DY161" s="27"/>
      <c r="DZ161" s="27"/>
      <c r="EA161" s="27"/>
      <c r="EB161" s="27"/>
      <c r="EC161" s="27"/>
      <c r="ED161" s="27"/>
      <c r="EE161" s="27"/>
      <c r="EF161" s="27"/>
      <c r="EG161" s="27"/>
      <c r="EH161" s="27"/>
      <c r="EI161" s="27"/>
      <c r="EJ161" s="27"/>
      <c r="EK161" s="27"/>
      <c r="EL161" s="27"/>
      <c r="EM161" s="27"/>
      <c r="EN161" s="27"/>
      <c r="EO161" s="27"/>
      <c r="EP161" s="27"/>
      <c r="EQ161" s="27"/>
      <c r="ER161" s="27"/>
      <c r="ES161" s="27"/>
      <c r="ET161" s="27"/>
      <c r="EU161" s="27"/>
      <c r="EV161" s="27"/>
      <c r="EW161" s="27"/>
      <c r="EX161" s="27"/>
      <c r="EY161" s="27"/>
      <c r="EZ161" s="27"/>
      <c r="FA161" s="27"/>
      <c r="FB161" s="27"/>
      <c r="FC161" s="27"/>
      <c r="FD161" s="27"/>
      <c r="FE161" s="27"/>
      <c r="FF161" s="27"/>
      <c r="FG161" s="27"/>
      <c r="FH161" s="27"/>
      <c r="FI161" s="27"/>
      <c r="FJ161" s="27"/>
      <c r="FK161" s="27"/>
      <c r="FL161" s="27"/>
      <c r="FM161" s="27"/>
      <c r="FN161" s="27"/>
      <c r="FO161" s="27"/>
      <c r="FP161" s="27"/>
      <c r="FQ161" s="27"/>
      <c r="FR161" s="27"/>
      <c r="FS161" s="27"/>
      <c r="FT161" s="27"/>
      <c r="FU161" s="27"/>
      <c r="FV161" s="27"/>
      <c r="FW161" s="27"/>
      <c r="FX161" s="27"/>
      <c r="FY161" s="27"/>
      <c r="FZ161" s="27"/>
      <c r="GA161" s="27"/>
      <c r="GB161" s="27"/>
      <c r="GC161" s="27"/>
      <c r="GD161" s="27"/>
      <c r="GE161" s="27"/>
      <c r="GF161" s="27"/>
      <c r="GG161" s="27"/>
      <c r="GH161" s="27"/>
      <c r="GI161" s="27"/>
      <c r="GJ161" s="27"/>
      <c r="GK161" s="27"/>
      <c r="GL161" s="27"/>
      <c r="GM161" s="27"/>
      <c r="GN161" s="27"/>
      <c r="GO161" s="27"/>
      <c r="GP161" s="27"/>
      <c r="GQ161" s="27"/>
      <c r="GR161" s="27"/>
      <c r="GS161" s="27"/>
      <c r="GT161" s="27"/>
      <c r="GU161" s="27"/>
      <c r="GV161" s="27"/>
      <c r="GW161" s="27"/>
      <c r="GX161" s="27"/>
      <c r="GY161" s="27"/>
      <c r="GZ161" s="27"/>
      <c r="HA161" s="27"/>
      <c r="HB161" s="221">
        <v>77.5</v>
      </c>
      <c r="HC161" s="221" t="s">
        <v>179</v>
      </c>
      <c r="HD161" s="221">
        <v>78</v>
      </c>
      <c r="HE161" s="221">
        <v>78</v>
      </c>
      <c r="HF161" s="221">
        <v>77.5</v>
      </c>
      <c r="HG161" s="221" t="s">
        <v>179</v>
      </c>
      <c r="HH161" s="27"/>
      <c r="HI161" s="27"/>
      <c r="HJ161" s="27"/>
      <c r="HK161" s="27"/>
      <c r="HL161" s="27"/>
      <c r="HM161" s="27"/>
      <c r="HN161" s="27"/>
      <c r="HO161" s="27"/>
      <c r="HP161" s="27"/>
      <c r="HQ161" s="27"/>
      <c r="HR161" s="27"/>
      <c r="HS161" s="27"/>
      <c r="HT161" s="27"/>
      <c r="HU161" s="27"/>
      <c r="HV161" s="27"/>
      <c r="HW161" s="27"/>
      <c r="HX161" s="27"/>
      <c r="HY161" s="27"/>
      <c r="HZ161" s="27"/>
      <c r="IA161" s="27"/>
      <c r="IB161" s="27"/>
      <c r="IC161" s="27"/>
      <c r="ID161" s="27"/>
      <c r="IE161" s="27"/>
      <c r="IF161" s="27"/>
      <c r="IG161" s="27"/>
      <c r="IH161" s="27"/>
      <c r="II161" s="27"/>
      <c r="IJ161" s="27"/>
      <c r="IK161" s="27"/>
      <c r="IL161" s="27"/>
      <c r="IM161" s="27"/>
      <c r="IN161" s="27"/>
      <c r="IO161" s="27"/>
      <c r="IP161" s="27"/>
      <c r="IQ161" s="27"/>
    </row>
    <row r="162" spans="1:251" ht="15" customHeight="1" x14ac:dyDescent="0.2">
      <c r="A162" s="218" t="str">
        <f t="shared" si="1"/>
        <v/>
      </c>
      <c r="B162" s="226"/>
      <c r="C162" s="354"/>
      <c r="D162" s="354"/>
      <c r="E162" s="354"/>
      <c r="F162" s="354"/>
      <c r="G162" s="354"/>
      <c r="H162" s="354"/>
      <c r="I162" s="354"/>
      <c r="J162" s="365"/>
      <c r="K162" s="366"/>
      <c r="L162" s="226"/>
      <c r="M162" s="351"/>
      <c r="N162" s="352"/>
      <c r="O162" s="352"/>
      <c r="P162" s="352"/>
      <c r="Q162" s="353"/>
      <c r="R162" s="226"/>
      <c r="S162" s="56"/>
      <c r="T162" s="56"/>
      <c r="U162" s="56"/>
      <c r="V162" s="56"/>
      <c r="W162" s="27"/>
      <c r="X162" s="27"/>
      <c r="Y162" s="27"/>
      <c r="Z162" s="27"/>
      <c r="AG162" s="27"/>
      <c r="AH162" s="27"/>
      <c r="AI162" s="27"/>
      <c r="AJ162" s="27"/>
      <c r="AK162" s="27"/>
      <c r="AL162" s="27"/>
      <c r="AM162" s="27"/>
      <c r="AN162" s="27"/>
      <c r="AO162" s="27"/>
      <c r="AP162" s="27"/>
      <c r="AQ162" s="27"/>
      <c r="AR162" s="27"/>
      <c r="AS162" s="27"/>
      <c r="AT162" s="27"/>
      <c r="AU162" s="27"/>
      <c r="AV162" s="27"/>
      <c r="AW162" s="27"/>
      <c r="AX162" s="27"/>
      <c r="AY162" s="27"/>
      <c r="AZ162" s="27"/>
      <c r="BA162" s="27"/>
      <c r="BB162" s="27"/>
      <c r="BC162" s="27"/>
      <c r="BD162" s="27"/>
      <c r="BE162" s="27"/>
      <c r="BF162" s="27"/>
      <c r="BG162" s="27"/>
      <c r="BH162" s="27"/>
      <c r="BI162" s="27"/>
      <c r="BJ162" s="27"/>
      <c r="BK162" s="27"/>
      <c r="BL162" s="27"/>
      <c r="BM162" s="27"/>
      <c r="BN162" s="27"/>
      <c r="BO162" s="27"/>
      <c r="BP162" s="27"/>
      <c r="BQ162" s="27"/>
      <c r="BR162" s="27"/>
      <c r="BS162" s="27"/>
      <c r="BT162" s="27"/>
      <c r="BU162" s="27"/>
      <c r="BV162" s="27"/>
      <c r="BW162" s="27"/>
      <c r="BX162" s="27"/>
      <c r="BY162" s="27"/>
      <c r="BZ162" s="27"/>
      <c r="CA162" s="27"/>
      <c r="CB162" s="27"/>
      <c r="CC162" s="27"/>
      <c r="CD162" s="27"/>
      <c r="CE162" s="27"/>
      <c r="CF162" s="27"/>
      <c r="CG162" s="27"/>
      <c r="CH162" s="27"/>
      <c r="CI162" s="27"/>
      <c r="CJ162" s="27"/>
      <c r="CK162" s="27"/>
      <c r="CL162" s="27"/>
      <c r="CM162" s="27"/>
      <c r="CN162" s="27"/>
      <c r="CO162" s="27"/>
      <c r="CP162" s="27"/>
      <c r="CQ162" s="27"/>
      <c r="CR162" s="27"/>
      <c r="CS162" s="27"/>
      <c r="CT162" s="27"/>
      <c r="CU162" s="27"/>
      <c r="CV162" s="27"/>
      <c r="CW162" s="27"/>
      <c r="CX162" s="27"/>
      <c r="CY162" s="27"/>
      <c r="CZ162" s="27"/>
      <c r="DA162" s="27"/>
      <c r="DB162" s="27"/>
      <c r="DC162" s="27"/>
      <c r="DD162" s="27"/>
      <c r="DE162" s="27"/>
      <c r="DF162" s="27"/>
      <c r="DG162" s="27"/>
      <c r="DH162" s="27"/>
      <c r="DI162" s="27"/>
      <c r="DJ162" s="27"/>
      <c r="DK162" s="27"/>
      <c r="DL162" s="27"/>
      <c r="DM162" s="27"/>
      <c r="DN162" s="27"/>
      <c r="DO162" s="27"/>
      <c r="DP162" s="27"/>
      <c r="DQ162" s="27"/>
      <c r="DR162" s="27"/>
      <c r="DS162" s="27"/>
      <c r="DT162" s="27"/>
      <c r="DU162" s="27"/>
      <c r="DV162" s="27"/>
      <c r="DW162" s="27"/>
      <c r="DX162" s="27"/>
      <c r="DY162" s="27"/>
      <c r="DZ162" s="27"/>
      <c r="EA162" s="27"/>
      <c r="EB162" s="27"/>
      <c r="EC162" s="27"/>
      <c r="ED162" s="27"/>
      <c r="EE162" s="27"/>
      <c r="EF162" s="27"/>
      <c r="EG162" s="27"/>
      <c r="EH162" s="27"/>
      <c r="EI162" s="27"/>
      <c r="EJ162" s="27"/>
      <c r="EK162" s="27"/>
      <c r="EL162" s="27"/>
      <c r="EM162" s="27"/>
      <c r="EN162" s="27"/>
      <c r="EO162" s="27"/>
      <c r="EP162" s="27"/>
      <c r="EQ162" s="27"/>
      <c r="ER162" s="27"/>
      <c r="ES162" s="27"/>
      <c r="ET162" s="27"/>
      <c r="EU162" s="27"/>
      <c r="EV162" s="27"/>
      <c r="EW162" s="27"/>
      <c r="EX162" s="27"/>
      <c r="EY162" s="27"/>
      <c r="EZ162" s="27"/>
      <c r="FA162" s="27"/>
      <c r="FB162" s="27"/>
      <c r="FC162" s="27"/>
      <c r="FD162" s="27"/>
      <c r="FE162" s="27"/>
      <c r="FF162" s="27"/>
      <c r="FG162" s="27"/>
      <c r="FH162" s="27"/>
      <c r="FI162" s="27"/>
      <c r="FJ162" s="27"/>
      <c r="FK162" s="27"/>
      <c r="FL162" s="27"/>
      <c r="FM162" s="27"/>
      <c r="FN162" s="27"/>
      <c r="FO162" s="27"/>
      <c r="FP162" s="27"/>
      <c r="FQ162" s="27"/>
      <c r="FR162" s="27"/>
      <c r="FS162" s="27"/>
      <c r="FT162" s="27"/>
      <c r="FU162" s="27"/>
      <c r="FV162" s="27"/>
      <c r="FW162" s="27"/>
      <c r="FX162" s="27"/>
      <c r="FY162" s="27"/>
      <c r="FZ162" s="27"/>
      <c r="GA162" s="27"/>
      <c r="GB162" s="27"/>
      <c r="GC162" s="27"/>
      <c r="GD162" s="27"/>
      <c r="GE162" s="27"/>
      <c r="GF162" s="27"/>
      <c r="GG162" s="27"/>
      <c r="GH162" s="27"/>
      <c r="GI162" s="27"/>
      <c r="GJ162" s="27"/>
      <c r="GK162" s="27"/>
      <c r="GL162" s="27"/>
      <c r="GM162" s="27"/>
      <c r="GN162" s="27"/>
      <c r="GO162" s="27"/>
      <c r="GP162" s="27"/>
      <c r="GQ162" s="27"/>
      <c r="GR162" s="27"/>
      <c r="GS162" s="27"/>
      <c r="GT162" s="27"/>
      <c r="GU162" s="27"/>
      <c r="GV162" s="27"/>
      <c r="GW162" s="27"/>
      <c r="GX162" s="27"/>
      <c r="GY162" s="27"/>
      <c r="GZ162" s="27"/>
      <c r="HA162" s="27"/>
      <c r="HB162" s="219">
        <v>78</v>
      </c>
      <c r="HC162" s="219">
        <v>78</v>
      </c>
      <c r="HD162" s="219">
        <v>78.5</v>
      </c>
      <c r="HE162" s="219" t="s">
        <v>180</v>
      </c>
      <c r="HF162" s="219">
        <v>78</v>
      </c>
      <c r="HG162" s="219">
        <v>78</v>
      </c>
      <c r="HH162" s="27"/>
      <c r="HI162" s="27"/>
      <c r="HJ162" s="27"/>
      <c r="HK162" s="27"/>
      <c r="HL162" s="27"/>
      <c r="HM162" s="27"/>
      <c r="HN162" s="27"/>
      <c r="HO162" s="27"/>
      <c r="HP162" s="27"/>
      <c r="HQ162" s="27"/>
      <c r="HR162" s="27"/>
      <c r="HS162" s="27"/>
      <c r="HT162" s="27"/>
      <c r="HU162" s="27"/>
      <c r="HV162" s="27"/>
      <c r="HW162" s="27"/>
      <c r="HX162" s="27"/>
      <c r="HY162" s="27"/>
      <c r="HZ162" s="27"/>
      <c r="IA162" s="27"/>
      <c r="IB162" s="27"/>
      <c r="IC162" s="27"/>
      <c r="ID162" s="27"/>
      <c r="IE162" s="27"/>
      <c r="IF162" s="27"/>
      <c r="IG162" s="27"/>
      <c r="IH162" s="27"/>
      <c r="II162" s="27"/>
      <c r="IJ162" s="27"/>
      <c r="IK162" s="27"/>
      <c r="IL162" s="27"/>
      <c r="IM162" s="27"/>
      <c r="IN162" s="27"/>
      <c r="IO162" s="27"/>
      <c r="IP162" s="27"/>
      <c r="IQ162" s="27"/>
    </row>
    <row r="163" spans="1:251" ht="15" customHeight="1" x14ac:dyDescent="0.2">
      <c r="A163" s="218" t="str">
        <f t="shared" si="1"/>
        <v/>
      </c>
      <c r="B163" s="226"/>
      <c r="C163" s="354"/>
      <c r="D163" s="354"/>
      <c r="E163" s="354"/>
      <c r="F163" s="354"/>
      <c r="G163" s="354"/>
      <c r="H163" s="354"/>
      <c r="I163" s="354"/>
      <c r="J163" s="365"/>
      <c r="K163" s="366"/>
      <c r="L163" s="226"/>
      <c r="M163" s="351"/>
      <c r="N163" s="352"/>
      <c r="O163" s="352"/>
      <c r="P163" s="352"/>
      <c r="Q163" s="353"/>
      <c r="R163" s="226"/>
      <c r="S163" s="56"/>
      <c r="T163" s="56"/>
      <c r="U163" s="56"/>
      <c r="V163" s="56"/>
      <c r="W163" s="27"/>
      <c r="X163" s="27"/>
      <c r="Y163" s="27"/>
      <c r="Z163" s="27"/>
      <c r="AG163" s="27"/>
      <c r="AH163" s="27"/>
      <c r="AI163" s="27"/>
      <c r="AJ163" s="27"/>
      <c r="AK163" s="27"/>
      <c r="AL163" s="27"/>
      <c r="AM163" s="27"/>
      <c r="AN163" s="27"/>
      <c r="AO163" s="27"/>
      <c r="AP163" s="27"/>
      <c r="AQ163" s="27"/>
      <c r="AR163" s="27"/>
      <c r="AS163" s="27"/>
      <c r="AT163" s="27"/>
      <c r="AU163" s="27"/>
      <c r="AV163" s="27"/>
      <c r="AW163" s="27"/>
      <c r="AX163" s="27"/>
      <c r="AY163" s="27"/>
      <c r="AZ163" s="27"/>
      <c r="BA163" s="27"/>
      <c r="BB163" s="27"/>
      <c r="BC163" s="27"/>
      <c r="BD163" s="27"/>
      <c r="BE163" s="27"/>
      <c r="BF163" s="27"/>
      <c r="BG163" s="27"/>
      <c r="BH163" s="27"/>
      <c r="BI163" s="27"/>
      <c r="BJ163" s="27"/>
      <c r="BK163" s="27"/>
      <c r="BL163" s="27"/>
      <c r="BM163" s="27"/>
      <c r="BN163" s="27"/>
      <c r="BO163" s="27"/>
      <c r="BP163" s="27"/>
      <c r="BQ163" s="27"/>
      <c r="BR163" s="27"/>
      <c r="BS163" s="27"/>
      <c r="BT163" s="27"/>
      <c r="BU163" s="27"/>
      <c r="BV163" s="27"/>
      <c r="BW163" s="27"/>
      <c r="BX163" s="27"/>
      <c r="BY163" s="27"/>
      <c r="BZ163" s="27"/>
      <c r="CA163" s="27"/>
      <c r="CB163" s="27"/>
      <c r="CC163" s="27"/>
      <c r="CD163" s="27"/>
      <c r="CE163" s="27"/>
      <c r="CF163" s="27"/>
      <c r="CG163" s="27"/>
      <c r="CH163" s="27"/>
      <c r="CI163" s="27"/>
      <c r="CJ163" s="27"/>
      <c r="CK163" s="27"/>
      <c r="CL163" s="27"/>
      <c r="CM163" s="27"/>
      <c r="CN163" s="27"/>
      <c r="CO163" s="27"/>
      <c r="CP163" s="27"/>
      <c r="CQ163" s="27"/>
      <c r="CR163" s="27"/>
      <c r="CS163" s="27"/>
      <c r="CT163" s="27"/>
      <c r="CU163" s="27"/>
      <c r="CV163" s="27"/>
      <c r="CW163" s="27"/>
      <c r="CX163" s="27"/>
      <c r="CY163" s="27"/>
      <c r="CZ163" s="27"/>
      <c r="DA163" s="27"/>
      <c r="DB163" s="27"/>
      <c r="DC163" s="27"/>
      <c r="DD163" s="27"/>
      <c r="DE163" s="27"/>
      <c r="DF163" s="27"/>
      <c r="DG163" s="27"/>
      <c r="DH163" s="27"/>
      <c r="DI163" s="27"/>
      <c r="DJ163" s="27"/>
      <c r="DK163" s="27"/>
      <c r="DL163" s="27"/>
      <c r="DM163" s="27"/>
      <c r="DN163" s="27"/>
      <c r="DO163" s="27"/>
      <c r="DP163" s="27"/>
      <c r="DQ163" s="27"/>
      <c r="DR163" s="27"/>
      <c r="DS163" s="27"/>
      <c r="DT163" s="27"/>
      <c r="DU163" s="27"/>
      <c r="DV163" s="27"/>
      <c r="DW163" s="27"/>
      <c r="DX163" s="27"/>
      <c r="DY163" s="27"/>
      <c r="DZ163" s="27"/>
      <c r="EA163" s="27"/>
      <c r="EB163" s="27"/>
      <c r="EC163" s="27"/>
      <c r="ED163" s="27"/>
      <c r="EE163" s="27"/>
      <c r="EF163" s="27"/>
      <c r="EG163" s="27"/>
      <c r="EH163" s="27"/>
      <c r="EI163" s="27"/>
      <c r="EJ163" s="27"/>
      <c r="EK163" s="27"/>
      <c r="EL163" s="27"/>
      <c r="EM163" s="27"/>
      <c r="EN163" s="27"/>
      <c r="EO163" s="27"/>
      <c r="EP163" s="27"/>
      <c r="EQ163" s="27"/>
      <c r="ER163" s="27"/>
      <c r="ES163" s="27"/>
      <c r="ET163" s="27"/>
      <c r="EU163" s="27"/>
      <c r="EV163" s="27"/>
      <c r="EW163" s="27"/>
      <c r="EX163" s="27"/>
      <c r="EY163" s="27"/>
      <c r="EZ163" s="27"/>
      <c r="FA163" s="27"/>
      <c r="FB163" s="27"/>
      <c r="FC163" s="27"/>
      <c r="FD163" s="27"/>
      <c r="FE163" s="27"/>
      <c r="FF163" s="27"/>
      <c r="FG163" s="27"/>
      <c r="FH163" s="27"/>
      <c r="FI163" s="27"/>
      <c r="FJ163" s="27"/>
      <c r="FK163" s="27"/>
      <c r="FL163" s="27"/>
      <c r="FM163" s="27"/>
      <c r="FN163" s="27"/>
      <c r="FO163" s="27"/>
      <c r="FP163" s="27"/>
      <c r="FQ163" s="27"/>
      <c r="FR163" s="27"/>
      <c r="FS163" s="27"/>
      <c r="FT163" s="27"/>
      <c r="FU163" s="27"/>
      <c r="FV163" s="27"/>
      <c r="FW163" s="27"/>
      <c r="FX163" s="27"/>
      <c r="FY163" s="27"/>
      <c r="FZ163" s="27"/>
      <c r="GA163" s="27"/>
      <c r="GB163" s="27"/>
      <c r="GC163" s="27"/>
      <c r="GD163" s="27"/>
      <c r="GE163" s="27"/>
      <c r="GF163" s="27"/>
      <c r="GG163" s="27"/>
      <c r="GH163" s="27"/>
      <c r="GI163" s="27"/>
      <c r="GJ163" s="27"/>
      <c r="GK163" s="27"/>
      <c r="GL163" s="27"/>
      <c r="GM163" s="27"/>
      <c r="GN163" s="27"/>
      <c r="GO163" s="27"/>
      <c r="GP163" s="27"/>
      <c r="GQ163" s="27"/>
      <c r="GR163" s="27"/>
      <c r="GS163" s="27"/>
      <c r="GT163" s="27"/>
      <c r="GU163" s="27"/>
      <c r="GV163" s="27"/>
      <c r="GW163" s="27"/>
      <c r="GX163" s="27"/>
      <c r="GY163" s="27"/>
      <c r="GZ163" s="27"/>
      <c r="HA163" s="27"/>
      <c r="HB163" s="221">
        <v>78.5</v>
      </c>
      <c r="HC163" s="221" t="s">
        <v>180</v>
      </c>
      <c r="HD163" s="221">
        <v>79</v>
      </c>
      <c r="HE163" s="221">
        <v>79</v>
      </c>
      <c r="HF163" s="221">
        <v>78.5</v>
      </c>
      <c r="HG163" s="221" t="s">
        <v>180</v>
      </c>
      <c r="HH163" s="27"/>
      <c r="HI163" s="27"/>
      <c r="HJ163" s="27"/>
      <c r="HK163" s="27"/>
      <c r="HL163" s="27"/>
      <c r="HM163" s="27"/>
      <c r="HN163" s="27"/>
      <c r="HO163" s="27"/>
      <c r="HP163" s="27"/>
      <c r="HQ163" s="27"/>
      <c r="HR163" s="27"/>
      <c r="HS163" s="27"/>
      <c r="HT163" s="27"/>
      <c r="HU163" s="27"/>
      <c r="HV163" s="27"/>
      <c r="HW163" s="27"/>
      <c r="HX163" s="27"/>
      <c r="HY163" s="27"/>
      <c r="HZ163" s="27"/>
      <c r="IA163" s="27"/>
      <c r="IB163" s="27"/>
      <c r="IC163" s="27"/>
      <c r="ID163" s="27"/>
      <c r="IE163" s="27"/>
      <c r="IF163" s="27"/>
      <c r="IG163" s="27"/>
      <c r="IH163" s="27"/>
      <c r="II163" s="27"/>
      <c r="IJ163" s="27"/>
      <c r="IK163" s="27"/>
      <c r="IL163" s="27"/>
      <c r="IM163" s="27"/>
      <c r="IN163" s="27"/>
      <c r="IO163" s="27"/>
      <c r="IP163" s="27"/>
      <c r="IQ163" s="27"/>
    </row>
    <row r="164" spans="1:251" ht="15" customHeight="1" x14ac:dyDescent="0.2">
      <c r="A164" s="218" t="str">
        <f t="shared" si="1"/>
        <v/>
      </c>
      <c r="B164" s="226"/>
      <c r="C164" s="354"/>
      <c r="D164" s="354"/>
      <c r="E164" s="354"/>
      <c r="F164" s="354"/>
      <c r="G164" s="354"/>
      <c r="H164" s="354"/>
      <c r="I164" s="354"/>
      <c r="J164" s="365"/>
      <c r="K164" s="366"/>
      <c r="L164" s="226"/>
      <c r="M164" s="351"/>
      <c r="N164" s="352"/>
      <c r="O164" s="352"/>
      <c r="P164" s="352"/>
      <c r="Q164" s="353"/>
      <c r="R164" s="226"/>
      <c r="S164" s="56"/>
      <c r="T164" s="56"/>
      <c r="U164" s="56"/>
      <c r="V164" s="56"/>
      <c r="W164" s="27"/>
      <c r="X164" s="27"/>
      <c r="Y164" s="27"/>
      <c r="Z164" s="27"/>
      <c r="AG164" s="27"/>
      <c r="AH164" s="27"/>
      <c r="AI164" s="27"/>
      <c r="AJ164" s="27"/>
      <c r="AK164" s="27"/>
      <c r="AL164" s="27"/>
      <c r="AM164" s="27"/>
      <c r="AN164" s="27"/>
      <c r="AO164" s="27"/>
      <c r="AP164" s="27"/>
      <c r="AQ164" s="27"/>
      <c r="AR164" s="27"/>
      <c r="AS164" s="27"/>
      <c r="AT164" s="27"/>
      <c r="AU164" s="27"/>
      <c r="AV164" s="27"/>
      <c r="AW164" s="27"/>
      <c r="AX164" s="27"/>
      <c r="AY164" s="27"/>
      <c r="AZ164" s="27"/>
      <c r="BA164" s="27"/>
      <c r="BB164" s="27"/>
      <c r="BC164" s="27"/>
      <c r="BD164" s="27"/>
      <c r="BE164" s="27"/>
      <c r="BF164" s="27"/>
      <c r="BG164" s="27"/>
      <c r="BH164" s="27"/>
      <c r="BI164" s="27"/>
      <c r="BJ164" s="27"/>
      <c r="BK164" s="27"/>
      <c r="BL164" s="27"/>
      <c r="BM164" s="27"/>
      <c r="BN164" s="27"/>
      <c r="BO164" s="27"/>
      <c r="BP164" s="27"/>
      <c r="BQ164" s="27"/>
      <c r="BR164" s="27"/>
      <c r="BS164" s="27"/>
      <c r="BT164" s="27"/>
      <c r="BU164" s="27"/>
      <c r="BV164" s="27"/>
      <c r="BW164" s="27"/>
      <c r="BX164" s="27"/>
      <c r="BY164" s="27"/>
      <c r="BZ164" s="27"/>
      <c r="CA164" s="27"/>
      <c r="CB164" s="27"/>
      <c r="CC164" s="27"/>
      <c r="CD164" s="27"/>
      <c r="CE164" s="27"/>
      <c r="CF164" s="27"/>
      <c r="CG164" s="27"/>
      <c r="CH164" s="27"/>
      <c r="CI164" s="27"/>
      <c r="CJ164" s="27"/>
      <c r="CK164" s="27"/>
      <c r="CL164" s="27"/>
      <c r="CM164" s="27"/>
      <c r="CN164" s="27"/>
      <c r="CO164" s="27"/>
      <c r="CP164" s="27"/>
      <c r="CQ164" s="27"/>
      <c r="CR164" s="27"/>
      <c r="CS164" s="27"/>
      <c r="CT164" s="27"/>
      <c r="CU164" s="27"/>
      <c r="CV164" s="27"/>
      <c r="CW164" s="27"/>
      <c r="CX164" s="27"/>
      <c r="CY164" s="27"/>
      <c r="CZ164" s="27"/>
      <c r="DA164" s="27"/>
      <c r="DB164" s="27"/>
      <c r="DC164" s="27"/>
      <c r="DD164" s="27"/>
      <c r="DE164" s="27"/>
      <c r="DF164" s="27"/>
      <c r="DG164" s="27"/>
      <c r="DH164" s="27"/>
      <c r="DI164" s="27"/>
      <c r="DJ164" s="27"/>
      <c r="DK164" s="27"/>
      <c r="DL164" s="27"/>
      <c r="DM164" s="27"/>
      <c r="DN164" s="27"/>
      <c r="DO164" s="27"/>
      <c r="DP164" s="27"/>
      <c r="DQ164" s="27"/>
      <c r="DR164" s="27"/>
      <c r="DS164" s="27"/>
      <c r="DT164" s="27"/>
      <c r="DU164" s="27"/>
      <c r="DV164" s="27"/>
      <c r="DW164" s="27"/>
      <c r="DX164" s="27"/>
      <c r="DY164" s="27"/>
      <c r="DZ164" s="27"/>
      <c r="EA164" s="27"/>
      <c r="EB164" s="27"/>
      <c r="EC164" s="27"/>
      <c r="ED164" s="27"/>
      <c r="EE164" s="27"/>
      <c r="EF164" s="27"/>
      <c r="EG164" s="27"/>
      <c r="EH164" s="27"/>
      <c r="EI164" s="27"/>
      <c r="EJ164" s="27"/>
      <c r="EK164" s="27"/>
      <c r="EL164" s="27"/>
      <c r="EM164" s="27"/>
      <c r="EN164" s="27"/>
      <c r="EO164" s="27"/>
      <c r="EP164" s="27"/>
      <c r="EQ164" s="27"/>
      <c r="ER164" s="27"/>
      <c r="ES164" s="27"/>
      <c r="ET164" s="27"/>
      <c r="EU164" s="27"/>
      <c r="EV164" s="27"/>
      <c r="EW164" s="27"/>
      <c r="EX164" s="27"/>
      <c r="EY164" s="27"/>
      <c r="EZ164" s="27"/>
      <c r="FA164" s="27"/>
      <c r="FB164" s="27"/>
      <c r="FC164" s="27"/>
      <c r="FD164" s="27"/>
      <c r="FE164" s="27"/>
      <c r="FF164" s="27"/>
      <c r="FG164" s="27"/>
      <c r="FH164" s="27"/>
      <c r="FI164" s="27"/>
      <c r="FJ164" s="27"/>
      <c r="FK164" s="27"/>
      <c r="FL164" s="27"/>
      <c r="FM164" s="27"/>
      <c r="FN164" s="27"/>
      <c r="FO164" s="27"/>
      <c r="FP164" s="27"/>
      <c r="FQ164" s="27"/>
      <c r="FR164" s="27"/>
      <c r="FS164" s="27"/>
      <c r="FT164" s="27"/>
      <c r="FU164" s="27"/>
      <c r="FV164" s="27"/>
      <c r="FW164" s="27"/>
      <c r="FX164" s="27"/>
      <c r="FY164" s="27"/>
      <c r="FZ164" s="27"/>
      <c r="GA164" s="27"/>
      <c r="GB164" s="27"/>
      <c r="GC164" s="27"/>
      <c r="GD164" s="27"/>
      <c r="GE164" s="27"/>
      <c r="GF164" s="27"/>
      <c r="GG164" s="27"/>
      <c r="GH164" s="27"/>
      <c r="GI164" s="27"/>
      <c r="GJ164" s="27"/>
      <c r="GK164" s="27"/>
      <c r="GL164" s="27"/>
      <c r="GM164" s="27"/>
      <c r="GN164" s="27"/>
      <c r="GO164" s="27"/>
      <c r="GP164" s="27"/>
      <c r="GQ164" s="27"/>
      <c r="GR164" s="27"/>
      <c r="GS164" s="27"/>
      <c r="GT164" s="27"/>
      <c r="GU164" s="27"/>
      <c r="GV164" s="27"/>
      <c r="GW164" s="27"/>
      <c r="GX164" s="27"/>
      <c r="GY164" s="27"/>
      <c r="GZ164" s="27"/>
      <c r="HA164" s="27"/>
      <c r="HB164" s="219">
        <v>79</v>
      </c>
      <c r="HC164" s="219">
        <v>79</v>
      </c>
      <c r="HD164" s="219">
        <v>79.5</v>
      </c>
      <c r="HE164" s="219" t="s">
        <v>181</v>
      </c>
      <c r="HF164" s="219">
        <v>79</v>
      </c>
      <c r="HG164" s="219">
        <v>79</v>
      </c>
      <c r="HH164" s="27"/>
      <c r="HI164" s="27"/>
      <c r="HJ164" s="27"/>
      <c r="HK164" s="27"/>
      <c r="HL164" s="27"/>
      <c r="HM164" s="27"/>
      <c r="HN164" s="27"/>
      <c r="HO164" s="27"/>
      <c r="HP164" s="27"/>
      <c r="HQ164" s="27"/>
      <c r="HR164" s="27"/>
      <c r="HS164" s="27"/>
      <c r="HT164" s="27"/>
      <c r="HU164" s="27"/>
      <c r="HV164" s="27"/>
      <c r="HW164" s="27"/>
      <c r="HX164" s="27"/>
      <c r="HY164" s="27"/>
      <c r="HZ164" s="27"/>
      <c r="IA164" s="27"/>
      <c r="IB164" s="27"/>
      <c r="IC164" s="27"/>
      <c r="ID164" s="27"/>
      <c r="IE164" s="27"/>
      <c r="IF164" s="27"/>
      <c r="IG164" s="27"/>
      <c r="IH164" s="27"/>
      <c r="II164" s="27"/>
      <c r="IJ164" s="27"/>
      <c r="IK164" s="27"/>
      <c r="IL164" s="27"/>
      <c r="IM164" s="27"/>
      <c r="IN164" s="27"/>
      <c r="IO164" s="27"/>
      <c r="IP164" s="27"/>
      <c r="IQ164" s="27"/>
    </row>
    <row r="165" spans="1:251" ht="15" customHeight="1" x14ac:dyDescent="0.2">
      <c r="A165" s="218" t="str">
        <f t="shared" si="1"/>
        <v/>
      </c>
      <c r="B165" s="226"/>
      <c r="C165" s="354"/>
      <c r="D165" s="354"/>
      <c r="E165" s="354"/>
      <c r="F165" s="354"/>
      <c r="G165" s="354"/>
      <c r="H165" s="354"/>
      <c r="I165" s="354"/>
      <c r="J165" s="365"/>
      <c r="K165" s="366"/>
      <c r="L165" s="226"/>
      <c r="M165" s="351"/>
      <c r="N165" s="352"/>
      <c r="O165" s="352"/>
      <c r="P165" s="352"/>
      <c r="Q165" s="353"/>
      <c r="R165" s="226"/>
      <c r="S165" s="56"/>
      <c r="T165" s="56"/>
      <c r="U165" s="56"/>
      <c r="V165" s="56"/>
      <c r="W165" s="27"/>
      <c r="X165" s="27"/>
      <c r="Y165" s="27"/>
      <c r="Z165" s="27"/>
      <c r="AG165" s="27"/>
      <c r="AH165" s="27"/>
      <c r="AI165" s="27"/>
      <c r="AJ165" s="27"/>
      <c r="AK165" s="27"/>
      <c r="AL165" s="27"/>
      <c r="AM165" s="27"/>
      <c r="AN165" s="27"/>
      <c r="AO165" s="27"/>
      <c r="AP165" s="27"/>
      <c r="AQ165" s="27"/>
      <c r="AR165" s="27"/>
      <c r="AS165" s="27"/>
      <c r="AT165" s="27"/>
      <c r="AU165" s="27"/>
      <c r="AV165" s="27"/>
      <c r="AW165" s="27"/>
      <c r="AX165" s="27"/>
      <c r="AY165" s="27"/>
      <c r="AZ165" s="27"/>
      <c r="BA165" s="27"/>
      <c r="BB165" s="27"/>
      <c r="BC165" s="27"/>
      <c r="BD165" s="27"/>
      <c r="BE165" s="27"/>
      <c r="BF165" s="27"/>
      <c r="BG165" s="27"/>
      <c r="BH165" s="27"/>
      <c r="BI165" s="27"/>
      <c r="BJ165" s="27"/>
      <c r="BK165" s="27"/>
      <c r="BL165" s="27"/>
      <c r="BM165" s="27"/>
      <c r="BN165" s="27"/>
      <c r="BO165" s="27"/>
      <c r="BP165" s="27"/>
      <c r="BQ165" s="27"/>
      <c r="BR165" s="27"/>
      <c r="BS165" s="27"/>
      <c r="BT165" s="27"/>
      <c r="BU165" s="27"/>
      <c r="BV165" s="27"/>
      <c r="BW165" s="27"/>
      <c r="BX165" s="27"/>
      <c r="BY165" s="27"/>
      <c r="BZ165" s="27"/>
      <c r="CA165" s="27"/>
      <c r="CB165" s="27"/>
      <c r="CC165" s="27"/>
      <c r="CD165" s="27"/>
      <c r="CE165" s="27"/>
      <c r="CF165" s="27"/>
      <c r="CG165" s="27"/>
      <c r="CH165" s="27"/>
      <c r="CI165" s="27"/>
      <c r="CJ165" s="27"/>
      <c r="CK165" s="27"/>
      <c r="CL165" s="27"/>
      <c r="CM165" s="27"/>
      <c r="CN165" s="27"/>
      <c r="CO165" s="27"/>
      <c r="CP165" s="27"/>
      <c r="CQ165" s="27"/>
      <c r="CR165" s="27"/>
      <c r="CS165" s="27"/>
      <c r="CT165" s="27"/>
      <c r="CU165" s="27"/>
      <c r="CV165" s="27"/>
      <c r="CW165" s="27"/>
      <c r="CX165" s="27"/>
      <c r="CY165" s="27"/>
      <c r="CZ165" s="27"/>
      <c r="DA165" s="27"/>
      <c r="DB165" s="27"/>
      <c r="DC165" s="27"/>
      <c r="DD165" s="27"/>
      <c r="DE165" s="27"/>
      <c r="DF165" s="27"/>
      <c r="DG165" s="27"/>
      <c r="DH165" s="27"/>
      <c r="DI165" s="27"/>
      <c r="DJ165" s="27"/>
      <c r="DK165" s="27"/>
      <c r="DL165" s="27"/>
      <c r="DM165" s="27"/>
      <c r="DN165" s="27"/>
      <c r="DO165" s="27"/>
      <c r="DP165" s="27"/>
      <c r="DQ165" s="27"/>
      <c r="DR165" s="27"/>
      <c r="DS165" s="27"/>
      <c r="DT165" s="27"/>
      <c r="DU165" s="27"/>
      <c r="DV165" s="27"/>
      <c r="DW165" s="27"/>
      <c r="DX165" s="27"/>
      <c r="DY165" s="27"/>
      <c r="DZ165" s="27"/>
      <c r="EA165" s="27"/>
      <c r="EB165" s="27"/>
      <c r="EC165" s="27"/>
      <c r="ED165" s="27"/>
      <c r="EE165" s="27"/>
      <c r="EF165" s="27"/>
      <c r="EG165" s="27"/>
      <c r="EH165" s="27"/>
      <c r="EI165" s="27"/>
      <c r="EJ165" s="27"/>
      <c r="EK165" s="27"/>
      <c r="EL165" s="27"/>
      <c r="EM165" s="27"/>
      <c r="EN165" s="27"/>
      <c r="EO165" s="27"/>
      <c r="EP165" s="27"/>
      <c r="EQ165" s="27"/>
      <c r="ER165" s="27"/>
      <c r="ES165" s="27"/>
      <c r="ET165" s="27"/>
      <c r="EU165" s="27"/>
      <c r="EV165" s="27"/>
      <c r="EW165" s="27"/>
      <c r="EX165" s="27"/>
      <c r="EY165" s="27"/>
      <c r="EZ165" s="27"/>
      <c r="FA165" s="27"/>
      <c r="FB165" s="27"/>
      <c r="FC165" s="27"/>
      <c r="FD165" s="27"/>
      <c r="FE165" s="27"/>
      <c r="FF165" s="27"/>
      <c r="FG165" s="27"/>
      <c r="FH165" s="27"/>
      <c r="FI165" s="27"/>
      <c r="FJ165" s="27"/>
      <c r="FK165" s="27"/>
      <c r="FL165" s="27"/>
      <c r="FM165" s="27"/>
      <c r="FN165" s="27"/>
      <c r="FO165" s="27"/>
      <c r="FP165" s="27"/>
      <c r="FQ165" s="27"/>
      <c r="FR165" s="27"/>
      <c r="FS165" s="27"/>
      <c r="FT165" s="27"/>
      <c r="FU165" s="27"/>
      <c r="FV165" s="27"/>
      <c r="FW165" s="27"/>
      <c r="FX165" s="27"/>
      <c r="FY165" s="27"/>
      <c r="FZ165" s="27"/>
      <c r="GA165" s="27"/>
      <c r="GB165" s="27"/>
      <c r="GC165" s="27"/>
      <c r="GD165" s="27"/>
      <c r="GE165" s="27"/>
      <c r="GF165" s="27"/>
      <c r="GG165" s="27"/>
      <c r="GH165" s="27"/>
      <c r="GI165" s="27"/>
      <c r="GJ165" s="27"/>
      <c r="GK165" s="27"/>
      <c r="GL165" s="27"/>
      <c r="GM165" s="27"/>
      <c r="GN165" s="27"/>
      <c r="GO165" s="27"/>
      <c r="GP165" s="27"/>
      <c r="GQ165" s="27"/>
      <c r="GR165" s="27"/>
      <c r="GS165" s="27"/>
      <c r="GT165" s="27"/>
      <c r="GU165" s="27"/>
      <c r="GV165" s="27"/>
      <c r="GW165" s="27"/>
      <c r="GX165" s="27"/>
      <c r="GY165" s="27"/>
      <c r="GZ165" s="27"/>
      <c r="HA165" s="27"/>
      <c r="HB165" s="221">
        <v>79.5</v>
      </c>
      <c r="HC165" s="221" t="s">
        <v>181</v>
      </c>
      <c r="HD165" s="221">
        <v>80</v>
      </c>
      <c r="HE165" s="221">
        <v>80</v>
      </c>
      <c r="HF165" s="221">
        <v>79.5</v>
      </c>
      <c r="HG165" s="221" t="s">
        <v>181</v>
      </c>
      <c r="HH165" s="27"/>
      <c r="HI165" s="27"/>
      <c r="HJ165" s="27"/>
      <c r="HK165" s="27"/>
      <c r="HL165" s="27"/>
      <c r="HM165" s="27"/>
      <c r="HN165" s="27"/>
      <c r="HO165" s="27"/>
      <c r="HP165" s="27"/>
      <c r="HQ165" s="27"/>
      <c r="HR165" s="27"/>
      <c r="HS165" s="27"/>
      <c r="HT165" s="27"/>
      <c r="HU165" s="27"/>
      <c r="HV165" s="27"/>
      <c r="HW165" s="27"/>
      <c r="HX165" s="27"/>
      <c r="HY165" s="27"/>
      <c r="HZ165" s="27"/>
      <c r="IA165" s="27"/>
      <c r="IB165" s="27"/>
      <c r="IC165" s="27"/>
      <c r="ID165" s="27"/>
      <c r="IE165" s="27"/>
      <c r="IF165" s="27"/>
      <c r="IG165" s="27"/>
      <c r="IH165" s="27"/>
      <c r="II165" s="27"/>
      <c r="IJ165" s="27"/>
      <c r="IK165" s="27"/>
      <c r="IL165" s="27"/>
      <c r="IM165" s="27"/>
      <c r="IN165" s="27"/>
      <c r="IO165" s="27"/>
      <c r="IP165" s="27"/>
      <c r="IQ165" s="27"/>
    </row>
    <row r="166" spans="1:251" ht="15" customHeight="1" x14ac:dyDescent="0.2">
      <c r="A166" s="218" t="str">
        <f t="shared" si="1"/>
        <v/>
      </c>
      <c r="B166" s="226"/>
      <c r="C166" s="354"/>
      <c r="D166" s="354"/>
      <c r="E166" s="354"/>
      <c r="F166" s="354"/>
      <c r="G166" s="354"/>
      <c r="H166" s="354"/>
      <c r="I166" s="354"/>
      <c r="J166" s="365"/>
      <c r="K166" s="366"/>
      <c r="L166" s="226"/>
      <c r="M166" s="351"/>
      <c r="N166" s="352"/>
      <c r="O166" s="352"/>
      <c r="P166" s="352"/>
      <c r="Q166" s="353"/>
      <c r="R166" s="226"/>
      <c r="S166" s="56"/>
      <c r="T166" s="56"/>
      <c r="U166" s="56"/>
      <c r="V166" s="56"/>
      <c r="W166" s="27"/>
      <c r="X166" s="27"/>
      <c r="Y166" s="27"/>
      <c r="Z166" s="27"/>
      <c r="AG166" s="27"/>
      <c r="AH166" s="27"/>
      <c r="AI166" s="27"/>
      <c r="AJ166" s="27"/>
      <c r="AK166" s="27"/>
      <c r="AL166" s="27"/>
      <c r="AM166" s="27"/>
      <c r="AN166" s="27"/>
      <c r="AO166" s="27"/>
      <c r="AP166" s="27"/>
      <c r="AQ166" s="27"/>
      <c r="AR166" s="27"/>
      <c r="AS166" s="27"/>
      <c r="AT166" s="27"/>
      <c r="AU166" s="27"/>
      <c r="AV166" s="27"/>
      <c r="AW166" s="27"/>
      <c r="AX166" s="27"/>
      <c r="AY166" s="27"/>
      <c r="AZ166" s="27"/>
      <c r="BA166" s="27"/>
      <c r="BB166" s="27"/>
      <c r="BC166" s="27"/>
      <c r="BD166" s="27"/>
      <c r="BE166" s="27"/>
      <c r="BF166" s="27"/>
      <c r="BG166" s="27"/>
      <c r="BH166" s="27"/>
      <c r="BI166" s="27"/>
      <c r="BJ166" s="27"/>
      <c r="BK166" s="27"/>
      <c r="BL166" s="27"/>
      <c r="BM166" s="27"/>
      <c r="BN166" s="27"/>
      <c r="BO166" s="27"/>
      <c r="BP166" s="27"/>
      <c r="BQ166" s="27"/>
      <c r="BR166" s="27"/>
      <c r="BS166" s="27"/>
      <c r="BT166" s="27"/>
      <c r="BU166" s="27"/>
      <c r="BV166" s="27"/>
      <c r="BW166" s="27"/>
      <c r="BX166" s="27"/>
      <c r="BY166" s="27"/>
      <c r="BZ166" s="27"/>
      <c r="CA166" s="27"/>
      <c r="CB166" s="27"/>
      <c r="CC166" s="27"/>
      <c r="CD166" s="27"/>
      <c r="CE166" s="27"/>
      <c r="CF166" s="27"/>
      <c r="CG166" s="27"/>
      <c r="CH166" s="27"/>
      <c r="CI166" s="27"/>
      <c r="CJ166" s="27"/>
      <c r="CK166" s="27"/>
      <c r="CL166" s="27"/>
      <c r="CM166" s="27"/>
      <c r="CN166" s="27"/>
      <c r="CO166" s="27"/>
      <c r="CP166" s="27"/>
      <c r="CQ166" s="27"/>
      <c r="CR166" s="27"/>
      <c r="CS166" s="27"/>
      <c r="CT166" s="27"/>
      <c r="CU166" s="27"/>
      <c r="CV166" s="27"/>
      <c r="CW166" s="27"/>
      <c r="CX166" s="27"/>
      <c r="CY166" s="27"/>
      <c r="CZ166" s="27"/>
      <c r="DA166" s="27"/>
      <c r="DB166" s="27"/>
      <c r="DC166" s="27"/>
      <c r="DD166" s="27"/>
      <c r="DE166" s="27"/>
      <c r="DF166" s="27"/>
      <c r="DG166" s="27"/>
      <c r="DH166" s="27"/>
      <c r="DI166" s="27"/>
      <c r="DJ166" s="27"/>
      <c r="DK166" s="27"/>
      <c r="DL166" s="27"/>
      <c r="DM166" s="27"/>
      <c r="DN166" s="27"/>
      <c r="DO166" s="27"/>
      <c r="DP166" s="27"/>
      <c r="DQ166" s="27"/>
      <c r="DR166" s="27"/>
      <c r="DS166" s="27"/>
      <c r="DT166" s="27"/>
      <c r="DU166" s="27"/>
      <c r="DV166" s="27"/>
      <c r="DW166" s="27"/>
      <c r="DX166" s="27"/>
      <c r="DY166" s="27"/>
      <c r="DZ166" s="27"/>
      <c r="EA166" s="27"/>
      <c r="EB166" s="27"/>
      <c r="EC166" s="27"/>
      <c r="ED166" s="27"/>
      <c r="EE166" s="27"/>
      <c r="EF166" s="27"/>
      <c r="EG166" s="27"/>
      <c r="EH166" s="27"/>
      <c r="EI166" s="27"/>
      <c r="EJ166" s="27"/>
      <c r="EK166" s="27"/>
      <c r="EL166" s="27"/>
      <c r="EM166" s="27"/>
      <c r="EN166" s="27"/>
      <c r="EO166" s="27"/>
      <c r="EP166" s="27"/>
      <c r="EQ166" s="27"/>
      <c r="ER166" s="27"/>
      <c r="ES166" s="27"/>
      <c r="ET166" s="27"/>
      <c r="EU166" s="27"/>
      <c r="EV166" s="27"/>
      <c r="EW166" s="27"/>
      <c r="EX166" s="27"/>
      <c r="EY166" s="27"/>
      <c r="EZ166" s="27"/>
      <c r="FA166" s="27"/>
      <c r="FB166" s="27"/>
      <c r="FC166" s="27"/>
      <c r="FD166" s="27"/>
      <c r="FE166" s="27"/>
      <c r="FF166" s="27"/>
      <c r="FG166" s="27"/>
      <c r="FH166" s="27"/>
      <c r="FI166" s="27"/>
      <c r="FJ166" s="27"/>
      <c r="FK166" s="27"/>
      <c r="FL166" s="27"/>
      <c r="FM166" s="27"/>
      <c r="FN166" s="27"/>
      <c r="FO166" s="27"/>
      <c r="FP166" s="27"/>
      <c r="FQ166" s="27"/>
      <c r="FR166" s="27"/>
      <c r="FS166" s="27"/>
      <c r="FT166" s="27"/>
      <c r="FU166" s="27"/>
      <c r="FV166" s="27"/>
      <c r="FW166" s="27"/>
      <c r="FX166" s="27"/>
      <c r="FY166" s="27"/>
      <c r="FZ166" s="27"/>
      <c r="GA166" s="27"/>
      <c r="GB166" s="27"/>
      <c r="GC166" s="27"/>
      <c r="GD166" s="27"/>
      <c r="GE166" s="27"/>
      <c r="GF166" s="27"/>
      <c r="GG166" s="27"/>
      <c r="GH166" s="27"/>
      <c r="GI166" s="27"/>
      <c r="GJ166" s="27"/>
      <c r="GK166" s="27"/>
      <c r="GL166" s="27"/>
      <c r="GM166" s="27"/>
      <c r="GN166" s="27"/>
      <c r="GO166" s="27"/>
      <c r="GP166" s="27"/>
      <c r="GQ166" s="27"/>
      <c r="GR166" s="27"/>
      <c r="GS166" s="27"/>
      <c r="GT166" s="27"/>
      <c r="GU166" s="27"/>
      <c r="GV166" s="27"/>
      <c r="GW166" s="27"/>
      <c r="GX166" s="27"/>
      <c r="GY166" s="27"/>
      <c r="GZ166" s="27"/>
      <c r="HA166" s="27"/>
      <c r="HB166" s="219">
        <v>80</v>
      </c>
      <c r="HC166" s="219">
        <v>80</v>
      </c>
      <c r="HF166" s="219">
        <v>80</v>
      </c>
      <c r="HG166" s="219">
        <v>80</v>
      </c>
      <c r="HH166" s="27"/>
      <c r="HI166" s="27"/>
      <c r="HJ166" s="27"/>
      <c r="HK166" s="27"/>
      <c r="HL166" s="27"/>
      <c r="HM166" s="27"/>
      <c r="HN166" s="27"/>
      <c r="HO166" s="27"/>
      <c r="HP166" s="27"/>
      <c r="HQ166" s="27"/>
      <c r="HR166" s="27"/>
      <c r="HS166" s="27"/>
      <c r="HT166" s="27"/>
      <c r="HU166" s="27"/>
      <c r="HV166" s="27"/>
      <c r="HW166" s="27"/>
      <c r="HX166" s="27"/>
      <c r="HY166" s="27"/>
      <c r="HZ166" s="27"/>
      <c r="IA166" s="27"/>
      <c r="IB166" s="27"/>
      <c r="IC166" s="27"/>
      <c r="ID166" s="27"/>
      <c r="IE166" s="27"/>
      <c r="IF166" s="27"/>
      <c r="IG166" s="27"/>
      <c r="IH166" s="27"/>
      <c r="II166" s="27"/>
      <c r="IJ166" s="27"/>
      <c r="IK166" s="27"/>
      <c r="IL166" s="27"/>
      <c r="IM166" s="27"/>
      <c r="IN166" s="27"/>
      <c r="IO166" s="27"/>
      <c r="IP166" s="27"/>
      <c r="IQ166" s="27"/>
    </row>
    <row r="167" spans="1:251" ht="15" customHeight="1" x14ac:dyDescent="0.2">
      <c r="A167" s="218" t="str">
        <f t="shared" si="1"/>
        <v/>
      </c>
      <c r="B167" s="226"/>
      <c r="C167" s="354"/>
      <c r="D167" s="354"/>
      <c r="E167" s="354"/>
      <c r="F167" s="354"/>
      <c r="G167" s="354"/>
      <c r="H167" s="354"/>
      <c r="I167" s="354"/>
      <c r="J167" s="365"/>
      <c r="K167" s="366"/>
      <c r="L167" s="226"/>
      <c r="M167" s="351"/>
      <c r="N167" s="352"/>
      <c r="O167" s="352"/>
      <c r="P167" s="352"/>
      <c r="Q167" s="353"/>
      <c r="R167" s="226"/>
      <c r="S167" s="56"/>
      <c r="T167" s="56"/>
      <c r="U167" s="56"/>
      <c r="V167" s="56"/>
      <c r="W167" s="27"/>
      <c r="X167" s="27"/>
      <c r="Y167" s="27"/>
      <c r="Z167" s="27"/>
      <c r="AG167" s="27"/>
      <c r="AH167" s="27"/>
      <c r="AI167" s="27"/>
      <c r="AJ167" s="27"/>
      <c r="AK167" s="27"/>
      <c r="AL167" s="27"/>
      <c r="AM167" s="27"/>
      <c r="AN167" s="27"/>
      <c r="AO167" s="27"/>
      <c r="AP167" s="27"/>
      <c r="AQ167" s="27"/>
      <c r="AR167" s="27"/>
      <c r="AS167" s="27"/>
      <c r="AT167" s="27"/>
      <c r="AU167" s="27"/>
      <c r="AV167" s="27"/>
      <c r="AW167" s="27"/>
      <c r="AX167" s="27"/>
      <c r="AY167" s="27"/>
      <c r="AZ167" s="27"/>
      <c r="BA167" s="27"/>
      <c r="BB167" s="27"/>
      <c r="BC167" s="27"/>
      <c r="BD167" s="27"/>
      <c r="BE167" s="27"/>
      <c r="BF167" s="27"/>
      <c r="BG167" s="27"/>
      <c r="BH167" s="27"/>
      <c r="BI167" s="27"/>
      <c r="BJ167" s="27"/>
      <c r="BK167" s="27"/>
      <c r="BL167" s="27"/>
      <c r="BM167" s="27"/>
      <c r="BN167" s="27"/>
      <c r="BO167" s="27"/>
      <c r="BP167" s="27"/>
      <c r="BQ167" s="27"/>
      <c r="BR167" s="27"/>
      <c r="BS167" s="27"/>
      <c r="BT167" s="27"/>
      <c r="BU167" s="27"/>
      <c r="BV167" s="27"/>
      <c r="BW167" s="27"/>
      <c r="BX167" s="27"/>
      <c r="BY167" s="27"/>
      <c r="BZ167" s="27"/>
      <c r="CA167" s="27"/>
      <c r="CB167" s="27"/>
      <c r="CC167" s="27"/>
      <c r="CD167" s="27"/>
      <c r="CE167" s="27"/>
      <c r="CF167" s="27"/>
      <c r="CG167" s="27"/>
      <c r="CH167" s="27"/>
      <c r="CI167" s="27"/>
      <c r="CJ167" s="27"/>
      <c r="CK167" s="27"/>
      <c r="CL167" s="27"/>
      <c r="CM167" s="27"/>
      <c r="CN167" s="27"/>
      <c r="CO167" s="27"/>
      <c r="CP167" s="27"/>
      <c r="CQ167" s="27"/>
      <c r="CR167" s="27"/>
      <c r="CS167" s="27"/>
      <c r="CT167" s="27"/>
      <c r="CU167" s="27"/>
      <c r="CV167" s="27"/>
      <c r="CW167" s="27"/>
      <c r="CX167" s="27"/>
      <c r="CY167" s="27"/>
      <c r="CZ167" s="27"/>
      <c r="DA167" s="27"/>
      <c r="DB167" s="27"/>
      <c r="DC167" s="27"/>
      <c r="DD167" s="27"/>
      <c r="DE167" s="27"/>
      <c r="DF167" s="27"/>
      <c r="DG167" s="27"/>
      <c r="DH167" s="27"/>
      <c r="DI167" s="27"/>
      <c r="DJ167" s="27"/>
      <c r="DK167" s="27"/>
      <c r="DL167" s="27"/>
      <c r="DM167" s="27"/>
      <c r="DN167" s="27"/>
      <c r="DO167" s="27"/>
      <c r="DP167" s="27"/>
      <c r="DQ167" s="27"/>
      <c r="DR167" s="27"/>
      <c r="DS167" s="27"/>
      <c r="DT167" s="27"/>
      <c r="DU167" s="27"/>
      <c r="DV167" s="27"/>
      <c r="DW167" s="27"/>
      <c r="DX167" s="27"/>
      <c r="DY167" s="27"/>
      <c r="DZ167" s="27"/>
      <c r="EA167" s="27"/>
      <c r="EB167" s="27"/>
      <c r="EC167" s="27"/>
      <c r="ED167" s="27"/>
      <c r="EE167" s="27"/>
      <c r="EF167" s="27"/>
      <c r="EG167" s="27"/>
      <c r="EH167" s="27"/>
      <c r="EI167" s="27"/>
      <c r="EJ167" s="27"/>
      <c r="EK167" s="27"/>
      <c r="EL167" s="27"/>
      <c r="EM167" s="27"/>
      <c r="EN167" s="27"/>
      <c r="EO167" s="27"/>
      <c r="EP167" s="27"/>
      <c r="EQ167" s="27"/>
      <c r="ER167" s="27"/>
      <c r="ES167" s="27"/>
      <c r="ET167" s="27"/>
      <c r="EU167" s="27"/>
      <c r="EV167" s="27"/>
      <c r="EW167" s="27"/>
      <c r="EX167" s="27"/>
      <c r="EY167" s="27"/>
      <c r="EZ167" s="27"/>
      <c r="FA167" s="27"/>
      <c r="FB167" s="27"/>
      <c r="FC167" s="27"/>
      <c r="FD167" s="27"/>
      <c r="FE167" s="27"/>
      <c r="FF167" s="27"/>
      <c r="FG167" s="27"/>
      <c r="FH167" s="27"/>
      <c r="FI167" s="27"/>
      <c r="FJ167" s="27"/>
      <c r="FK167" s="27"/>
      <c r="FL167" s="27"/>
      <c r="FM167" s="27"/>
      <c r="FN167" s="27"/>
      <c r="FO167" s="27"/>
      <c r="FP167" s="27"/>
      <c r="FQ167" s="27"/>
      <c r="FR167" s="27"/>
      <c r="FS167" s="27"/>
      <c r="FT167" s="27"/>
      <c r="FU167" s="27"/>
      <c r="FV167" s="27"/>
      <c r="FW167" s="27"/>
      <c r="FX167" s="27"/>
      <c r="FY167" s="27"/>
      <c r="FZ167" s="27"/>
      <c r="GA167" s="27"/>
      <c r="GB167" s="27"/>
      <c r="GC167" s="27"/>
      <c r="GD167" s="27"/>
      <c r="GE167" s="27"/>
      <c r="GF167" s="27"/>
      <c r="GG167" s="27"/>
      <c r="GH167" s="27"/>
      <c r="GI167" s="27"/>
      <c r="GJ167" s="27"/>
      <c r="GK167" s="27"/>
      <c r="GL167" s="27"/>
      <c r="GM167" s="27"/>
      <c r="GN167" s="27"/>
      <c r="GO167" s="27"/>
      <c r="GP167" s="27"/>
      <c r="GQ167" s="27"/>
      <c r="GR167" s="27"/>
      <c r="GS167" s="27"/>
      <c r="GT167" s="27"/>
      <c r="GU167" s="27"/>
      <c r="GV167" s="27"/>
      <c r="GW167" s="27"/>
      <c r="GX167" s="27"/>
      <c r="GY167" s="27"/>
      <c r="GZ167" s="27"/>
      <c r="HA167" s="27"/>
      <c r="HC167" s="220"/>
      <c r="HD167" s="221"/>
      <c r="HE167" s="222"/>
      <c r="HG167" s="220"/>
      <c r="HH167" s="27"/>
      <c r="HI167" s="27"/>
      <c r="HJ167" s="27"/>
      <c r="HK167" s="27"/>
      <c r="HL167" s="27"/>
      <c r="HM167" s="27"/>
      <c r="HN167" s="27"/>
      <c r="HO167" s="27"/>
      <c r="HP167" s="27"/>
      <c r="HQ167" s="27"/>
      <c r="HR167" s="27"/>
      <c r="HS167" s="27"/>
      <c r="HT167" s="27"/>
      <c r="HU167" s="27"/>
      <c r="HV167" s="27"/>
      <c r="HW167" s="27"/>
      <c r="HX167" s="27"/>
      <c r="HY167" s="27"/>
      <c r="HZ167" s="27"/>
      <c r="IA167" s="27"/>
      <c r="IB167" s="27"/>
      <c r="IC167" s="27"/>
      <c r="ID167" s="27"/>
      <c r="IE167" s="27"/>
      <c r="IF167" s="27"/>
      <c r="IG167" s="27"/>
      <c r="IH167" s="27"/>
      <c r="II167" s="27"/>
      <c r="IJ167" s="27"/>
      <c r="IK167" s="27"/>
      <c r="IL167" s="27"/>
      <c r="IM167" s="27"/>
      <c r="IN167" s="27"/>
      <c r="IO167" s="27"/>
      <c r="IP167" s="27"/>
      <c r="IQ167" s="27"/>
    </row>
    <row r="168" spans="1:251" ht="15" customHeight="1" x14ac:dyDescent="0.2">
      <c r="A168" s="218" t="str">
        <f t="shared" si="1"/>
        <v/>
      </c>
      <c r="B168" s="226"/>
      <c r="C168" s="354"/>
      <c r="D168" s="354"/>
      <c r="E168" s="354"/>
      <c r="F168" s="354"/>
      <c r="G168" s="354"/>
      <c r="H168" s="354"/>
      <c r="I168" s="354"/>
      <c r="J168" s="365"/>
      <c r="K168" s="366"/>
      <c r="L168" s="226"/>
      <c r="M168" s="351"/>
      <c r="N168" s="352"/>
      <c r="O168" s="352"/>
      <c r="P168" s="352"/>
      <c r="Q168" s="353"/>
      <c r="R168" s="226"/>
      <c r="S168" s="56"/>
      <c r="T168" s="56"/>
      <c r="U168" s="56"/>
      <c r="V168" s="56"/>
      <c r="W168" s="27"/>
      <c r="X168" s="27"/>
      <c r="Y168" s="27"/>
      <c r="Z168" s="27"/>
      <c r="AG168" s="27"/>
      <c r="AH168" s="27"/>
      <c r="AI168" s="27"/>
      <c r="AJ168" s="27"/>
      <c r="AK168" s="27"/>
      <c r="AL168" s="27"/>
      <c r="AM168" s="27"/>
      <c r="AN168" s="27"/>
      <c r="AO168" s="27"/>
      <c r="AP168" s="27"/>
      <c r="AQ168" s="27"/>
      <c r="AR168" s="27"/>
      <c r="AS168" s="27"/>
      <c r="AT168" s="27"/>
      <c r="AU168" s="27"/>
      <c r="AV168" s="27"/>
      <c r="AW168" s="27"/>
      <c r="AX168" s="27"/>
      <c r="AY168" s="27"/>
      <c r="AZ168" s="27"/>
      <c r="BA168" s="27"/>
      <c r="BB168" s="27"/>
      <c r="BC168" s="27"/>
      <c r="BD168" s="27"/>
      <c r="BE168" s="27"/>
      <c r="BF168" s="27"/>
      <c r="BG168" s="27"/>
      <c r="BH168" s="27"/>
      <c r="BI168" s="27"/>
      <c r="BJ168" s="27"/>
      <c r="BK168" s="27"/>
      <c r="BL168" s="27"/>
      <c r="BM168" s="27"/>
      <c r="BN168" s="27"/>
      <c r="BO168" s="27"/>
      <c r="BP168" s="27"/>
      <c r="BQ168" s="27"/>
      <c r="BR168" s="27"/>
      <c r="BS168" s="27"/>
      <c r="BT168" s="27"/>
      <c r="BU168" s="27"/>
      <c r="BV168" s="27"/>
      <c r="BW168" s="27"/>
      <c r="BX168" s="27"/>
      <c r="BY168" s="27"/>
      <c r="BZ168" s="27"/>
      <c r="CA168" s="27"/>
      <c r="CB168" s="27"/>
      <c r="CC168" s="27"/>
      <c r="CD168" s="27"/>
      <c r="CE168" s="27"/>
      <c r="CF168" s="27"/>
      <c r="CG168" s="27"/>
      <c r="CH168" s="27"/>
      <c r="CI168" s="27"/>
      <c r="CJ168" s="27"/>
      <c r="CK168" s="27"/>
      <c r="CL168" s="27"/>
      <c r="CM168" s="27"/>
      <c r="CN168" s="27"/>
      <c r="CO168" s="27"/>
      <c r="CP168" s="27"/>
      <c r="CQ168" s="27"/>
      <c r="CR168" s="27"/>
      <c r="CS168" s="27"/>
      <c r="CT168" s="27"/>
      <c r="CU168" s="27"/>
      <c r="CV168" s="27"/>
      <c r="CW168" s="27"/>
      <c r="CX168" s="27"/>
      <c r="CY168" s="27"/>
      <c r="CZ168" s="27"/>
      <c r="DA168" s="27"/>
      <c r="DB168" s="27"/>
      <c r="DC168" s="27"/>
      <c r="DD168" s="27"/>
      <c r="DE168" s="27"/>
      <c r="DF168" s="27"/>
      <c r="DG168" s="27"/>
      <c r="DH168" s="27"/>
      <c r="DI168" s="27"/>
      <c r="DJ168" s="27"/>
      <c r="DK168" s="27"/>
      <c r="DL168" s="27"/>
      <c r="DM168" s="27"/>
      <c r="DN168" s="27"/>
      <c r="DO168" s="27"/>
      <c r="DP168" s="27"/>
      <c r="DQ168" s="27"/>
      <c r="DR168" s="27"/>
      <c r="DS168" s="27"/>
      <c r="DT168" s="27"/>
      <c r="DU168" s="27"/>
      <c r="DV168" s="27"/>
      <c r="DW168" s="27"/>
      <c r="DX168" s="27"/>
      <c r="DY168" s="27"/>
      <c r="DZ168" s="27"/>
      <c r="EA168" s="27"/>
      <c r="EB168" s="27"/>
      <c r="EC168" s="27"/>
      <c r="ED168" s="27"/>
      <c r="EE168" s="27"/>
      <c r="EF168" s="27"/>
      <c r="EG168" s="27"/>
      <c r="EH168" s="27"/>
      <c r="EI168" s="27"/>
      <c r="EJ168" s="27"/>
      <c r="EK168" s="27"/>
      <c r="EL168" s="27"/>
      <c r="EM168" s="27"/>
      <c r="EN168" s="27"/>
      <c r="EO168" s="27"/>
      <c r="EP168" s="27"/>
      <c r="EQ168" s="27"/>
      <c r="ER168" s="27"/>
      <c r="ES168" s="27"/>
      <c r="ET168" s="27"/>
      <c r="EU168" s="27"/>
      <c r="EV168" s="27"/>
      <c r="EW168" s="27"/>
      <c r="EX168" s="27"/>
      <c r="EY168" s="27"/>
      <c r="EZ168" s="27"/>
      <c r="FA168" s="27"/>
      <c r="FB168" s="27"/>
      <c r="FC168" s="27"/>
      <c r="FD168" s="27"/>
      <c r="FE168" s="27"/>
      <c r="FF168" s="27"/>
      <c r="FG168" s="27"/>
      <c r="FH168" s="27"/>
      <c r="FI168" s="27"/>
      <c r="FJ168" s="27"/>
      <c r="FK168" s="27"/>
      <c r="FL168" s="27"/>
      <c r="FM168" s="27"/>
      <c r="FN168" s="27"/>
      <c r="FO168" s="27"/>
      <c r="FP168" s="27"/>
      <c r="FQ168" s="27"/>
      <c r="FR168" s="27"/>
      <c r="FS168" s="27"/>
      <c r="FT168" s="27"/>
      <c r="FU168" s="27"/>
      <c r="FV168" s="27"/>
      <c r="FW168" s="27"/>
      <c r="FX168" s="27"/>
      <c r="FY168" s="27"/>
      <c r="FZ168" s="27"/>
      <c r="GA168" s="27"/>
      <c r="GB168" s="27"/>
      <c r="GC168" s="27"/>
      <c r="GD168" s="27"/>
      <c r="GE168" s="27"/>
      <c r="GF168" s="27"/>
      <c r="GG168" s="27"/>
      <c r="GH168" s="27"/>
      <c r="GI168" s="27"/>
      <c r="GJ168" s="27"/>
      <c r="GK168" s="27"/>
      <c r="GL168" s="27"/>
      <c r="GM168" s="27"/>
      <c r="GN168" s="27"/>
      <c r="GO168" s="27"/>
      <c r="GP168" s="27"/>
      <c r="GQ168" s="27"/>
      <c r="GR168" s="27"/>
      <c r="GS168" s="27"/>
      <c r="GT168" s="27"/>
      <c r="GU168" s="27"/>
      <c r="GV168" s="27"/>
      <c r="GW168" s="27"/>
      <c r="GX168" s="27"/>
      <c r="GY168" s="27"/>
      <c r="GZ168" s="27"/>
      <c r="HA168" s="27"/>
      <c r="HC168" s="220"/>
      <c r="HD168" s="221"/>
      <c r="HE168" s="222"/>
      <c r="HG168" s="220"/>
      <c r="HH168" s="27"/>
      <c r="HI168" s="27"/>
      <c r="HJ168" s="27"/>
      <c r="HK168" s="27"/>
      <c r="HL168" s="27"/>
      <c r="HM168" s="27"/>
      <c r="HN168" s="27"/>
      <c r="HO168" s="27"/>
      <c r="HP168" s="27"/>
      <c r="HQ168" s="27"/>
      <c r="HR168" s="27"/>
      <c r="HS168" s="27"/>
      <c r="HT168" s="27"/>
      <c r="HU168" s="27"/>
      <c r="HV168" s="27"/>
      <c r="HW168" s="27"/>
      <c r="HX168" s="27"/>
      <c r="HY168" s="27"/>
      <c r="HZ168" s="27"/>
      <c r="IA168" s="27"/>
      <c r="IB168" s="27"/>
      <c r="IC168" s="27"/>
      <c r="ID168" s="27"/>
      <c r="IE168" s="27"/>
      <c r="IF168" s="27"/>
      <c r="IG168" s="27"/>
      <c r="IH168" s="27"/>
      <c r="II168" s="27"/>
      <c r="IJ168" s="27"/>
      <c r="IK168" s="27"/>
      <c r="IL168" s="27"/>
      <c r="IM168" s="27"/>
      <c r="IN168" s="27"/>
      <c r="IO168" s="27"/>
      <c r="IP168" s="27"/>
      <c r="IQ168" s="27"/>
    </row>
    <row r="169" spans="1:251" ht="15" customHeight="1" x14ac:dyDescent="0.2">
      <c r="A169" s="218" t="str">
        <f t="shared" si="1"/>
        <v/>
      </c>
      <c r="B169" s="226"/>
      <c r="C169" s="354"/>
      <c r="D169" s="354"/>
      <c r="E169" s="354"/>
      <c r="F169" s="354"/>
      <c r="G169" s="354"/>
      <c r="H169" s="354"/>
      <c r="I169" s="354"/>
      <c r="J169" s="365"/>
      <c r="K169" s="366"/>
      <c r="L169" s="226"/>
      <c r="M169" s="351"/>
      <c r="N169" s="352"/>
      <c r="O169" s="352"/>
      <c r="P169" s="352"/>
      <c r="Q169" s="353"/>
      <c r="R169" s="226"/>
      <c r="S169" s="56"/>
      <c r="T169" s="56"/>
      <c r="U169" s="56"/>
      <c r="V169" s="56"/>
      <c r="W169" s="27"/>
      <c r="X169" s="27"/>
      <c r="Y169" s="27"/>
      <c r="Z169" s="27"/>
      <c r="AG169" s="27"/>
      <c r="AH169" s="27"/>
      <c r="AI169" s="27"/>
      <c r="AJ169" s="27"/>
      <c r="AK169" s="27"/>
      <c r="AL169" s="27"/>
      <c r="AM169" s="27"/>
      <c r="AN169" s="27"/>
      <c r="AO169" s="27"/>
      <c r="AP169" s="27"/>
      <c r="AQ169" s="27"/>
      <c r="AR169" s="27"/>
      <c r="AS169" s="27"/>
      <c r="AT169" s="27"/>
      <c r="AU169" s="27"/>
      <c r="AV169" s="27"/>
      <c r="AW169" s="27"/>
      <c r="AX169" s="27"/>
      <c r="AY169" s="27"/>
      <c r="AZ169" s="27"/>
      <c r="BA169" s="27"/>
      <c r="BB169" s="27"/>
      <c r="BC169" s="27"/>
      <c r="BD169" s="27"/>
      <c r="BE169" s="27"/>
      <c r="BF169" s="27"/>
      <c r="BG169" s="27"/>
      <c r="BH169" s="27"/>
      <c r="BI169" s="27"/>
      <c r="BJ169" s="27"/>
      <c r="BK169" s="27"/>
      <c r="BL169" s="27"/>
      <c r="BM169" s="27"/>
      <c r="BN169" s="27"/>
      <c r="BO169" s="27"/>
      <c r="BP169" s="27"/>
      <c r="BQ169" s="27"/>
      <c r="BR169" s="27"/>
      <c r="BS169" s="27"/>
      <c r="BT169" s="27"/>
      <c r="BU169" s="27"/>
      <c r="BV169" s="27"/>
      <c r="BW169" s="27"/>
      <c r="BX169" s="27"/>
      <c r="BY169" s="27"/>
      <c r="BZ169" s="27"/>
      <c r="CA169" s="27"/>
      <c r="CB169" s="27"/>
      <c r="CC169" s="27"/>
      <c r="CD169" s="27"/>
      <c r="CE169" s="27"/>
      <c r="CF169" s="27"/>
      <c r="CG169" s="27"/>
      <c r="CH169" s="27"/>
      <c r="CI169" s="27"/>
      <c r="CJ169" s="27"/>
      <c r="CK169" s="27"/>
      <c r="CL169" s="27"/>
      <c r="CM169" s="27"/>
      <c r="CN169" s="27"/>
      <c r="CO169" s="27"/>
      <c r="CP169" s="27"/>
      <c r="CQ169" s="27"/>
      <c r="CR169" s="27"/>
      <c r="CS169" s="27"/>
      <c r="CT169" s="27"/>
      <c r="CU169" s="27"/>
      <c r="CV169" s="27"/>
      <c r="CW169" s="27"/>
      <c r="CX169" s="27"/>
      <c r="CY169" s="27"/>
      <c r="CZ169" s="27"/>
      <c r="DA169" s="27"/>
      <c r="DB169" s="27"/>
      <c r="DC169" s="27"/>
      <c r="DD169" s="27"/>
      <c r="DE169" s="27"/>
      <c r="DF169" s="27"/>
      <c r="DG169" s="27"/>
      <c r="DH169" s="27"/>
      <c r="DI169" s="27"/>
      <c r="DJ169" s="27"/>
      <c r="DK169" s="27"/>
      <c r="DL169" s="27"/>
      <c r="DM169" s="27"/>
      <c r="DN169" s="27"/>
      <c r="DO169" s="27"/>
      <c r="DP169" s="27"/>
      <c r="DQ169" s="27"/>
      <c r="DR169" s="27"/>
      <c r="DS169" s="27"/>
      <c r="DT169" s="27"/>
      <c r="DU169" s="27"/>
      <c r="DV169" s="27"/>
      <c r="DW169" s="27"/>
      <c r="DX169" s="27"/>
      <c r="DY169" s="27"/>
      <c r="DZ169" s="27"/>
      <c r="EA169" s="27"/>
      <c r="EB169" s="27"/>
      <c r="EC169" s="27"/>
      <c r="ED169" s="27"/>
      <c r="EE169" s="27"/>
      <c r="EF169" s="27"/>
      <c r="EG169" s="27"/>
      <c r="EH169" s="27"/>
      <c r="EI169" s="27"/>
      <c r="EJ169" s="27"/>
      <c r="EK169" s="27"/>
      <c r="EL169" s="27"/>
      <c r="EM169" s="27"/>
      <c r="EN169" s="27"/>
      <c r="EO169" s="27"/>
      <c r="EP169" s="27"/>
      <c r="EQ169" s="27"/>
      <c r="ER169" s="27"/>
      <c r="ES169" s="27"/>
      <c r="ET169" s="27"/>
      <c r="EU169" s="27"/>
      <c r="EV169" s="27"/>
      <c r="EW169" s="27"/>
      <c r="EX169" s="27"/>
      <c r="EY169" s="27"/>
      <c r="EZ169" s="27"/>
      <c r="FA169" s="27"/>
      <c r="FB169" s="27"/>
      <c r="FC169" s="27"/>
      <c r="FD169" s="27"/>
      <c r="FE169" s="27"/>
      <c r="FF169" s="27"/>
      <c r="FG169" s="27"/>
      <c r="FH169" s="27"/>
      <c r="FI169" s="27"/>
      <c r="FJ169" s="27"/>
      <c r="FK169" s="27"/>
      <c r="FL169" s="27"/>
      <c r="FM169" s="27"/>
      <c r="FN169" s="27"/>
      <c r="FO169" s="27"/>
      <c r="FP169" s="27"/>
      <c r="FQ169" s="27"/>
      <c r="FR169" s="27"/>
      <c r="FS169" s="27"/>
      <c r="FT169" s="27"/>
      <c r="FU169" s="27"/>
      <c r="FV169" s="27"/>
      <c r="FW169" s="27"/>
      <c r="FX169" s="27"/>
      <c r="FY169" s="27"/>
      <c r="FZ169" s="27"/>
      <c r="GA169" s="27"/>
      <c r="GB169" s="27"/>
      <c r="GC169" s="27"/>
      <c r="GD169" s="27"/>
      <c r="GE169" s="27"/>
      <c r="GF169" s="27"/>
      <c r="GG169" s="27"/>
      <c r="GH169" s="27"/>
      <c r="GI169" s="27"/>
      <c r="GJ169" s="27"/>
      <c r="GK169" s="27"/>
      <c r="GL169" s="27"/>
      <c r="GM169" s="27"/>
      <c r="GN169" s="27"/>
      <c r="GO169" s="27"/>
      <c r="GP169" s="27"/>
      <c r="GQ169" s="27"/>
      <c r="GR169" s="27"/>
      <c r="GS169" s="27"/>
      <c r="GT169" s="27"/>
      <c r="GU169" s="27"/>
      <c r="GV169" s="27"/>
      <c r="GW169" s="27"/>
      <c r="GX169" s="27"/>
      <c r="GY169" s="27"/>
      <c r="GZ169" s="27"/>
      <c r="HA169" s="27"/>
      <c r="HB169" s="221"/>
      <c r="HC169" s="222"/>
      <c r="HE169" s="220"/>
      <c r="HF169" s="221"/>
      <c r="HG169" s="222"/>
      <c r="HH169" s="27"/>
      <c r="HI169" s="27"/>
      <c r="HJ169" s="27"/>
      <c r="HK169" s="27"/>
      <c r="HL169" s="27"/>
      <c r="HM169" s="27"/>
      <c r="HN169" s="27"/>
      <c r="HO169" s="27"/>
      <c r="HP169" s="27"/>
      <c r="HQ169" s="27"/>
      <c r="HR169" s="27"/>
      <c r="HS169" s="27"/>
      <c r="HT169" s="27"/>
      <c r="HU169" s="27"/>
      <c r="HV169" s="27"/>
      <c r="HW169" s="27"/>
      <c r="HX169" s="27"/>
      <c r="HY169" s="27"/>
      <c r="HZ169" s="27"/>
      <c r="IA169" s="27"/>
      <c r="IB169" s="27"/>
      <c r="IC169" s="27"/>
      <c r="ID169" s="27"/>
      <c r="IE169" s="27"/>
      <c r="IF169" s="27"/>
      <c r="IG169" s="27"/>
      <c r="IH169" s="27"/>
      <c r="II169" s="27"/>
      <c r="IJ169" s="27"/>
      <c r="IK169" s="27"/>
      <c r="IL169" s="27"/>
      <c r="IM169" s="27"/>
      <c r="IN169" s="27"/>
      <c r="IO169" s="27"/>
      <c r="IP169" s="27"/>
      <c r="IQ169" s="27"/>
    </row>
    <row r="170" spans="1:251" ht="15" customHeight="1" x14ac:dyDescent="0.2">
      <c r="A170" s="218" t="str">
        <f t="shared" si="1"/>
        <v/>
      </c>
      <c r="B170" s="226"/>
      <c r="C170" s="354"/>
      <c r="D170" s="354"/>
      <c r="E170" s="354"/>
      <c r="F170" s="354"/>
      <c r="G170" s="354"/>
      <c r="H170" s="354"/>
      <c r="I170" s="354"/>
      <c r="J170" s="365"/>
      <c r="K170" s="366"/>
      <c r="L170" s="226"/>
      <c r="M170" s="351"/>
      <c r="N170" s="352"/>
      <c r="O170" s="352"/>
      <c r="P170" s="352"/>
      <c r="Q170" s="353"/>
      <c r="R170" s="226"/>
      <c r="S170" s="56"/>
      <c r="T170" s="56"/>
      <c r="U170" s="56"/>
      <c r="V170" s="56"/>
      <c r="W170" s="27"/>
      <c r="X170" s="27"/>
      <c r="Y170" s="27"/>
      <c r="Z170" s="27"/>
      <c r="AG170" s="27"/>
      <c r="AH170" s="27"/>
      <c r="AI170" s="27"/>
      <c r="AJ170" s="27"/>
      <c r="AK170" s="27"/>
      <c r="AL170" s="27"/>
      <c r="AM170" s="27"/>
      <c r="AN170" s="27"/>
      <c r="AO170" s="27"/>
      <c r="AP170" s="27"/>
      <c r="AQ170" s="27"/>
      <c r="AR170" s="27"/>
      <c r="AS170" s="27"/>
      <c r="AT170" s="27"/>
      <c r="AU170" s="27"/>
      <c r="AV170" s="27"/>
      <c r="AW170" s="27"/>
      <c r="AX170" s="27"/>
      <c r="AY170" s="27"/>
      <c r="AZ170" s="27"/>
      <c r="BA170" s="27"/>
      <c r="BB170" s="27"/>
      <c r="BC170" s="27"/>
      <c r="BD170" s="27"/>
      <c r="BE170" s="27"/>
      <c r="BF170" s="27"/>
      <c r="BG170" s="27"/>
      <c r="BH170" s="27"/>
      <c r="BI170" s="27"/>
      <c r="BJ170" s="27"/>
      <c r="BK170" s="27"/>
      <c r="BL170" s="27"/>
      <c r="BM170" s="27"/>
      <c r="BN170" s="27"/>
      <c r="BO170" s="27"/>
      <c r="BP170" s="27"/>
      <c r="BQ170" s="27"/>
      <c r="BR170" s="27"/>
      <c r="BS170" s="27"/>
      <c r="BT170" s="27"/>
      <c r="BU170" s="27"/>
      <c r="BV170" s="27"/>
      <c r="BW170" s="27"/>
      <c r="BX170" s="27"/>
      <c r="BY170" s="27"/>
      <c r="BZ170" s="27"/>
      <c r="CA170" s="27"/>
      <c r="CB170" s="27"/>
      <c r="CC170" s="27"/>
      <c r="CD170" s="27"/>
      <c r="CE170" s="27"/>
      <c r="CF170" s="27"/>
      <c r="CG170" s="27"/>
      <c r="CH170" s="27"/>
      <c r="CI170" s="27"/>
      <c r="CJ170" s="27"/>
      <c r="CK170" s="27"/>
      <c r="CL170" s="27"/>
      <c r="CM170" s="27"/>
      <c r="CN170" s="27"/>
      <c r="CO170" s="27"/>
      <c r="CP170" s="27"/>
      <c r="CQ170" s="27"/>
      <c r="CR170" s="27"/>
      <c r="CS170" s="27"/>
      <c r="CT170" s="27"/>
      <c r="CU170" s="27"/>
      <c r="CV170" s="27"/>
      <c r="CW170" s="27"/>
      <c r="CX170" s="27"/>
      <c r="CY170" s="27"/>
      <c r="CZ170" s="27"/>
      <c r="DA170" s="27"/>
      <c r="DB170" s="27"/>
      <c r="DC170" s="27"/>
      <c r="DD170" s="27"/>
      <c r="DE170" s="27"/>
      <c r="DF170" s="27"/>
      <c r="DG170" s="27"/>
      <c r="DH170" s="27"/>
      <c r="DI170" s="27"/>
      <c r="DJ170" s="27"/>
      <c r="DK170" s="27"/>
      <c r="DL170" s="27"/>
      <c r="DM170" s="27"/>
      <c r="DN170" s="27"/>
      <c r="DO170" s="27"/>
      <c r="DP170" s="27"/>
      <c r="DQ170" s="27"/>
      <c r="DR170" s="27"/>
      <c r="DS170" s="27"/>
      <c r="DT170" s="27"/>
      <c r="DU170" s="27"/>
      <c r="DV170" s="27"/>
      <c r="DW170" s="27"/>
      <c r="DX170" s="27"/>
      <c r="DY170" s="27"/>
      <c r="DZ170" s="27"/>
      <c r="EA170" s="27"/>
      <c r="EB170" s="27"/>
      <c r="EC170" s="27"/>
      <c r="ED170" s="27"/>
      <c r="EE170" s="27"/>
      <c r="EF170" s="27"/>
      <c r="EG170" s="27"/>
      <c r="EH170" s="27"/>
      <c r="EI170" s="27"/>
      <c r="EJ170" s="27"/>
      <c r="EK170" s="27"/>
      <c r="EL170" s="27"/>
      <c r="EM170" s="27"/>
      <c r="EN170" s="27"/>
      <c r="EO170" s="27"/>
      <c r="EP170" s="27"/>
      <c r="EQ170" s="27"/>
      <c r="ER170" s="27"/>
      <c r="ES170" s="27"/>
      <c r="ET170" s="27"/>
      <c r="EU170" s="27"/>
      <c r="EV170" s="27"/>
      <c r="EW170" s="27"/>
      <c r="EX170" s="27"/>
      <c r="EY170" s="27"/>
      <c r="EZ170" s="27"/>
      <c r="FA170" s="27"/>
      <c r="FB170" s="27"/>
      <c r="FC170" s="27"/>
      <c r="FD170" s="27"/>
      <c r="FE170" s="27"/>
      <c r="FF170" s="27"/>
      <c r="FG170" s="27"/>
      <c r="FH170" s="27"/>
      <c r="FI170" s="27"/>
      <c r="FJ170" s="27"/>
      <c r="FK170" s="27"/>
      <c r="FL170" s="27"/>
      <c r="FM170" s="27"/>
      <c r="FN170" s="27"/>
      <c r="FO170" s="27"/>
      <c r="FP170" s="27"/>
      <c r="FQ170" s="27"/>
      <c r="FR170" s="27"/>
      <c r="FS170" s="27"/>
      <c r="FT170" s="27"/>
      <c r="FU170" s="27"/>
      <c r="FV170" s="27"/>
      <c r="FW170" s="27"/>
      <c r="FX170" s="27"/>
      <c r="FY170" s="27"/>
      <c r="FZ170" s="27"/>
      <c r="GA170" s="27"/>
      <c r="GB170" s="27"/>
      <c r="GC170" s="27"/>
      <c r="GD170" s="27"/>
      <c r="GE170" s="27"/>
      <c r="GF170" s="27"/>
      <c r="GG170" s="27"/>
      <c r="GH170" s="27"/>
      <c r="GI170" s="27"/>
      <c r="GJ170" s="27"/>
      <c r="GK170" s="27"/>
      <c r="GL170" s="27"/>
      <c r="GM170" s="27"/>
      <c r="GN170" s="27"/>
      <c r="GO170" s="27"/>
      <c r="GP170" s="27"/>
      <c r="GQ170" s="27"/>
      <c r="GR170" s="27"/>
      <c r="GS170" s="27"/>
      <c r="GT170" s="27"/>
      <c r="GU170" s="27"/>
      <c r="GV170" s="27"/>
      <c r="GW170" s="27"/>
      <c r="GX170" s="27"/>
      <c r="GY170" s="27"/>
      <c r="GZ170" s="27"/>
      <c r="HA170" s="27"/>
      <c r="HC170" s="220"/>
      <c r="HD170" s="223"/>
      <c r="HE170" s="223"/>
      <c r="HG170" s="220"/>
      <c r="HH170" s="27"/>
      <c r="HI170" s="27"/>
      <c r="HJ170" s="27"/>
      <c r="HK170" s="27"/>
      <c r="HL170" s="27"/>
      <c r="HM170" s="27"/>
      <c r="HN170" s="27"/>
      <c r="HO170" s="27"/>
      <c r="HP170" s="27"/>
      <c r="HQ170" s="27"/>
      <c r="HR170" s="27"/>
      <c r="HS170" s="27"/>
      <c r="HT170" s="27"/>
      <c r="HU170" s="27"/>
      <c r="HV170" s="27"/>
      <c r="HW170" s="27"/>
      <c r="HX170" s="27"/>
      <c r="HY170" s="27"/>
      <c r="HZ170" s="27"/>
      <c r="IA170" s="27"/>
      <c r="IB170" s="27"/>
      <c r="IC170" s="27"/>
      <c r="ID170" s="27"/>
      <c r="IE170" s="27"/>
      <c r="IF170" s="27"/>
      <c r="IG170" s="27"/>
      <c r="IH170" s="27"/>
      <c r="II170" s="27"/>
      <c r="IJ170" s="27"/>
      <c r="IK170" s="27"/>
      <c r="IL170" s="27"/>
      <c r="IM170" s="27"/>
      <c r="IN170" s="27"/>
      <c r="IO170" s="27"/>
      <c r="IP170" s="27"/>
      <c r="IQ170" s="27"/>
    </row>
    <row r="171" spans="1:251" ht="15" customHeight="1" x14ac:dyDescent="0.2">
      <c r="A171" s="218" t="str">
        <f t="shared" si="1"/>
        <v/>
      </c>
      <c r="B171" s="226"/>
      <c r="C171" s="354"/>
      <c r="D171" s="354"/>
      <c r="E171" s="354"/>
      <c r="F171" s="354"/>
      <c r="G171" s="354"/>
      <c r="H171" s="354"/>
      <c r="I171" s="354"/>
      <c r="J171" s="365"/>
      <c r="K171" s="366"/>
      <c r="L171" s="226"/>
      <c r="M171" s="351"/>
      <c r="N171" s="352"/>
      <c r="O171" s="352"/>
      <c r="P171" s="352"/>
      <c r="Q171" s="353"/>
      <c r="R171" s="226"/>
      <c r="S171" s="56"/>
      <c r="T171" s="56"/>
      <c r="U171" s="56"/>
      <c r="V171" s="56"/>
      <c r="W171" s="27"/>
      <c r="X171" s="27"/>
      <c r="Y171" s="27"/>
      <c r="Z171" s="27"/>
      <c r="AG171" s="27"/>
      <c r="AH171" s="27"/>
      <c r="AI171" s="27"/>
      <c r="AJ171" s="27"/>
      <c r="AK171" s="27"/>
      <c r="AL171" s="27"/>
      <c r="AM171" s="27"/>
      <c r="AN171" s="27"/>
      <c r="AO171" s="27"/>
      <c r="AP171" s="27"/>
      <c r="AQ171" s="27"/>
      <c r="AR171" s="27"/>
      <c r="AS171" s="27"/>
      <c r="AT171" s="27"/>
      <c r="AU171" s="27"/>
      <c r="AV171" s="27"/>
      <c r="AW171" s="27"/>
      <c r="AX171" s="27"/>
      <c r="AY171" s="27"/>
      <c r="AZ171" s="27"/>
      <c r="BA171" s="27"/>
      <c r="BB171" s="27"/>
      <c r="BC171" s="27"/>
      <c r="BD171" s="27"/>
      <c r="BE171" s="27"/>
      <c r="BF171" s="27"/>
      <c r="BG171" s="27"/>
      <c r="BH171" s="27"/>
      <c r="BI171" s="27"/>
      <c r="BJ171" s="27"/>
      <c r="BK171" s="27"/>
      <c r="BL171" s="27"/>
      <c r="BM171" s="27"/>
      <c r="BN171" s="27"/>
      <c r="BO171" s="27"/>
      <c r="BP171" s="27"/>
      <c r="BQ171" s="27"/>
      <c r="BR171" s="27"/>
      <c r="BS171" s="27"/>
      <c r="BT171" s="27"/>
      <c r="BU171" s="27"/>
      <c r="BV171" s="27"/>
      <c r="BW171" s="27"/>
      <c r="BX171" s="27"/>
      <c r="BY171" s="27"/>
      <c r="BZ171" s="27"/>
      <c r="CA171" s="27"/>
      <c r="CB171" s="27"/>
      <c r="CC171" s="27"/>
      <c r="CD171" s="27"/>
      <c r="CE171" s="27"/>
      <c r="CF171" s="27"/>
      <c r="CG171" s="27"/>
      <c r="CH171" s="27"/>
      <c r="CI171" s="27"/>
      <c r="CJ171" s="27"/>
      <c r="CK171" s="27"/>
      <c r="CL171" s="27"/>
      <c r="CM171" s="27"/>
      <c r="CN171" s="27"/>
      <c r="CO171" s="27"/>
      <c r="CP171" s="27"/>
      <c r="CQ171" s="27"/>
      <c r="CR171" s="27"/>
      <c r="CS171" s="27"/>
      <c r="CT171" s="27"/>
      <c r="CU171" s="27"/>
      <c r="CV171" s="27"/>
      <c r="CW171" s="27"/>
      <c r="CX171" s="27"/>
      <c r="CY171" s="27"/>
      <c r="CZ171" s="27"/>
      <c r="DA171" s="27"/>
      <c r="DB171" s="27"/>
      <c r="DC171" s="27"/>
      <c r="DD171" s="27"/>
      <c r="DE171" s="27"/>
      <c r="DF171" s="27"/>
      <c r="DG171" s="27"/>
      <c r="DH171" s="27"/>
      <c r="DI171" s="27"/>
      <c r="DJ171" s="27"/>
      <c r="DK171" s="27"/>
      <c r="DL171" s="27"/>
      <c r="DM171" s="27"/>
      <c r="DN171" s="27"/>
      <c r="DO171" s="27"/>
      <c r="DP171" s="27"/>
      <c r="DQ171" s="27"/>
      <c r="DR171" s="27"/>
      <c r="DS171" s="27"/>
      <c r="DT171" s="27"/>
      <c r="DU171" s="27"/>
      <c r="DV171" s="27"/>
      <c r="DW171" s="27"/>
      <c r="DX171" s="27"/>
      <c r="DY171" s="27"/>
      <c r="DZ171" s="27"/>
      <c r="EA171" s="27"/>
      <c r="EB171" s="27"/>
      <c r="EC171" s="27"/>
      <c r="ED171" s="27"/>
      <c r="EE171" s="27"/>
      <c r="EF171" s="27"/>
      <c r="EG171" s="27"/>
      <c r="EH171" s="27"/>
      <c r="EI171" s="27"/>
      <c r="EJ171" s="27"/>
      <c r="EK171" s="27"/>
      <c r="EL171" s="27"/>
      <c r="EM171" s="27"/>
      <c r="EN171" s="27"/>
      <c r="EO171" s="27"/>
      <c r="EP171" s="27"/>
      <c r="EQ171" s="27"/>
      <c r="ER171" s="27"/>
      <c r="ES171" s="27"/>
      <c r="ET171" s="27"/>
      <c r="EU171" s="27"/>
      <c r="EV171" s="27"/>
      <c r="EW171" s="27"/>
      <c r="EX171" s="27"/>
      <c r="EY171" s="27"/>
      <c r="EZ171" s="27"/>
      <c r="FA171" s="27"/>
      <c r="FB171" s="27"/>
      <c r="FC171" s="27"/>
      <c r="FD171" s="27"/>
      <c r="FE171" s="27"/>
      <c r="FF171" s="27"/>
      <c r="FG171" s="27"/>
      <c r="FH171" s="27"/>
      <c r="FI171" s="27"/>
      <c r="FJ171" s="27"/>
      <c r="FK171" s="27"/>
      <c r="FL171" s="27"/>
      <c r="FM171" s="27"/>
      <c r="FN171" s="27"/>
      <c r="FO171" s="27"/>
      <c r="FP171" s="27"/>
      <c r="FQ171" s="27"/>
      <c r="FR171" s="27"/>
      <c r="FS171" s="27"/>
      <c r="FT171" s="27"/>
      <c r="FU171" s="27"/>
      <c r="FV171" s="27"/>
      <c r="FW171" s="27"/>
      <c r="FX171" s="27"/>
      <c r="FY171" s="27"/>
      <c r="FZ171" s="27"/>
      <c r="GA171" s="27"/>
      <c r="GB171" s="27"/>
      <c r="GC171" s="27"/>
      <c r="GD171" s="27"/>
      <c r="GE171" s="27"/>
      <c r="GF171" s="27"/>
      <c r="GG171" s="27"/>
      <c r="GH171" s="27"/>
      <c r="GI171" s="27"/>
      <c r="GJ171" s="27"/>
      <c r="GK171" s="27"/>
      <c r="GL171" s="27"/>
      <c r="GM171" s="27"/>
      <c r="GN171" s="27"/>
      <c r="GO171" s="27"/>
      <c r="GP171" s="27"/>
      <c r="GQ171" s="27"/>
      <c r="GR171" s="27"/>
      <c r="GS171" s="27"/>
      <c r="GT171" s="27"/>
      <c r="GU171" s="27"/>
      <c r="GV171" s="27"/>
      <c r="GW171" s="27"/>
      <c r="GX171" s="27"/>
      <c r="GY171" s="27"/>
      <c r="GZ171" s="27"/>
      <c r="HA171" s="27"/>
      <c r="HB171" s="223"/>
      <c r="HC171" s="223"/>
      <c r="HD171" s="223"/>
      <c r="HE171" s="223"/>
      <c r="HF171" s="223"/>
      <c r="HG171" s="223"/>
      <c r="HH171" s="27"/>
      <c r="HI171" s="27"/>
      <c r="HJ171" s="27"/>
      <c r="HK171" s="27"/>
      <c r="HL171" s="27"/>
      <c r="HM171" s="27"/>
      <c r="HN171" s="27"/>
      <c r="HO171" s="27"/>
      <c r="HP171" s="27"/>
      <c r="HQ171" s="27"/>
      <c r="HR171" s="27"/>
      <c r="HS171" s="27"/>
      <c r="HT171" s="27"/>
      <c r="HU171" s="27"/>
      <c r="HV171" s="27"/>
      <c r="HW171" s="27"/>
      <c r="HX171" s="27"/>
      <c r="HY171" s="27"/>
      <c r="HZ171" s="27"/>
      <c r="IA171" s="27"/>
      <c r="IB171" s="27"/>
      <c r="IC171" s="27"/>
      <c r="ID171" s="27"/>
      <c r="IE171" s="27"/>
      <c r="IF171" s="27"/>
      <c r="IG171" s="27"/>
      <c r="IH171" s="27"/>
      <c r="II171" s="27"/>
      <c r="IJ171" s="27"/>
      <c r="IK171" s="27"/>
      <c r="IL171" s="27"/>
      <c r="IM171" s="27"/>
      <c r="IN171" s="27"/>
      <c r="IO171" s="27"/>
      <c r="IP171" s="27"/>
      <c r="IQ171" s="27"/>
    </row>
    <row r="172" spans="1:251" ht="15" customHeight="1" x14ac:dyDescent="0.2">
      <c r="A172" s="218" t="str">
        <f t="shared" si="1"/>
        <v/>
      </c>
      <c r="B172" s="226"/>
      <c r="C172" s="354"/>
      <c r="D172" s="354"/>
      <c r="E172" s="354"/>
      <c r="F172" s="354"/>
      <c r="G172" s="354"/>
      <c r="H172" s="354"/>
      <c r="I172" s="354"/>
      <c r="J172" s="365"/>
      <c r="K172" s="366"/>
      <c r="L172" s="226"/>
      <c r="M172" s="351"/>
      <c r="N172" s="352"/>
      <c r="O172" s="352"/>
      <c r="P172" s="352"/>
      <c r="Q172" s="353"/>
      <c r="R172" s="226"/>
      <c r="S172" s="56"/>
      <c r="T172" s="56"/>
      <c r="U172" s="56"/>
      <c r="V172" s="56"/>
      <c r="W172" s="27"/>
      <c r="X172" s="27"/>
      <c r="Y172" s="27"/>
      <c r="Z172" s="27"/>
      <c r="AG172" s="27"/>
      <c r="AH172" s="27"/>
      <c r="AI172" s="27"/>
      <c r="AJ172" s="27"/>
      <c r="AK172" s="27"/>
      <c r="AL172" s="27"/>
      <c r="AM172" s="27"/>
      <c r="AN172" s="27"/>
      <c r="AO172" s="27"/>
      <c r="AP172" s="27"/>
      <c r="AQ172" s="27"/>
      <c r="AR172" s="27"/>
      <c r="AS172" s="27"/>
      <c r="AT172" s="27"/>
      <c r="AU172" s="27"/>
      <c r="AV172" s="27"/>
      <c r="AW172" s="27"/>
      <c r="AX172" s="27"/>
      <c r="AY172" s="27"/>
      <c r="AZ172" s="27"/>
      <c r="BA172" s="27"/>
      <c r="BB172" s="27"/>
      <c r="BC172" s="27"/>
      <c r="BD172" s="27"/>
      <c r="BE172" s="27"/>
      <c r="BF172" s="27"/>
      <c r="BG172" s="27"/>
      <c r="BH172" s="27"/>
      <c r="BI172" s="27"/>
      <c r="BJ172" s="27"/>
      <c r="BK172" s="27"/>
      <c r="BL172" s="27"/>
      <c r="BM172" s="27"/>
      <c r="BN172" s="27"/>
      <c r="BO172" s="27"/>
      <c r="BP172" s="27"/>
      <c r="BQ172" s="27"/>
      <c r="BR172" s="27"/>
      <c r="BS172" s="27"/>
      <c r="BT172" s="27"/>
      <c r="BU172" s="27"/>
      <c r="BV172" s="27"/>
      <c r="BW172" s="27"/>
      <c r="BX172" s="27"/>
      <c r="BY172" s="27"/>
      <c r="BZ172" s="27"/>
      <c r="CA172" s="27"/>
      <c r="CB172" s="27"/>
      <c r="CC172" s="27"/>
      <c r="CD172" s="27"/>
      <c r="CE172" s="27"/>
      <c r="CF172" s="27"/>
      <c r="CG172" s="27"/>
      <c r="CH172" s="27"/>
      <c r="CI172" s="27"/>
      <c r="CJ172" s="27"/>
      <c r="CK172" s="27"/>
      <c r="CL172" s="27"/>
      <c r="CM172" s="27"/>
      <c r="CN172" s="27"/>
      <c r="CO172" s="27"/>
      <c r="CP172" s="27"/>
      <c r="CQ172" s="27"/>
      <c r="CR172" s="27"/>
      <c r="CS172" s="27"/>
      <c r="CT172" s="27"/>
      <c r="CU172" s="27"/>
      <c r="CV172" s="27"/>
      <c r="CW172" s="27"/>
      <c r="CX172" s="27"/>
      <c r="CY172" s="27"/>
      <c r="CZ172" s="27"/>
      <c r="DA172" s="27"/>
      <c r="DB172" s="27"/>
      <c r="DC172" s="27"/>
      <c r="DD172" s="27"/>
      <c r="DE172" s="27"/>
      <c r="DF172" s="27"/>
      <c r="DG172" s="27"/>
      <c r="DH172" s="27"/>
      <c r="DI172" s="27"/>
      <c r="DJ172" s="27"/>
      <c r="DK172" s="27"/>
      <c r="DL172" s="27"/>
      <c r="DM172" s="27"/>
      <c r="DN172" s="27"/>
      <c r="DO172" s="27"/>
      <c r="DP172" s="27"/>
      <c r="DQ172" s="27"/>
      <c r="DR172" s="27"/>
      <c r="DS172" s="27"/>
      <c r="DT172" s="27"/>
      <c r="DU172" s="27"/>
      <c r="DV172" s="27"/>
      <c r="DW172" s="27"/>
      <c r="DX172" s="27"/>
      <c r="DY172" s="27"/>
      <c r="DZ172" s="27"/>
      <c r="EA172" s="27"/>
      <c r="EB172" s="27"/>
      <c r="EC172" s="27"/>
      <c r="ED172" s="27"/>
      <c r="EE172" s="27"/>
      <c r="EF172" s="27"/>
      <c r="EG172" s="27"/>
      <c r="EH172" s="27"/>
      <c r="EI172" s="27"/>
      <c r="EJ172" s="27"/>
      <c r="EK172" s="27"/>
      <c r="EL172" s="27"/>
      <c r="EM172" s="27"/>
      <c r="EN172" s="27"/>
      <c r="EO172" s="27"/>
      <c r="EP172" s="27"/>
      <c r="EQ172" s="27"/>
      <c r="ER172" s="27"/>
      <c r="ES172" s="27"/>
      <c r="ET172" s="27"/>
      <c r="EU172" s="27"/>
      <c r="EV172" s="27"/>
      <c r="EW172" s="27"/>
      <c r="EX172" s="27"/>
      <c r="EY172" s="27"/>
      <c r="EZ172" s="27"/>
      <c r="FA172" s="27"/>
      <c r="FB172" s="27"/>
      <c r="FC172" s="27"/>
      <c r="FD172" s="27"/>
      <c r="FE172" s="27"/>
      <c r="FF172" s="27"/>
      <c r="FG172" s="27"/>
      <c r="FH172" s="27"/>
      <c r="FI172" s="27"/>
      <c r="FJ172" s="27"/>
      <c r="FK172" s="27"/>
      <c r="FL172" s="27"/>
      <c r="FM172" s="27"/>
      <c r="FN172" s="27"/>
      <c r="FO172" s="27"/>
      <c r="FP172" s="27"/>
      <c r="FQ172" s="27"/>
      <c r="FR172" s="27"/>
      <c r="FS172" s="27"/>
      <c r="FT172" s="27"/>
      <c r="FU172" s="27"/>
      <c r="FV172" s="27"/>
      <c r="FW172" s="27"/>
      <c r="FX172" s="27"/>
      <c r="FY172" s="27"/>
      <c r="FZ172" s="27"/>
      <c r="GA172" s="27"/>
      <c r="GB172" s="27"/>
      <c r="GC172" s="27"/>
      <c r="GD172" s="27"/>
      <c r="GE172" s="27"/>
      <c r="GF172" s="27"/>
      <c r="GG172" s="27"/>
      <c r="GH172" s="27"/>
      <c r="GI172" s="27"/>
      <c r="GJ172" s="27"/>
      <c r="GK172" s="27"/>
      <c r="GL172" s="27"/>
      <c r="GM172" s="27"/>
      <c r="GN172" s="27"/>
      <c r="GO172" s="27"/>
      <c r="GP172" s="27"/>
      <c r="GQ172" s="27"/>
      <c r="GR172" s="27"/>
      <c r="GS172" s="27"/>
      <c r="GT172" s="27"/>
      <c r="GU172" s="27"/>
      <c r="GV172" s="27"/>
      <c r="GW172" s="27"/>
      <c r="GX172" s="27"/>
      <c r="GY172" s="27"/>
      <c r="GZ172" s="27"/>
      <c r="HA172" s="27"/>
      <c r="HB172" s="223"/>
      <c r="HC172" s="223"/>
      <c r="HD172" s="223"/>
      <c r="HE172" s="223"/>
      <c r="HF172" s="223"/>
      <c r="HG172" s="223"/>
      <c r="HH172" s="27"/>
      <c r="HI172" s="27"/>
      <c r="HJ172" s="27"/>
      <c r="HK172" s="27"/>
      <c r="HL172" s="27"/>
      <c r="HM172" s="27"/>
      <c r="HN172" s="27"/>
      <c r="HO172" s="27"/>
      <c r="HP172" s="27"/>
      <c r="HQ172" s="27"/>
      <c r="HR172" s="27"/>
      <c r="HS172" s="27"/>
      <c r="HT172" s="27"/>
      <c r="HU172" s="27"/>
      <c r="HV172" s="27"/>
      <c r="HW172" s="27"/>
      <c r="HX172" s="27"/>
      <c r="HY172" s="27"/>
      <c r="HZ172" s="27"/>
      <c r="IA172" s="27"/>
      <c r="IB172" s="27"/>
      <c r="IC172" s="27"/>
      <c r="ID172" s="27"/>
      <c r="IE172" s="27"/>
      <c r="IF172" s="27"/>
      <c r="IG172" s="27"/>
      <c r="IH172" s="27"/>
      <c r="II172" s="27"/>
      <c r="IJ172" s="27"/>
      <c r="IK172" s="27"/>
      <c r="IL172" s="27"/>
      <c r="IM172" s="27"/>
      <c r="IN172" s="27"/>
      <c r="IO172" s="27"/>
      <c r="IP172" s="27"/>
      <c r="IQ172" s="27"/>
    </row>
    <row r="173" spans="1:251" ht="15" customHeight="1" x14ac:dyDescent="0.2">
      <c r="A173" s="218" t="str">
        <f t="shared" si="1"/>
        <v/>
      </c>
      <c r="B173" s="226"/>
      <c r="C173" s="354"/>
      <c r="D173" s="354"/>
      <c r="E173" s="354"/>
      <c r="F173" s="354"/>
      <c r="G173" s="354"/>
      <c r="H173" s="354"/>
      <c r="I173" s="354"/>
      <c r="J173" s="365"/>
      <c r="K173" s="366"/>
      <c r="L173" s="226"/>
      <c r="M173" s="351"/>
      <c r="N173" s="352"/>
      <c r="O173" s="352"/>
      <c r="P173" s="352"/>
      <c r="Q173" s="353"/>
      <c r="R173" s="226"/>
      <c r="S173" s="56"/>
      <c r="T173" s="56"/>
      <c r="U173" s="56"/>
      <c r="V173" s="56"/>
      <c r="W173" s="27"/>
      <c r="X173" s="27"/>
      <c r="Y173" s="27"/>
      <c r="Z173" s="27"/>
      <c r="AG173" s="27"/>
      <c r="AH173" s="27"/>
      <c r="AI173" s="27"/>
      <c r="AJ173" s="27"/>
      <c r="AK173" s="27"/>
      <c r="AL173" s="27"/>
      <c r="AM173" s="27"/>
      <c r="AN173" s="27"/>
      <c r="AO173" s="27"/>
      <c r="AP173" s="27"/>
      <c r="AQ173" s="27"/>
      <c r="AR173" s="27"/>
      <c r="AS173" s="27"/>
      <c r="AT173" s="27"/>
      <c r="AU173" s="27"/>
      <c r="AV173" s="27"/>
      <c r="AW173" s="27"/>
      <c r="AX173" s="27"/>
      <c r="AY173" s="27"/>
      <c r="AZ173" s="27"/>
      <c r="BA173" s="27"/>
      <c r="BB173" s="27"/>
      <c r="BC173" s="27"/>
      <c r="BD173" s="27"/>
      <c r="BE173" s="27"/>
      <c r="BF173" s="27"/>
      <c r="BG173" s="27"/>
      <c r="BH173" s="27"/>
      <c r="BI173" s="27"/>
      <c r="BJ173" s="27"/>
      <c r="BK173" s="27"/>
      <c r="BL173" s="27"/>
      <c r="BM173" s="27"/>
      <c r="BN173" s="27"/>
      <c r="BO173" s="27"/>
      <c r="BP173" s="27"/>
      <c r="BQ173" s="27"/>
      <c r="BR173" s="27"/>
      <c r="BS173" s="27"/>
      <c r="BT173" s="27"/>
      <c r="BU173" s="27"/>
      <c r="BV173" s="27"/>
      <c r="BW173" s="27"/>
      <c r="BX173" s="27"/>
      <c r="BY173" s="27"/>
      <c r="BZ173" s="27"/>
      <c r="CA173" s="27"/>
      <c r="CB173" s="27"/>
      <c r="CC173" s="27"/>
      <c r="CD173" s="27"/>
      <c r="CE173" s="27"/>
      <c r="CF173" s="27"/>
      <c r="CG173" s="27"/>
      <c r="CH173" s="27"/>
      <c r="CI173" s="27"/>
      <c r="CJ173" s="27"/>
      <c r="CK173" s="27"/>
      <c r="CL173" s="27"/>
      <c r="CM173" s="27"/>
      <c r="CN173" s="27"/>
      <c r="CO173" s="27"/>
      <c r="CP173" s="27"/>
      <c r="CQ173" s="27"/>
      <c r="CR173" s="27"/>
      <c r="CS173" s="27"/>
      <c r="CT173" s="27"/>
      <c r="CU173" s="27"/>
      <c r="CV173" s="27"/>
      <c r="CW173" s="27"/>
      <c r="CX173" s="27"/>
      <c r="CY173" s="27"/>
      <c r="CZ173" s="27"/>
      <c r="DA173" s="27"/>
      <c r="DB173" s="27"/>
      <c r="DC173" s="27"/>
      <c r="DD173" s="27"/>
      <c r="DE173" s="27"/>
      <c r="DF173" s="27"/>
      <c r="DG173" s="27"/>
      <c r="DH173" s="27"/>
      <c r="DI173" s="27"/>
      <c r="DJ173" s="27"/>
      <c r="DK173" s="27"/>
      <c r="DL173" s="27"/>
      <c r="DM173" s="27"/>
      <c r="DN173" s="27"/>
      <c r="DO173" s="27"/>
      <c r="DP173" s="27"/>
      <c r="DQ173" s="27"/>
      <c r="DR173" s="27"/>
      <c r="DS173" s="27"/>
      <c r="DT173" s="27"/>
      <c r="DU173" s="27"/>
      <c r="DV173" s="27"/>
      <c r="DW173" s="27"/>
      <c r="DX173" s="27"/>
      <c r="DY173" s="27"/>
      <c r="DZ173" s="27"/>
      <c r="EA173" s="27"/>
      <c r="EB173" s="27"/>
      <c r="EC173" s="27"/>
      <c r="ED173" s="27"/>
      <c r="EE173" s="27"/>
      <c r="EF173" s="27"/>
      <c r="EG173" s="27"/>
      <c r="EH173" s="27"/>
      <c r="EI173" s="27"/>
      <c r="EJ173" s="27"/>
      <c r="EK173" s="27"/>
      <c r="EL173" s="27"/>
      <c r="EM173" s="27"/>
      <c r="EN173" s="27"/>
      <c r="EO173" s="27"/>
      <c r="EP173" s="27"/>
      <c r="EQ173" s="27"/>
      <c r="ER173" s="27"/>
      <c r="ES173" s="27"/>
      <c r="ET173" s="27"/>
      <c r="EU173" s="27"/>
      <c r="EV173" s="27"/>
      <c r="EW173" s="27"/>
      <c r="EX173" s="27"/>
      <c r="EY173" s="27"/>
      <c r="EZ173" s="27"/>
      <c r="FA173" s="27"/>
      <c r="FB173" s="27"/>
      <c r="FC173" s="27"/>
      <c r="FD173" s="27"/>
      <c r="FE173" s="27"/>
      <c r="FF173" s="27"/>
      <c r="FG173" s="27"/>
      <c r="FH173" s="27"/>
      <c r="FI173" s="27"/>
      <c r="FJ173" s="27"/>
      <c r="FK173" s="27"/>
      <c r="FL173" s="27"/>
      <c r="FM173" s="27"/>
      <c r="FN173" s="27"/>
      <c r="FO173" s="27"/>
      <c r="FP173" s="27"/>
      <c r="FQ173" s="27"/>
      <c r="FR173" s="27"/>
      <c r="FS173" s="27"/>
      <c r="FT173" s="27"/>
      <c r="FU173" s="27"/>
      <c r="FV173" s="27"/>
      <c r="FW173" s="27"/>
      <c r="FX173" s="27"/>
      <c r="FY173" s="27"/>
      <c r="FZ173" s="27"/>
      <c r="GA173" s="27"/>
      <c r="GB173" s="27"/>
      <c r="GC173" s="27"/>
      <c r="GD173" s="27"/>
      <c r="GE173" s="27"/>
      <c r="GF173" s="27"/>
      <c r="GG173" s="27"/>
      <c r="GH173" s="27"/>
      <c r="GI173" s="27"/>
      <c r="GJ173" s="27"/>
      <c r="GK173" s="27"/>
      <c r="GL173" s="27"/>
      <c r="GM173" s="27"/>
      <c r="GN173" s="27"/>
      <c r="GO173" s="27"/>
      <c r="GP173" s="27"/>
      <c r="GQ173" s="27"/>
      <c r="GR173" s="27"/>
      <c r="GS173" s="27"/>
      <c r="GT173" s="27"/>
      <c r="GU173" s="27"/>
      <c r="GV173" s="27"/>
      <c r="GW173" s="27"/>
      <c r="GX173" s="27"/>
      <c r="GY173" s="27"/>
      <c r="GZ173" s="27"/>
      <c r="HA173" s="27"/>
      <c r="HB173" s="223"/>
      <c r="HC173" s="223"/>
      <c r="HD173" s="223"/>
      <c r="HE173" s="223"/>
      <c r="HF173" s="223"/>
      <c r="HG173" s="223"/>
      <c r="HH173" s="27"/>
      <c r="HI173" s="27"/>
      <c r="HJ173" s="27"/>
      <c r="HK173" s="27"/>
      <c r="HL173" s="27"/>
      <c r="HM173" s="27"/>
      <c r="HN173" s="27"/>
      <c r="HO173" s="27"/>
      <c r="HP173" s="27"/>
      <c r="HQ173" s="27"/>
      <c r="HR173" s="27"/>
      <c r="HS173" s="27"/>
      <c r="HT173" s="27"/>
      <c r="HU173" s="27"/>
      <c r="HV173" s="27"/>
      <c r="HW173" s="27"/>
      <c r="HX173" s="27"/>
      <c r="HY173" s="27"/>
      <c r="HZ173" s="27"/>
      <c r="IA173" s="27"/>
      <c r="IB173" s="27"/>
      <c r="IC173" s="27"/>
      <c r="ID173" s="27"/>
      <c r="IE173" s="27"/>
      <c r="IF173" s="27"/>
      <c r="IG173" s="27"/>
      <c r="IH173" s="27"/>
      <c r="II173" s="27"/>
      <c r="IJ173" s="27"/>
      <c r="IK173" s="27"/>
      <c r="IL173" s="27"/>
      <c r="IM173" s="27"/>
      <c r="IN173" s="27"/>
      <c r="IO173" s="27"/>
      <c r="IP173" s="27"/>
      <c r="IQ173" s="27"/>
    </row>
    <row r="174" spans="1:251" ht="15" customHeight="1" x14ac:dyDescent="0.2">
      <c r="A174" s="218" t="str">
        <f t="shared" si="1"/>
        <v/>
      </c>
      <c r="B174" s="226"/>
      <c r="C174" s="354"/>
      <c r="D174" s="354"/>
      <c r="E174" s="354"/>
      <c r="F174" s="354"/>
      <c r="G174" s="354"/>
      <c r="H174" s="354"/>
      <c r="I174" s="354"/>
      <c r="J174" s="365"/>
      <c r="K174" s="366"/>
      <c r="L174" s="226"/>
      <c r="M174" s="351"/>
      <c r="N174" s="352"/>
      <c r="O174" s="352"/>
      <c r="P174" s="352"/>
      <c r="Q174" s="353"/>
      <c r="R174" s="226"/>
      <c r="S174" s="56"/>
      <c r="T174" s="56"/>
      <c r="U174" s="56"/>
      <c r="V174" s="56"/>
      <c r="W174" s="27"/>
      <c r="X174" s="27"/>
      <c r="Y174" s="27"/>
      <c r="Z174" s="27"/>
      <c r="AG174" s="27"/>
      <c r="AH174" s="27"/>
      <c r="AI174" s="27"/>
      <c r="AJ174" s="27"/>
      <c r="AK174" s="27"/>
      <c r="AL174" s="27"/>
      <c r="AM174" s="27"/>
      <c r="AN174" s="27"/>
      <c r="AO174" s="27"/>
      <c r="AP174" s="27"/>
      <c r="AQ174" s="27"/>
      <c r="AR174" s="27"/>
      <c r="AS174" s="27"/>
      <c r="AT174" s="27"/>
      <c r="AU174" s="27"/>
      <c r="AV174" s="27"/>
      <c r="AW174" s="27"/>
      <c r="AX174" s="27"/>
      <c r="AY174" s="27"/>
      <c r="AZ174" s="27"/>
      <c r="BA174" s="27"/>
      <c r="BB174" s="27"/>
      <c r="BC174" s="27"/>
      <c r="BD174" s="27"/>
      <c r="BE174" s="27"/>
      <c r="BF174" s="27"/>
      <c r="BG174" s="27"/>
      <c r="BH174" s="27"/>
      <c r="BI174" s="27"/>
      <c r="BJ174" s="27"/>
      <c r="BK174" s="27"/>
      <c r="BL174" s="27"/>
      <c r="BM174" s="27"/>
      <c r="BN174" s="27"/>
      <c r="BO174" s="27"/>
      <c r="BP174" s="27"/>
      <c r="BQ174" s="27"/>
      <c r="BR174" s="27"/>
      <c r="BS174" s="27"/>
      <c r="BT174" s="27"/>
      <c r="BU174" s="27"/>
      <c r="BV174" s="27"/>
      <c r="BW174" s="27"/>
      <c r="BX174" s="27"/>
      <c r="BY174" s="27"/>
      <c r="BZ174" s="27"/>
      <c r="CA174" s="27"/>
      <c r="CB174" s="27"/>
      <c r="CC174" s="27"/>
      <c r="CD174" s="27"/>
      <c r="CE174" s="27"/>
      <c r="CF174" s="27"/>
      <c r="CG174" s="27"/>
      <c r="CH174" s="27"/>
      <c r="CI174" s="27"/>
      <c r="CJ174" s="27"/>
      <c r="CK174" s="27"/>
      <c r="CL174" s="27"/>
      <c r="CM174" s="27"/>
      <c r="CN174" s="27"/>
      <c r="CO174" s="27"/>
      <c r="CP174" s="27"/>
      <c r="CQ174" s="27"/>
      <c r="CR174" s="27"/>
      <c r="CS174" s="27"/>
      <c r="CT174" s="27"/>
      <c r="CU174" s="27"/>
      <c r="CV174" s="27"/>
      <c r="CW174" s="27"/>
      <c r="CX174" s="27"/>
      <c r="CY174" s="27"/>
      <c r="CZ174" s="27"/>
      <c r="DA174" s="27"/>
      <c r="DB174" s="27"/>
      <c r="DC174" s="27"/>
      <c r="DD174" s="27"/>
      <c r="DE174" s="27"/>
      <c r="DF174" s="27"/>
      <c r="DG174" s="27"/>
      <c r="DH174" s="27"/>
      <c r="DI174" s="27"/>
      <c r="DJ174" s="27"/>
      <c r="DK174" s="27"/>
      <c r="DL174" s="27"/>
      <c r="DM174" s="27"/>
      <c r="DN174" s="27"/>
      <c r="DO174" s="27"/>
      <c r="DP174" s="27"/>
      <c r="DQ174" s="27"/>
      <c r="DR174" s="27"/>
      <c r="DS174" s="27"/>
      <c r="DT174" s="27"/>
      <c r="DU174" s="27"/>
      <c r="DV174" s="27"/>
      <c r="DW174" s="27"/>
      <c r="DX174" s="27"/>
      <c r="DY174" s="27"/>
      <c r="DZ174" s="27"/>
      <c r="EA174" s="27"/>
      <c r="EB174" s="27"/>
      <c r="EC174" s="27"/>
      <c r="ED174" s="27"/>
      <c r="EE174" s="27"/>
      <c r="EF174" s="27"/>
      <c r="EG174" s="27"/>
      <c r="EH174" s="27"/>
      <c r="EI174" s="27"/>
      <c r="EJ174" s="27"/>
      <c r="EK174" s="27"/>
      <c r="EL174" s="27"/>
      <c r="EM174" s="27"/>
      <c r="EN174" s="27"/>
      <c r="EO174" s="27"/>
      <c r="EP174" s="27"/>
      <c r="EQ174" s="27"/>
      <c r="ER174" s="27"/>
      <c r="ES174" s="27"/>
      <c r="ET174" s="27"/>
      <c r="EU174" s="27"/>
      <c r="EV174" s="27"/>
      <c r="EW174" s="27"/>
      <c r="EX174" s="27"/>
      <c r="EY174" s="27"/>
      <c r="EZ174" s="27"/>
      <c r="FA174" s="27"/>
      <c r="FB174" s="27"/>
      <c r="FC174" s="27"/>
      <c r="FD174" s="27"/>
      <c r="FE174" s="27"/>
      <c r="FF174" s="27"/>
      <c r="FG174" s="27"/>
      <c r="FH174" s="27"/>
      <c r="FI174" s="27"/>
      <c r="FJ174" s="27"/>
      <c r="FK174" s="27"/>
      <c r="FL174" s="27"/>
      <c r="FM174" s="27"/>
      <c r="FN174" s="27"/>
      <c r="FO174" s="27"/>
      <c r="FP174" s="27"/>
      <c r="FQ174" s="27"/>
      <c r="FR174" s="27"/>
      <c r="FS174" s="27"/>
      <c r="FT174" s="27"/>
      <c r="FU174" s="27"/>
      <c r="FV174" s="27"/>
      <c r="FW174" s="27"/>
      <c r="FX174" s="27"/>
      <c r="FY174" s="27"/>
      <c r="FZ174" s="27"/>
      <c r="GA174" s="27"/>
      <c r="GB174" s="27"/>
      <c r="GC174" s="27"/>
      <c r="GD174" s="27"/>
      <c r="GE174" s="27"/>
      <c r="GF174" s="27"/>
      <c r="GG174" s="27"/>
      <c r="GH174" s="27"/>
      <c r="GI174" s="27"/>
      <c r="GJ174" s="27"/>
      <c r="GK174" s="27"/>
      <c r="GL174" s="27"/>
      <c r="GM174" s="27"/>
      <c r="GN174" s="27"/>
      <c r="GO174" s="27"/>
      <c r="GP174" s="27"/>
      <c r="GQ174" s="27"/>
      <c r="GR174" s="27"/>
      <c r="GS174" s="27"/>
      <c r="GT174" s="27"/>
      <c r="GU174" s="27"/>
      <c r="GV174" s="27"/>
      <c r="GW174" s="27"/>
      <c r="GX174" s="27"/>
      <c r="GY174" s="27"/>
      <c r="GZ174" s="27"/>
      <c r="HA174" s="27"/>
      <c r="HB174" s="223"/>
      <c r="HC174" s="223"/>
      <c r="HD174" s="223"/>
      <c r="HE174" s="223"/>
      <c r="HF174" s="223"/>
      <c r="HG174" s="223"/>
      <c r="HH174" s="27"/>
      <c r="HI174" s="27"/>
      <c r="HJ174" s="27"/>
      <c r="HK174" s="27"/>
      <c r="HL174" s="27"/>
      <c r="HM174" s="27"/>
      <c r="HN174" s="27"/>
      <c r="HO174" s="27"/>
      <c r="HP174" s="27"/>
      <c r="HQ174" s="27"/>
      <c r="HR174" s="27"/>
      <c r="HS174" s="27"/>
      <c r="HT174" s="27"/>
      <c r="HU174" s="27"/>
      <c r="HV174" s="27"/>
      <c r="HW174" s="27"/>
      <c r="HX174" s="27"/>
      <c r="HY174" s="27"/>
      <c r="HZ174" s="27"/>
      <c r="IA174" s="27"/>
      <c r="IB174" s="27"/>
      <c r="IC174" s="27"/>
      <c r="ID174" s="27"/>
      <c r="IE174" s="27"/>
      <c r="IF174" s="27"/>
      <c r="IG174" s="27"/>
      <c r="IH174" s="27"/>
      <c r="II174" s="27"/>
      <c r="IJ174" s="27"/>
      <c r="IK174" s="27"/>
      <c r="IL174" s="27"/>
      <c r="IM174" s="27"/>
      <c r="IN174" s="27"/>
      <c r="IO174" s="27"/>
      <c r="IP174" s="27"/>
      <c r="IQ174" s="27"/>
    </row>
    <row r="175" spans="1:251" ht="15" customHeight="1" x14ac:dyDescent="0.2">
      <c r="A175" s="218" t="str">
        <f t="shared" si="1"/>
        <v/>
      </c>
      <c r="B175" s="226"/>
      <c r="C175" s="354"/>
      <c r="D175" s="354"/>
      <c r="E175" s="354"/>
      <c r="F175" s="354"/>
      <c r="G175" s="354"/>
      <c r="H175" s="354"/>
      <c r="I175" s="354"/>
      <c r="J175" s="365"/>
      <c r="K175" s="366"/>
      <c r="L175" s="226"/>
      <c r="M175" s="351"/>
      <c r="N175" s="352"/>
      <c r="O175" s="352"/>
      <c r="P175" s="352"/>
      <c r="Q175" s="353"/>
      <c r="R175" s="226"/>
      <c r="S175" s="56"/>
      <c r="T175" s="56"/>
      <c r="U175" s="56"/>
      <c r="V175" s="56"/>
      <c r="W175" s="27"/>
      <c r="X175" s="27"/>
      <c r="Y175" s="27"/>
      <c r="Z175" s="27"/>
      <c r="AG175" s="27"/>
      <c r="AH175" s="27"/>
      <c r="AI175" s="27"/>
      <c r="AJ175" s="27"/>
      <c r="AK175" s="27"/>
      <c r="AL175" s="27"/>
      <c r="AM175" s="27"/>
      <c r="AN175" s="27"/>
      <c r="AO175" s="27"/>
      <c r="AP175" s="27"/>
      <c r="AQ175" s="27"/>
      <c r="AR175" s="27"/>
      <c r="AS175" s="27"/>
      <c r="AT175" s="27"/>
      <c r="AU175" s="27"/>
      <c r="AV175" s="27"/>
      <c r="AW175" s="27"/>
      <c r="AX175" s="27"/>
      <c r="AY175" s="27"/>
      <c r="AZ175" s="27"/>
      <c r="BA175" s="27"/>
      <c r="BB175" s="27"/>
      <c r="BC175" s="27"/>
      <c r="BD175" s="27"/>
      <c r="BE175" s="27"/>
      <c r="BF175" s="27"/>
      <c r="BG175" s="27"/>
      <c r="BH175" s="27"/>
      <c r="BI175" s="27"/>
      <c r="BJ175" s="27"/>
      <c r="BK175" s="27"/>
      <c r="BL175" s="27"/>
      <c r="BM175" s="27"/>
      <c r="BN175" s="27"/>
      <c r="BO175" s="27"/>
      <c r="BP175" s="27"/>
      <c r="BQ175" s="27"/>
      <c r="BR175" s="27"/>
      <c r="BS175" s="27"/>
      <c r="BT175" s="27"/>
      <c r="BU175" s="27"/>
      <c r="BV175" s="27"/>
      <c r="BW175" s="27"/>
      <c r="BX175" s="27"/>
      <c r="BY175" s="27"/>
      <c r="BZ175" s="27"/>
      <c r="CA175" s="27"/>
      <c r="CB175" s="27"/>
      <c r="CC175" s="27"/>
      <c r="CD175" s="27"/>
      <c r="CE175" s="27"/>
      <c r="CF175" s="27"/>
      <c r="CG175" s="27"/>
      <c r="CH175" s="27"/>
      <c r="CI175" s="27"/>
      <c r="CJ175" s="27"/>
      <c r="CK175" s="27"/>
      <c r="CL175" s="27"/>
      <c r="CM175" s="27"/>
      <c r="CN175" s="27"/>
      <c r="CO175" s="27"/>
      <c r="CP175" s="27"/>
      <c r="CQ175" s="27"/>
      <c r="CR175" s="27"/>
      <c r="CS175" s="27"/>
      <c r="CT175" s="27"/>
      <c r="CU175" s="27"/>
      <c r="CV175" s="27"/>
      <c r="CW175" s="27"/>
      <c r="CX175" s="27"/>
      <c r="CY175" s="27"/>
      <c r="CZ175" s="27"/>
      <c r="DA175" s="27"/>
      <c r="DB175" s="27"/>
      <c r="DC175" s="27"/>
      <c r="DD175" s="27"/>
      <c r="DE175" s="27"/>
      <c r="DF175" s="27"/>
      <c r="DG175" s="27"/>
      <c r="DH175" s="27"/>
      <c r="DI175" s="27"/>
      <c r="DJ175" s="27"/>
      <c r="DK175" s="27"/>
      <c r="DL175" s="27"/>
      <c r="DM175" s="27"/>
      <c r="DN175" s="27"/>
      <c r="DO175" s="27"/>
      <c r="DP175" s="27"/>
      <c r="DQ175" s="27"/>
      <c r="DR175" s="27"/>
      <c r="DS175" s="27"/>
      <c r="DT175" s="27"/>
      <c r="DU175" s="27"/>
      <c r="DV175" s="27"/>
      <c r="DW175" s="27"/>
      <c r="DX175" s="27"/>
      <c r="DY175" s="27"/>
      <c r="DZ175" s="27"/>
      <c r="EA175" s="27"/>
      <c r="EB175" s="27"/>
      <c r="EC175" s="27"/>
      <c r="ED175" s="27"/>
      <c r="EE175" s="27"/>
      <c r="EF175" s="27"/>
      <c r="EG175" s="27"/>
      <c r="EH175" s="27"/>
      <c r="EI175" s="27"/>
      <c r="EJ175" s="27"/>
      <c r="EK175" s="27"/>
      <c r="EL175" s="27"/>
      <c r="EM175" s="27"/>
      <c r="EN175" s="27"/>
      <c r="EO175" s="27"/>
      <c r="EP175" s="27"/>
      <c r="EQ175" s="27"/>
      <c r="ER175" s="27"/>
      <c r="ES175" s="27"/>
      <c r="ET175" s="27"/>
      <c r="EU175" s="27"/>
      <c r="EV175" s="27"/>
      <c r="EW175" s="27"/>
      <c r="EX175" s="27"/>
      <c r="EY175" s="27"/>
      <c r="EZ175" s="27"/>
      <c r="FA175" s="27"/>
      <c r="FB175" s="27"/>
      <c r="FC175" s="27"/>
      <c r="FD175" s="27"/>
      <c r="FE175" s="27"/>
      <c r="FF175" s="27"/>
      <c r="FG175" s="27"/>
      <c r="FH175" s="27"/>
      <c r="FI175" s="27"/>
      <c r="FJ175" s="27"/>
      <c r="FK175" s="27"/>
      <c r="FL175" s="27"/>
      <c r="FM175" s="27"/>
      <c r="FN175" s="27"/>
      <c r="FO175" s="27"/>
      <c r="FP175" s="27"/>
      <c r="FQ175" s="27"/>
      <c r="FR175" s="27"/>
      <c r="FS175" s="27"/>
      <c r="FT175" s="27"/>
      <c r="FU175" s="27"/>
      <c r="FV175" s="27"/>
      <c r="FW175" s="27"/>
      <c r="FX175" s="27"/>
      <c r="FY175" s="27"/>
      <c r="FZ175" s="27"/>
      <c r="GA175" s="27"/>
      <c r="GB175" s="27"/>
      <c r="GC175" s="27"/>
      <c r="GD175" s="27"/>
      <c r="GE175" s="27"/>
      <c r="GF175" s="27"/>
      <c r="GG175" s="27"/>
      <c r="GH175" s="27"/>
      <c r="GI175" s="27"/>
      <c r="GJ175" s="27"/>
      <c r="GK175" s="27"/>
      <c r="GL175" s="27"/>
      <c r="GM175" s="27"/>
      <c r="GN175" s="27"/>
      <c r="GO175" s="27"/>
      <c r="GP175" s="27"/>
      <c r="GQ175" s="27"/>
      <c r="GR175" s="27"/>
      <c r="GS175" s="27"/>
      <c r="GT175" s="27"/>
      <c r="GU175" s="27"/>
      <c r="GV175" s="27"/>
      <c r="GW175" s="27"/>
      <c r="GX175" s="27"/>
      <c r="GY175" s="27"/>
      <c r="GZ175" s="27"/>
      <c r="HA175" s="27"/>
      <c r="HB175" s="223"/>
      <c r="HC175" s="223"/>
      <c r="HD175" s="223"/>
      <c r="HE175" s="223"/>
      <c r="HF175" s="223"/>
      <c r="HG175" s="223"/>
      <c r="HH175" s="27"/>
      <c r="HI175" s="27"/>
      <c r="HJ175" s="27"/>
      <c r="HK175" s="27"/>
      <c r="HL175" s="27"/>
      <c r="HM175" s="27"/>
      <c r="HN175" s="27"/>
      <c r="HO175" s="27"/>
      <c r="HP175" s="27"/>
      <c r="HQ175" s="27"/>
      <c r="HR175" s="27"/>
      <c r="HS175" s="27"/>
      <c r="HT175" s="27"/>
      <c r="HU175" s="27"/>
      <c r="HV175" s="27"/>
      <c r="HW175" s="27"/>
      <c r="HX175" s="27"/>
      <c r="HY175" s="27"/>
      <c r="HZ175" s="27"/>
      <c r="IA175" s="27"/>
      <c r="IB175" s="27"/>
      <c r="IC175" s="27"/>
      <c r="ID175" s="27"/>
      <c r="IE175" s="27"/>
      <c r="IF175" s="27"/>
      <c r="IG175" s="27"/>
      <c r="IH175" s="27"/>
      <c r="II175" s="27"/>
      <c r="IJ175" s="27"/>
      <c r="IK175" s="27"/>
      <c r="IL175" s="27"/>
      <c r="IM175" s="27"/>
      <c r="IN175" s="27"/>
      <c r="IO175" s="27"/>
      <c r="IP175" s="27"/>
      <c r="IQ175" s="27"/>
    </row>
    <row r="176" spans="1:251" ht="15" customHeight="1" x14ac:dyDescent="0.2">
      <c r="A176" s="218" t="str">
        <f t="shared" si="1"/>
        <v/>
      </c>
      <c r="B176" s="226"/>
      <c r="C176" s="354"/>
      <c r="D176" s="354"/>
      <c r="E176" s="354"/>
      <c r="F176" s="354"/>
      <c r="G176" s="354"/>
      <c r="H176" s="354"/>
      <c r="I176" s="354"/>
      <c r="J176" s="365"/>
      <c r="K176" s="366"/>
      <c r="L176" s="226"/>
      <c r="M176" s="351"/>
      <c r="N176" s="352"/>
      <c r="O176" s="352"/>
      <c r="P176" s="352"/>
      <c r="Q176" s="353"/>
      <c r="R176" s="226"/>
      <c r="S176" s="56"/>
      <c r="T176" s="56"/>
      <c r="U176" s="56"/>
      <c r="V176" s="56"/>
      <c r="W176" s="27"/>
      <c r="X176" s="27"/>
      <c r="Y176" s="27"/>
      <c r="Z176" s="27"/>
      <c r="AG176" s="27"/>
      <c r="AH176" s="27"/>
      <c r="AI176" s="27"/>
      <c r="AJ176" s="27"/>
      <c r="AK176" s="27"/>
      <c r="AL176" s="27"/>
      <c r="AM176" s="27"/>
      <c r="AN176" s="27"/>
      <c r="AO176" s="27"/>
      <c r="AP176" s="27"/>
      <c r="AQ176" s="27"/>
      <c r="AR176" s="27"/>
      <c r="AS176" s="27"/>
      <c r="AT176" s="27"/>
      <c r="AU176" s="27"/>
      <c r="AV176" s="27"/>
      <c r="AW176" s="27"/>
      <c r="AX176" s="27"/>
      <c r="AY176" s="27"/>
      <c r="AZ176" s="27"/>
      <c r="BA176" s="27"/>
      <c r="BB176" s="27"/>
      <c r="BC176" s="27"/>
      <c r="BD176" s="27"/>
      <c r="BE176" s="27"/>
      <c r="BF176" s="27"/>
      <c r="BG176" s="27"/>
      <c r="BH176" s="27"/>
      <c r="BI176" s="27"/>
      <c r="BJ176" s="27"/>
      <c r="BK176" s="27"/>
      <c r="BL176" s="27"/>
      <c r="BM176" s="27"/>
      <c r="BN176" s="27"/>
      <c r="BO176" s="27"/>
      <c r="BP176" s="27"/>
      <c r="BQ176" s="27"/>
      <c r="BR176" s="27"/>
      <c r="BS176" s="27"/>
      <c r="BT176" s="27"/>
      <c r="BU176" s="27"/>
      <c r="BV176" s="27"/>
      <c r="BW176" s="27"/>
      <c r="BX176" s="27"/>
      <c r="BY176" s="27"/>
      <c r="BZ176" s="27"/>
      <c r="CA176" s="27"/>
      <c r="CB176" s="27"/>
      <c r="CC176" s="27"/>
      <c r="CD176" s="27"/>
      <c r="CE176" s="27"/>
      <c r="CF176" s="27"/>
      <c r="CG176" s="27"/>
      <c r="CH176" s="27"/>
      <c r="CI176" s="27"/>
      <c r="CJ176" s="27"/>
      <c r="CK176" s="27"/>
      <c r="CL176" s="27"/>
      <c r="CM176" s="27"/>
      <c r="CN176" s="27"/>
      <c r="CO176" s="27"/>
      <c r="CP176" s="27"/>
      <c r="CQ176" s="27"/>
      <c r="CR176" s="27"/>
      <c r="CS176" s="27"/>
      <c r="CT176" s="27"/>
      <c r="CU176" s="27"/>
      <c r="CV176" s="27"/>
      <c r="CW176" s="27"/>
      <c r="CX176" s="27"/>
      <c r="CY176" s="27"/>
      <c r="CZ176" s="27"/>
      <c r="DA176" s="27"/>
      <c r="DB176" s="27"/>
      <c r="DC176" s="27"/>
      <c r="DD176" s="27"/>
      <c r="DE176" s="27"/>
      <c r="DF176" s="27"/>
      <c r="DG176" s="27"/>
      <c r="DH176" s="27"/>
      <c r="DI176" s="27"/>
      <c r="DJ176" s="27"/>
      <c r="DK176" s="27"/>
      <c r="DL176" s="27"/>
      <c r="DM176" s="27"/>
      <c r="DN176" s="27"/>
      <c r="DO176" s="27"/>
      <c r="DP176" s="27"/>
      <c r="DQ176" s="27"/>
      <c r="DR176" s="27"/>
      <c r="DS176" s="27"/>
      <c r="DT176" s="27"/>
      <c r="DU176" s="27"/>
      <c r="DV176" s="27"/>
      <c r="DW176" s="27"/>
      <c r="DX176" s="27"/>
      <c r="DY176" s="27"/>
      <c r="DZ176" s="27"/>
      <c r="EA176" s="27"/>
      <c r="EB176" s="27"/>
      <c r="EC176" s="27"/>
      <c r="ED176" s="27"/>
      <c r="EE176" s="27"/>
      <c r="EF176" s="27"/>
      <c r="EG176" s="27"/>
      <c r="EH176" s="27"/>
      <c r="EI176" s="27"/>
      <c r="EJ176" s="27"/>
      <c r="EK176" s="27"/>
      <c r="EL176" s="27"/>
      <c r="EM176" s="27"/>
      <c r="EN176" s="27"/>
      <c r="EO176" s="27"/>
      <c r="EP176" s="27"/>
      <c r="EQ176" s="27"/>
      <c r="ER176" s="27"/>
      <c r="ES176" s="27"/>
      <c r="ET176" s="27"/>
      <c r="EU176" s="27"/>
      <c r="EV176" s="27"/>
      <c r="EW176" s="27"/>
      <c r="EX176" s="27"/>
      <c r="EY176" s="27"/>
      <c r="EZ176" s="27"/>
      <c r="FA176" s="27"/>
      <c r="FB176" s="27"/>
      <c r="FC176" s="27"/>
      <c r="FD176" s="27"/>
      <c r="FE176" s="27"/>
      <c r="FF176" s="27"/>
      <c r="FG176" s="27"/>
      <c r="FH176" s="27"/>
      <c r="FI176" s="27"/>
      <c r="FJ176" s="27"/>
      <c r="FK176" s="27"/>
      <c r="FL176" s="27"/>
      <c r="FM176" s="27"/>
      <c r="FN176" s="27"/>
      <c r="FO176" s="27"/>
      <c r="FP176" s="27"/>
      <c r="FQ176" s="27"/>
      <c r="FR176" s="27"/>
      <c r="FS176" s="27"/>
      <c r="FT176" s="27"/>
      <c r="FU176" s="27"/>
      <c r="FV176" s="27"/>
      <c r="FW176" s="27"/>
      <c r="FX176" s="27"/>
      <c r="FY176" s="27"/>
      <c r="FZ176" s="27"/>
      <c r="GA176" s="27"/>
      <c r="GB176" s="27"/>
      <c r="GC176" s="27"/>
      <c r="GD176" s="27"/>
      <c r="GE176" s="27"/>
      <c r="GF176" s="27"/>
      <c r="GG176" s="27"/>
      <c r="GH176" s="27"/>
      <c r="GI176" s="27"/>
      <c r="GJ176" s="27"/>
      <c r="GK176" s="27"/>
      <c r="GL176" s="27"/>
      <c r="GM176" s="27"/>
      <c r="GN176" s="27"/>
      <c r="GO176" s="27"/>
      <c r="GP176" s="27"/>
      <c r="GQ176" s="27"/>
      <c r="GR176" s="27"/>
      <c r="GS176" s="27"/>
      <c r="GT176" s="27"/>
      <c r="GU176" s="27"/>
      <c r="GV176" s="27"/>
      <c r="GW176" s="27"/>
      <c r="GX176" s="27"/>
      <c r="GY176" s="27"/>
      <c r="GZ176" s="27"/>
      <c r="HA176" s="27"/>
      <c r="HB176" s="223"/>
      <c r="HC176" s="223"/>
      <c r="HD176" s="223"/>
      <c r="HE176" s="223"/>
      <c r="HF176" s="223"/>
      <c r="HG176" s="223"/>
      <c r="HH176" s="27"/>
      <c r="HI176" s="27"/>
      <c r="HJ176" s="27"/>
      <c r="HK176" s="27"/>
      <c r="HL176" s="27"/>
      <c r="HM176" s="27"/>
      <c r="HN176" s="27"/>
      <c r="HO176" s="27"/>
      <c r="HP176" s="27"/>
      <c r="HQ176" s="27"/>
      <c r="HR176" s="27"/>
      <c r="HS176" s="27"/>
      <c r="HT176" s="27"/>
      <c r="HU176" s="27"/>
      <c r="HV176" s="27"/>
      <c r="HW176" s="27"/>
      <c r="HX176" s="27"/>
      <c r="HY176" s="27"/>
      <c r="HZ176" s="27"/>
      <c r="IA176" s="27"/>
      <c r="IB176" s="27"/>
      <c r="IC176" s="27"/>
      <c r="ID176" s="27"/>
      <c r="IE176" s="27"/>
      <c r="IF176" s="27"/>
      <c r="IG176" s="27"/>
      <c r="IH176" s="27"/>
      <c r="II176" s="27"/>
      <c r="IJ176" s="27"/>
      <c r="IK176" s="27"/>
      <c r="IL176" s="27"/>
      <c r="IM176" s="27"/>
      <c r="IN176" s="27"/>
      <c r="IO176" s="27"/>
      <c r="IP176" s="27"/>
      <c r="IQ176" s="27"/>
    </row>
    <row r="177" spans="1:251" ht="15" customHeight="1" x14ac:dyDescent="0.2">
      <c r="A177" s="218" t="str">
        <f t="shared" si="1"/>
        <v/>
      </c>
      <c r="B177" s="226"/>
      <c r="C177" s="354"/>
      <c r="D177" s="354"/>
      <c r="E177" s="354"/>
      <c r="F177" s="354"/>
      <c r="G177" s="354"/>
      <c r="H177" s="354"/>
      <c r="I177" s="354"/>
      <c r="J177" s="365"/>
      <c r="K177" s="366"/>
      <c r="L177" s="226"/>
      <c r="M177" s="351"/>
      <c r="N177" s="352"/>
      <c r="O177" s="352"/>
      <c r="P177" s="352"/>
      <c r="Q177" s="353"/>
      <c r="R177" s="226"/>
      <c r="S177" s="56"/>
      <c r="T177" s="56"/>
      <c r="U177" s="56"/>
      <c r="V177" s="56"/>
      <c r="W177" s="27"/>
      <c r="X177" s="27"/>
      <c r="Y177" s="27"/>
      <c r="Z177" s="27"/>
      <c r="AG177" s="27"/>
      <c r="AH177" s="27"/>
      <c r="AI177" s="27"/>
      <c r="AJ177" s="27"/>
      <c r="AK177" s="27"/>
      <c r="AL177" s="27"/>
      <c r="AM177" s="27"/>
      <c r="AN177" s="27"/>
      <c r="AO177" s="27"/>
      <c r="AP177" s="27"/>
      <c r="AQ177" s="27"/>
      <c r="AR177" s="27"/>
      <c r="AS177" s="27"/>
      <c r="AT177" s="27"/>
      <c r="AU177" s="27"/>
      <c r="AV177" s="27"/>
      <c r="AW177" s="27"/>
      <c r="AX177" s="27"/>
      <c r="AY177" s="27"/>
      <c r="AZ177" s="27"/>
      <c r="BA177" s="27"/>
      <c r="BB177" s="27"/>
      <c r="BC177" s="27"/>
      <c r="BD177" s="27"/>
      <c r="BE177" s="27"/>
      <c r="BF177" s="27"/>
      <c r="BG177" s="27"/>
      <c r="BH177" s="27"/>
      <c r="BI177" s="27"/>
      <c r="BJ177" s="27"/>
      <c r="BK177" s="27"/>
      <c r="BL177" s="27"/>
      <c r="BM177" s="27"/>
      <c r="BN177" s="27"/>
      <c r="BO177" s="27"/>
      <c r="BP177" s="27"/>
      <c r="BQ177" s="27"/>
      <c r="BR177" s="27"/>
      <c r="BS177" s="27"/>
      <c r="BT177" s="27"/>
      <c r="BU177" s="27"/>
      <c r="BV177" s="27"/>
      <c r="BW177" s="27"/>
      <c r="BX177" s="27"/>
      <c r="BY177" s="27"/>
      <c r="BZ177" s="27"/>
      <c r="CA177" s="27"/>
      <c r="CB177" s="27"/>
      <c r="CC177" s="27"/>
      <c r="CD177" s="27"/>
      <c r="CE177" s="27"/>
      <c r="CF177" s="27"/>
      <c r="CG177" s="27"/>
      <c r="CH177" s="27"/>
      <c r="CI177" s="27"/>
      <c r="CJ177" s="27"/>
      <c r="CK177" s="27"/>
      <c r="CL177" s="27"/>
      <c r="CM177" s="27"/>
      <c r="CN177" s="27"/>
      <c r="CO177" s="27"/>
      <c r="CP177" s="27"/>
      <c r="CQ177" s="27"/>
      <c r="CR177" s="27"/>
      <c r="CS177" s="27"/>
      <c r="CT177" s="27"/>
      <c r="CU177" s="27"/>
      <c r="CV177" s="27"/>
      <c r="CW177" s="27"/>
      <c r="CX177" s="27"/>
      <c r="CY177" s="27"/>
      <c r="CZ177" s="27"/>
      <c r="DA177" s="27"/>
      <c r="DB177" s="27"/>
      <c r="DC177" s="27"/>
      <c r="DD177" s="27"/>
      <c r="DE177" s="27"/>
      <c r="DF177" s="27"/>
      <c r="DG177" s="27"/>
      <c r="DH177" s="27"/>
      <c r="DI177" s="27"/>
      <c r="DJ177" s="27"/>
      <c r="DK177" s="27"/>
      <c r="DL177" s="27"/>
      <c r="DM177" s="27"/>
      <c r="DN177" s="27"/>
      <c r="DO177" s="27"/>
      <c r="DP177" s="27"/>
      <c r="DQ177" s="27"/>
      <c r="DR177" s="27"/>
      <c r="DS177" s="27"/>
      <c r="DT177" s="27"/>
      <c r="DU177" s="27"/>
      <c r="DV177" s="27"/>
      <c r="DW177" s="27"/>
      <c r="DX177" s="27"/>
      <c r="DY177" s="27"/>
      <c r="DZ177" s="27"/>
      <c r="EA177" s="27"/>
      <c r="EB177" s="27"/>
      <c r="EC177" s="27"/>
      <c r="ED177" s="27"/>
      <c r="EE177" s="27"/>
      <c r="EF177" s="27"/>
      <c r="EG177" s="27"/>
      <c r="EH177" s="27"/>
      <c r="EI177" s="27"/>
      <c r="EJ177" s="27"/>
      <c r="EK177" s="27"/>
      <c r="EL177" s="27"/>
      <c r="EM177" s="27"/>
      <c r="EN177" s="27"/>
      <c r="EO177" s="27"/>
      <c r="EP177" s="27"/>
      <c r="EQ177" s="27"/>
      <c r="ER177" s="27"/>
      <c r="ES177" s="27"/>
      <c r="ET177" s="27"/>
      <c r="EU177" s="27"/>
      <c r="EV177" s="27"/>
      <c r="EW177" s="27"/>
      <c r="EX177" s="27"/>
      <c r="EY177" s="27"/>
      <c r="EZ177" s="27"/>
      <c r="FA177" s="27"/>
      <c r="FB177" s="27"/>
      <c r="FC177" s="27"/>
      <c r="FD177" s="27"/>
      <c r="FE177" s="27"/>
      <c r="FF177" s="27"/>
      <c r="FG177" s="27"/>
      <c r="FH177" s="27"/>
      <c r="FI177" s="27"/>
      <c r="FJ177" s="27"/>
      <c r="FK177" s="27"/>
      <c r="FL177" s="27"/>
      <c r="FM177" s="27"/>
      <c r="FN177" s="27"/>
      <c r="FO177" s="27"/>
      <c r="FP177" s="27"/>
      <c r="FQ177" s="27"/>
      <c r="FR177" s="27"/>
      <c r="FS177" s="27"/>
      <c r="FT177" s="27"/>
      <c r="FU177" s="27"/>
      <c r="FV177" s="27"/>
      <c r="FW177" s="27"/>
      <c r="FX177" s="27"/>
      <c r="FY177" s="27"/>
      <c r="FZ177" s="27"/>
      <c r="GA177" s="27"/>
      <c r="GB177" s="27"/>
      <c r="GC177" s="27"/>
      <c r="GD177" s="27"/>
      <c r="GE177" s="27"/>
      <c r="GF177" s="27"/>
      <c r="GG177" s="27"/>
      <c r="GH177" s="27"/>
      <c r="GI177" s="27"/>
      <c r="GJ177" s="27"/>
      <c r="GK177" s="27"/>
      <c r="GL177" s="27"/>
      <c r="GM177" s="27"/>
      <c r="GN177" s="27"/>
      <c r="GO177" s="27"/>
      <c r="GP177" s="27"/>
      <c r="GQ177" s="27"/>
      <c r="GR177" s="27"/>
      <c r="GS177" s="27"/>
      <c r="GT177" s="27"/>
      <c r="GU177" s="27"/>
      <c r="GV177" s="27"/>
      <c r="GW177" s="27"/>
      <c r="GX177" s="27"/>
      <c r="GY177" s="27"/>
      <c r="GZ177" s="27"/>
      <c r="HA177" s="27"/>
      <c r="HB177" s="223"/>
      <c r="HC177" s="223"/>
      <c r="HD177" s="223"/>
      <c r="HE177" s="223"/>
      <c r="HF177" s="223"/>
      <c r="HG177" s="223"/>
      <c r="HH177" s="27"/>
      <c r="HI177" s="27"/>
      <c r="HJ177" s="27"/>
      <c r="HK177" s="27"/>
      <c r="HL177" s="27"/>
      <c r="HM177" s="27"/>
      <c r="HN177" s="27"/>
      <c r="HO177" s="27"/>
      <c r="HP177" s="27"/>
      <c r="HQ177" s="27"/>
      <c r="HR177" s="27"/>
      <c r="HS177" s="27"/>
      <c r="HT177" s="27"/>
      <c r="HU177" s="27"/>
      <c r="HV177" s="27"/>
      <c r="HW177" s="27"/>
      <c r="HX177" s="27"/>
      <c r="HY177" s="27"/>
      <c r="HZ177" s="27"/>
      <c r="IA177" s="27"/>
      <c r="IB177" s="27"/>
      <c r="IC177" s="27"/>
      <c r="ID177" s="27"/>
      <c r="IE177" s="27"/>
      <c r="IF177" s="27"/>
      <c r="IG177" s="27"/>
      <c r="IH177" s="27"/>
      <c r="II177" s="27"/>
      <c r="IJ177" s="27"/>
      <c r="IK177" s="27"/>
      <c r="IL177" s="27"/>
      <c r="IM177" s="27"/>
      <c r="IN177" s="27"/>
      <c r="IO177" s="27"/>
      <c r="IP177" s="27"/>
      <c r="IQ177" s="27"/>
    </row>
    <row r="178" spans="1:251" ht="15" customHeight="1" x14ac:dyDescent="0.2">
      <c r="A178" s="218" t="str">
        <f t="shared" si="1"/>
        <v/>
      </c>
      <c r="B178" s="226"/>
      <c r="C178" s="354"/>
      <c r="D178" s="354"/>
      <c r="E178" s="354"/>
      <c r="F178" s="354"/>
      <c r="G178" s="354"/>
      <c r="H178" s="354"/>
      <c r="I178" s="354"/>
      <c r="J178" s="365"/>
      <c r="K178" s="366"/>
      <c r="L178" s="226"/>
      <c r="M178" s="351"/>
      <c r="N178" s="352"/>
      <c r="O178" s="352"/>
      <c r="P178" s="352"/>
      <c r="Q178" s="353"/>
      <c r="R178" s="226"/>
      <c r="S178" s="56"/>
      <c r="T178" s="56"/>
      <c r="U178" s="56"/>
      <c r="V178" s="56"/>
      <c r="W178" s="27"/>
      <c r="X178" s="27"/>
      <c r="Y178" s="27"/>
      <c r="Z178" s="27"/>
      <c r="AG178" s="27"/>
      <c r="AH178" s="27"/>
      <c r="AI178" s="27"/>
      <c r="AJ178" s="27"/>
      <c r="AK178" s="27"/>
      <c r="AL178" s="27"/>
      <c r="AM178" s="27"/>
      <c r="AN178" s="27"/>
      <c r="AO178" s="27"/>
      <c r="AP178" s="27"/>
      <c r="AQ178" s="27"/>
      <c r="AR178" s="27"/>
      <c r="AS178" s="27"/>
      <c r="AT178" s="27"/>
      <c r="AU178" s="27"/>
      <c r="AV178" s="27"/>
      <c r="AW178" s="27"/>
      <c r="AX178" s="27"/>
      <c r="AY178" s="27"/>
      <c r="AZ178" s="27"/>
      <c r="BA178" s="27"/>
      <c r="BB178" s="27"/>
      <c r="BC178" s="27"/>
      <c r="BD178" s="27"/>
      <c r="BE178" s="27"/>
      <c r="BF178" s="27"/>
      <c r="BG178" s="27"/>
      <c r="BH178" s="27"/>
      <c r="BI178" s="27"/>
      <c r="BJ178" s="27"/>
      <c r="BK178" s="27"/>
      <c r="BL178" s="27"/>
      <c r="BM178" s="27"/>
      <c r="BN178" s="27"/>
      <c r="BO178" s="27"/>
      <c r="BP178" s="27"/>
      <c r="BQ178" s="27"/>
      <c r="BR178" s="27"/>
      <c r="BS178" s="27"/>
      <c r="BT178" s="27"/>
      <c r="BU178" s="27"/>
      <c r="BV178" s="27"/>
      <c r="BW178" s="27"/>
      <c r="BX178" s="27"/>
      <c r="BY178" s="27"/>
      <c r="BZ178" s="27"/>
      <c r="CA178" s="27"/>
      <c r="CB178" s="27"/>
      <c r="CC178" s="27"/>
      <c r="CD178" s="27"/>
      <c r="CE178" s="27"/>
      <c r="CF178" s="27"/>
      <c r="CG178" s="27"/>
      <c r="CH178" s="27"/>
      <c r="CI178" s="27"/>
      <c r="CJ178" s="27"/>
      <c r="CK178" s="27"/>
      <c r="CL178" s="27"/>
      <c r="CM178" s="27"/>
      <c r="CN178" s="27"/>
      <c r="CO178" s="27"/>
      <c r="CP178" s="27"/>
      <c r="CQ178" s="27"/>
      <c r="CR178" s="27"/>
      <c r="CS178" s="27"/>
      <c r="CT178" s="27"/>
      <c r="CU178" s="27"/>
      <c r="CV178" s="27"/>
      <c r="CW178" s="27"/>
      <c r="CX178" s="27"/>
      <c r="CY178" s="27"/>
      <c r="CZ178" s="27"/>
      <c r="DA178" s="27"/>
      <c r="DB178" s="27"/>
      <c r="DC178" s="27"/>
      <c r="DD178" s="27"/>
      <c r="DE178" s="27"/>
      <c r="DF178" s="27"/>
      <c r="DG178" s="27"/>
      <c r="DH178" s="27"/>
      <c r="DI178" s="27"/>
      <c r="DJ178" s="27"/>
      <c r="DK178" s="27"/>
      <c r="DL178" s="27"/>
      <c r="DM178" s="27"/>
      <c r="DN178" s="27"/>
      <c r="DO178" s="27"/>
      <c r="DP178" s="27"/>
      <c r="DQ178" s="27"/>
      <c r="DR178" s="27"/>
      <c r="DS178" s="27"/>
      <c r="DT178" s="27"/>
      <c r="DU178" s="27"/>
      <c r="DV178" s="27"/>
      <c r="DW178" s="27"/>
      <c r="DX178" s="27"/>
      <c r="DY178" s="27"/>
      <c r="DZ178" s="27"/>
      <c r="EA178" s="27"/>
      <c r="EB178" s="27"/>
      <c r="EC178" s="27"/>
      <c r="ED178" s="27"/>
      <c r="EE178" s="27"/>
      <c r="EF178" s="27"/>
      <c r="EG178" s="27"/>
      <c r="EH178" s="27"/>
      <c r="EI178" s="27"/>
      <c r="EJ178" s="27"/>
      <c r="EK178" s="27"/>
      <c r="EL178" s="27"/>
      <c r="EM178" s="27"/>
      <c r="EN178" s="27"/>
      <c r="EO178" s="27"/>
      <c r="EP178" s="27"/>
      <c r="EQ178" s="27"/>
      <c r="ER178" s="27"/>
      <c r="ES178" s="27"/>
      <c r="ET178" s="27"/>
      <c r="EU178" s="27"/>
      <c r="EV178" s="27"/>
      <c r="EW178" s="27"/>
      <c r="EX178" s="27"/>
      <c r="EY178" s="27"/>
      <c r="EZ178" s="27"/>
      <c r="FA178" s="27"/>
      <c r="FB178" s="27"/>
      <c r="FC178" s="27"/>
      <c r="FD178" s="27"/>
      <c r="FE178" s="27"/>
      <c r="FF178" s="27"/>
      <c r="FG178" s="27"/>
      <c r="FH178" s="27"/>
      <c r="FI178" s="27"/>
      <c r="FJ178" s="27"/>
      <c r="FK178" s="27"/>
      <c r="FL178" s="27"/>
      <c r="FM178" s="27"/>
      <c r="FN178" s="27"/>
      <c r="FO178" s="27"/>
      <c r="FP178" s="27"/>
      <c r="FQ178" s="27"/>
      <c r="FR178" s="27"/>
      <c r="FS178" s="27"/>
      <c r="FT178" s="27"/>
      <c r="FU178" s="27"/>
      <c r="FV178" s="27"/>
      <c r="FW178" s="27"/>
      <c r="FX178" s="27"/>
      <c r="FY178" s="27"/>
      <c r="FZ178" s="27"/>
      <c r="GA178" s="27"/>
      <c r="GB178" s="27"/>
      <c r="GC178" s="27"/>
      <c r="GD178" s="27"/>
      <c r="GE178" s="27"/>
      <c r="GF178" s="27"/>
      <c r="GG178" s="27"/>
      <c r="GH178" s="27"/>
      <c r="GI178" s="27"/>
      <c r="GJ178" s="27"/>
      <c r="GK178" s="27"/>
      <c r="GL178" s="27"/>
      <c r="GM178" s="27"/>
      <c r="GN178" s="27"/>
      <c r="GO178" s="27"/>
      <c r="GP178" s="27"/>
      <c r="GQ178" s="27"/>
      <c r="GR178" s="27"/>
      <c r="GS178" s="27"/>
      <c r="GT178" s="27"/>
      <c r="GU178" s="27"/>
      <c r="GV178" s="27"/>
      <c r="GW178" s="27"/>
      <c r="GX178" s="27"/>
      <c r="GY178" s="27"/>
      <c r="GZ178" s="27"/>
      <c r="HA178" s="27"/>
      <c r="HB178" s="223"/>
      <c r="HC178" s="223"/>
      <c r="HD178" s="223"/>
      <c r="HE178" s="223"/>
      <c r="HF178" s="223"/>
      <c r="HG178" s="223"/>
      <c r="HH178" s="27"/>
      <c r="HI178" s="27"/>
      <c r="HJ178" s="27"/>
      <c r="HK178" s="27"/>
      <c r="HL178" s="27"/>
      <c r="HM178" s="27"/>
      <c r="HN178" s="27"/>
      <c r="HO178" s="27"/>
      <c r="HP178" s="27"/>
      <c r="HQ178" s="27"/>
      <c r="HR178" s="27"/>
      <c r="HS178" s="27"/>
      <c r="HT178" s="27"/>
      <c r="HU178" s="27"/>
      <c r="HV178" s="27"/>
      <c r="HW178" s="27"/>
      <c r="HX178" s="27"/>
      <c r="HY178" s="27"/>
      <c r="HZ178" s="27"/>
      <c r="IA178" s="27"/>
      <c r="IB178" s="27"/>
      <c r="IC178" s="27"/>
      <c r="ID178" s="27"/>
      <c r="IE178" s="27"/>
      <c r="IF178" s="27"/>
      <c r="IG178" s="27"/>
      <c r="IH178" s="27"/>
      <c r="II178" s="27"/>
      <c r="IJ178" s="27"/>
      <c r="IK178" s="27"/>
      <c r="IL178" s="27"/>
      <c r="IM178" s="27"/>
      <c r="IN178" s="27"/>
      <c r="IO178" s="27"/>
      <c r="IP178" s="27"/>
      <c r="IQ178" s="27"/>
    </row>
    <row r="179" spans="1:251" ht="15" customHeight="1" x14ac:dyDescent="0.2">
      <c r="A179" s="218" t="str">
        <f t="shared" si="1"/>
        <v/>
      </c>
      <c r="B179" s="226"/>
      <c r="C179" s="354"/>
      <c r="D179" s="354"/>
      <c r="E179" s="354"/>
      <c r="F179" s="354"/>
      <c r="G179" s="354"/>
      <c r="H179" s="354"/>
      <c r="I179" s="354"/>
      <c r="J179" s="365"/>
      <c r="K179" s="366"/>
      <c r="L179" s="226"/>
      <c r="M179" s="351"/>
      <c r="N179" s="352"/>
      <c r="O179" s="352"/>
      <c r="P179" s="352"/>
      <c r="Q179" s="353"/>
      <c r="R179" s="226"/>
      <c r="S179" s="56"/>
      <c r="T179" s="56"/>
      <c r="U179" s="56"/>
      <c r="V179" s="56"/>
      <c r="W179" s="27"/>
      <c r="X179" s="27"/>
      <c r="Y179" s="27"/>
      <c r="Z179" s="27"/>
      <c r="AG179" s="27"/>
      <c r="AH179" s="27"/>
      <c r="AI179" s="27"/>
      <c r="AJ179" s="27"/>
      <c r="AK179" s="27"/>
      <c r="AL179" s="27"/>
      <c r="AM179" s="27"/>
      <c r="AN179" s="27"/>
      <c r="AO179" s="27"/>
      <c r="AP179" s="27"/>
      <c r="AQ179" s="27"/>
      <c r="AR179" s="27"/>
      <c r="AS179" s="27"/>
      <c r="AT179" s="27"/>
      <c r="AU179" s="27"/>
      <c r="AV179" s="27"/>
      <c r="AW179" s="27"/>
      <c r="AX179" s="27"/>
      <c r="AY179" s="27"/>
      <c r="AZ179" s="27"/>
      <c r="BA179" s="27"/>
      <c r="BB179" s="27"/>
      <c r="BC179" s="27"/>
      <c r="BD179" s="27"/>
      <c r="BE179" s="27"/>
      <c r="BF179" s="27"/>
      <c r="BG179" s="27"/>
      <c r="BH179" s="27"/>
      <c r="BI179" s="27"/>
      <c r="BJ179" s="27"/>
      <c r="BK179" s="27"/>
      <c r="BL179" s="27"/>
      <c r="BM179" s="27"/>
      <c r="BN179" s="27"/>
      <c r="BO179" s="27"/>
      <c r="BP179" s="27"/>
      <c r="BQ179" s="27"/>
      <c r="BR179" s="27"/>
      <c r="BS179" s="27"/>
      <c r="BT179" s="27"/>
      <c r="BU179" s="27"/>
      <c r="BV179" s="27"/>
      <c r="BW179" s="27"/>
      <c r="BX179" s="27"/>
      <c r="BY179" s="27"/>
      <c r="BZ179" s="27"/>
      <c r="CA179" s="27"/>
      <c r="CB179" s="27"/>
      <c r="CC179" s="27"/>
      <c r="CD179" s="27"/>
      <c r="CE179" s="27"/>
      <c r="CF179" s="27"/>
      <c r="CG179" s="27"/>
      <c r="CH179" s="27"/>
      <c r="CI179" s="27"/>
      <c r="CJ179" s="27"/>
      <c r="CK179" s="27"/>
      <c r="CL179" s="27"/>
      <c r="CM179" s="27"/>
      <c r="CN179" s="27"/>
      <c r="CO179" s="27"/>
      <c r="CP179" s="27"/>
      <c r="CQ179" s="27"/>
      <c r="CR179" s="27"/>
      <c r="CS179" s="27"/>
      <c r="CT179" s="27"/>
      <c r="CU179" s="27"/>
      <c r="CV179" s="27"/>
      <c r="CW179" s="27"/>
      <c r="CX179" s="27"/>
      <c r="CY179" s="27"/>
      <c r="CZ179" s="27"/>
      <c r="DA179" s="27"/>
      <c r="DB179" s="27"/>
      <c r="DC179" s="27"/>
      <c r="DD179" s="27"/>
      <c r="DE179" s="27"/>
      <c r="DF179" s="27"/>
      <c r="DG179" s="27"/>
      <c r="DH179" s="27"/>
      <c r="DI179" s="27"/>
      <c r="DJ179" s="27"/>
      <c r="DK179" s="27"/>
      <c r="DL179" s="27"/>
      <c r="DM179" s="27"/>
      <c r="DN179" s="27"/>
      <c r="DO179" s="27"/>
      <c r="DP179" s="27"/>
      <c r="DQ179" s="27"/>
      <c r="DR179" s="27"/>
      <c r="DS179" s="27"/>
      <c r="DT179" s="27"/>
      <c r="DU179" s="27"/>
      <c r="DV179" s="27"/>
      <c r="DW179" s="27"/>
      <c r="DX179" s="27"/>
      <c r="DY179" s="27"/>
      <c r="DZ179" s="27"/>
      <c r="EA179" s="27"/>
      <c r="EB179" s="27"/>
      <c r="EC179" s="27"/>
      <c r="ED179" s="27"/>
      <c r="EE179" s="27"/>
      <c r="EF179" s="27"/>
      <c r="EG179" s="27"/>
      <c r="EH179" s="27"/>
      <c r="EI179" s="27"/>
      <c r="EJ179" s="27"/>
      <c r="EK179" s="27"/>
      <c r="EL179" s="27"/>
      <c r="EM179" s="27"/>
      <c r="EN179" s="27"/>
      <c r="EO179" s="27"/>
      <c r="EP179" s="27"/>
      <c r="EQ179" s="27"/>
      <c r="ER179" s="27"/>
      <c r="ES179" s="27"/>
      <c r="ET179" s="27"/>
      <c r="EU179" s="27"/>
      <c r="EV179" s="27"/>
      <c r="EW179" s="27"/>
      <c r="EX179" s="27"/>
      <c r="EY179" s="27"/>
      <c r="EZ179" s="27"/>
      <c r="FA179" s="27"/>
      <c r="FB179" s="27"/>
      <c r="FC179" s="27"/>
      <c r="FD179" s="27"/>
      <c r="FE179" s="27"/>
      <c r="FF179" s="27"/>
      <c r="FG179" s="27"/>
      <c r="FH179" s="27"/>
      <c r="FI179" s="27"/>
      <c r="FJ179" s="27"/>
      <c r="FK179" s="27"/>
      <c r="FL179" s="27"/>
      <c r="FM179" s="27"/>
      <c r="FN179" s="27"/>
      <c r="FO179" s="27"/>
      <c r="FP179" s="27"/>
      <c r="FQ179" s="27"/>
      <c r="FR179" s="27"/>
      <c r="FS179" s="27"/>
      <c r="FT179" s="27"/>
      <c r="FU179" s="27"/>
      <c r="FV179" s="27"/>
      <c r="FW179" s="27"/>
      <c r="FX179" s="27"/>
      <c r="FY179" s="27"/>
      <c r="FZ179" s="27"/>
      <c r="GA179" s="27"/>
      <c r="GB179" s="27"/>
      <c r="GC179" s="27"/>
      <c r="GD179" s="27"/>
      <c r="GE179" s="27"/>
      <c r="GF179" s="27"/>
      <c r="GG179" s="27"/>
      <c r="GH179" s="27"/>
      <c r="GI179" s="27"/>
      <c r="GJ179" s="27"/>
      <c r="GK179" s="27"/>
      <c r="GL179" s="27"/>
      <c r="GM179" s="27"/>
      <c r="GN179" s="27"/>
      <c r="GO179" s="27"/>
      <c r="GP179" s="27"/>
      <c r="GQ179" s="27"/>
      <c r="GR179" s="27"/>
      <c r="GS179" s="27"/>
      <c r="GT179" s="27"/>
      <c r="GU179" s="27"/>
      <c r="GV179" s="27"/>
      <c r="GW179" s="27"/>
      <c r="GX179" s="27"/>
      <c r="GY179" s="27"/>
      <c r="GZ179" s="27"/>
      <c r="HA179" s="27"/>
      <c r="HB179" s="223"/>
      <c r="HC179" s="223"/>
      <c r="HD179" s="223"/>
      <c r="HE179" s="223"/>
      <c r="HF179" s="223"/>
      <c r="HG179" s="223"/>
      <c r="HH179" s="27"/>
      <c r="HI179" s="27"/>
      <c r="HJ179" s="27"/>
      <c r="HK179" s="27"/>
      <c r="HL179" s="27"/>
      <c r="HM179" s="27"/>
      <c r="HN179" s="27"/>
      <c r="HO179" s="27"/>
      <c r="HP179" s="27"/>
      <c r="HQ179" s="27"/>
      <c r="HR179" s="27"/>
      <c r="HS179" s="27"/>
      <c r="HT179" s="27"/>
      <c r="HU179" s="27"/>
      <c r="HV179" s="27"/>
      <c r="HW179" s="27"/>
      <c r="HX179" s="27"/>
      <c r="HY179" s="27"/>
      <c r="HZ179" s="27"/>
      <c r="IA179" s="27"/>
      <c r="IB179" s="27"/>
      <c r="IC179" s="27"/>
      <c r="ID179" s="27"/>
      <c r="IE179" s="27"/>
      <c r="IF179" s="27"/>
      <c r="IG179" s="27"/>
      <c r="IH179" s="27"/>
      <c r="II179" s="27"/>
      <c r="IJ179" s="27"/>
      <c r="IK179" s="27"/>
      <c r="IL179" s="27"/>
      <c r="IM179" s="27"/>
      <c r="IN179" s="27"/>
      <c r="IO179" s="27"/>
      <c r="IP179" s="27"/>
      <c r="IQ179" s="27"/>
    </row>
    <row r="180" spans="1:251" ht="15" customHeight="1" x14ac:dyDescent="0.2">
      <c r="A180" s="218" t="str">
        <f t="shared" si="1"/>
        <v/>
      </c>
      <c r="B180" s="226"/>
      <c r="C180" s="354"/>
      <c r="D180" s="354"/>
      <c r="E180" s="354"/>
      <c r="F180" s="354"/>
      <c r="G180" s="354"/>
      <c r="H180" s="354"/>
      <c r="I180" s="354"/>
      <c r="J180" s="365"/>
      <c r="K180" s="366"/>
      <c r="L180" s="226"/>
      <c r="M180" s="351"/>
      <c r="N180" s="352"/>
      <c r="O180" s="352"/>
      <c r="P180" s="352"/>
      <c r="Q180" s="353"/>
      <c r="R180" s="226"/>
      <c r="S180" s="56"/>
      <c r="T180" s="56"/>
      <c r="U180" s="56"/>
      <c r="V180" s="56"/>
      <c r="W180" s="27"/>
      <c r="X180" s="27"/>
      <c r="Y180" s="27"/>
      <c r="Z180" s="27"/>
      <c r="AG180" s="27"/>
      <c r="AH180" s="27"/>
      <c r="AI180" s="27"/>
      <c r="AJ180" s="27"/>
      <c r="AK180" s="27"/>
      <c r="AL180" s="27"/>
      <c r="AM180" s="27"/>
      <c r="AN180" s="27"/>
      <c r="AO180" s="27"/>
      <c r="AP180" s="27"/>
      <c r="AQ180" s="27"/>
      <c r="AR180" s="27"/>
      <c r="AS180" s="27"/>
      <c r="AT180" s="27"/>
      <c r="AU180" s="27"/>
      <c r="AV180" s="27"/>
      <c r="AW180" s="27"/>
      <c r="AX180" s="27"/>
      <c r="AY180" s="27"/>
      <c r="AZ180" s="27"/>
      <c r="BA180" s="27"/>
      <c r="BB180" s="27"/>
      <c r="BC180" s="27"/>
      <c r="BD180" s="27"/>
      <c r="BE180" s="27"/>
      <c r="BF180" s="27"/>
      <c r="BG180" s="27"/>
      <c r="BH180" s="27"/>
      <c r="BI180" s="27"/>
      <c r="BJ180" s="27"/>
      <c r="BK180" s="27"/>
      <c r="BL180" s="27"/>
      <c r="BM180" s="27"/>
      <c r="BN180" s="27"/>
      <c r="BO180" s="27"/>
      <c r="BP180" s="27"/>
      <c r="BQ180" s="27"/>
      <c r="BR180" s="27"/>
      <c r="BS180" s="27"/>
      <c r="BT180" s="27"/>
      <c r="BU180" s="27"/>
      <c r="BV180" s="27"/>
      <c r="BW180" s="27"/>
      <c r="BX180" s="27"/>
      <c r="BY180" s="27"/>
      <c r="BZ180" s="27"/>
      <c r="CA180" s="27"/>
      <c r="CB180" s="27"/>
      <c r="CC180" s="27"/>
      <c r="CD180" s="27"/>
      <c r="CE180" s="27"/>
      <c r="CF180" s="27"/>
      <c r="CG180" s="27"/>
      <c r="CH180" s="27"/>
      <c r="CI180" s="27"/>
      <c r="CJ180" s="27"/>
      <c r="CK180" s="27"/>
      <c r="CL180" s="27"/>
      <c r="CM180" s="27"/>
      <c r="CN180" s="27"/>
      <c r="CO180" s="27"/>
      <c r="CP180" s="27"/>
      <c r="CQ180" s="27"/>
      <c r="CR180" s="27"/>
      <c r="CS180" s="27"/>
      <c r="CT180" s="27"/>
      <c r="CU180" s="27"/>
      <c r="CV180" s="27"/>
      <c r="CW180" s="27"/>
      <c r="CX180" s="27"/>
      <c r="CY180" s="27"/>
      <c r="CZ180" s="27"/>
      <c r="DA180" s="27"/>
      <c r="DB180" s="27"/>
      <c r="DC180" s="27"/>
      <c r="DD180" s="27"/>
      <c r="DE180" s="27"/>
      <c r="DF180" s="27"/>
      <c r="DG180" s="27"/>
      <c r="DH180" s="27"/>
      <c r="DI180" s="27"/>
      <c r="DJ180" s="27"/>
      <c r="DK180" s="27"/>
      <c r="DL180" s="27"/>
      <c r="DM180" s="27"/>
      <c r="DN180" s="27"/>
      <c r="DO180" s="27"/>
      <c r="DP180" s="27"/>
      <c r="DQ180" s="27"/>
      <c r="DR180" s="27"/>
      <c r="DS180" s="27"/>
      <c r="DT180" s="27"/>
      <c r="DU180" s="27"/>
      <c r="DV180" s="27"/>
      <c r="DW180" s="27"/>
      <c r="DX180" s="27"/>
      <c r="DY180" s="27"/>
      <c r="DZ180" s="27"/>
      <c r="EA180" s="27"/>
      <c r="EB180" s="27"/>
      <c r="EC180" s="27"/>
      <c r="ED180" s="27"/>
      <c r="EE180" s="27"/>
      <c r="EF180" s="27"/>
      <c r="EG180" s="27"/>
      <c r="EH180" s="27"/>
      <c r="EI180" s="27"/>
      <c r="EJ180" s="27"/>
      <c r="EK180" s="27"/>
      <c r="EL180" s="27"/>
      <c r="EM180" s="27"/>
      <c r="EN180" s="27"/>
      <c r="EO180" s="27"/>
      <c r="EP180" s="27"/>
      <c r="EQ180" s="27"/>
      <c r="ER180" s="27"/>
      <c r="ES180" s="27"/>
      <c r="ET180" s="27"/>
      <c r="EU180" s="27"/>
      <c r="EV180" s="27"/>
      <c r="EW180" s="27"/>
      <c r="EX180" s="27"/>
      <c r="EY180" s="27"/>
      <c r="EZ180" s="27"/>
      <c r="FA180" s="27"/>
      <c r="FB180" s="27"/>
      <c r="FC180" s="27"/>
      <c r="FD180" s="27"/>
      <c r="FE180" s="27"/>
      <c r="FF180" s="27"/>
      <c r="FG180" s="27"/>
      <c r="FH180" s="27"/>
      <c r="FI180" s="27"/>
      <c r="FJ180" s="27"/>
      <c r="FK180" s="27"/>
      <c r="FL180" s="27"/>
      <c r="FM180" s="27"/>
      <c r="FN180" s="27"/>
      <c r="FO180" s="27"/>
      <c r="FP180" s="27"/>
      <c r="FQ180" s="27"/>
      <c r="FR180" s="27"/>
      <c r="FS180" s="27"/>
      <c r="FT180" s="27"/>
      <c r="FU180" s="27"/>
      <c r="FV180" s="27"/>
      <c r="FW180" s="27"/>
      <c r="FX180" s="27"/>
      <c r="FY180" s="27"/>
      <c r="FZ180" s="27"/>
      <c r="GA180" s="27"/>
      <c r="GB180" s="27"/>
      <c r="GC180" s="27"/>
      <c r="GD180" s="27"/>
      <c r="GE180" s="27"/>
      <c r="GF180" s="27"/>
      <c r="GG180" s="27"/>
      <c r="GH180" s="27"/>
      <c r="GI180" s="27"/>
      <c r="GJ180" s="27"/>
      <c r="GK180" s="27"/>
      <c r="GL180" s="27"/>
      <c r="GM180" s="27"/>
      <c r="GN180" s="27"/>
      <c r="GO180" s="27"/>
      <c r="GP180" s="27"/>
      <c r="GQ180" s="27"/>
      <c r="GR180" s="27"/>
      <c r="GS180" s="27"/>
      <c r="GT180" s="27"/>
      <c r="GU180" s="27"/>
      <c r="GV180" s="27"/>
      <c r="GW180" s="27"/>
      <c r="GX180" s="27"/>
      <c r="GY180" s="27"/>
      <c r="GZ180" s="27"/>
      <c r="HA180" s="27"/>
      <c r="HB180" s="223"/>
      <c r="HC180" s="223"/>
      <c r="HD180" s="223"/>
      <c r="HE180" s="223"/>
      <c r="HF180" s="223"/>
      <c r="HG180" s="223"/>
      <c r="HH180" s="27"/>
      <c r="HI180" s="27"/>
      <c r="HJ180" s="27"/>
      <c r="HK180" s="27"/>
      <c r="HL180" s="27"/>
      <c r="HM180" s="27"/>
      <c r="HN180" s="27"/>
      <c r="HO180" s="27"/>
      <c r="HP180" s="27"/>
      <c r="HQ180" s="27"/>
      <c r="HR180" s="27"/>
      <c r="HS180" s="27"/>
      <c r="HT180" s="27"/>
      <c r="HU180" s="27"/>
      <c r="HV180" s="27"/>
      <c r="HW180" s="27"/>
      <c r="HX180" s="27"/>
      <c r="HY180" s="27"/>
      <c r="HZ180" s="27"/>
      <c r="IA180" s="27"/>
      <c r="IB180" s="27"/>
      <c r="IC180" s="27"/>
      <c r="ID180" s="27"/>
      <c r="IE180" s="27"/>
      <c r="IF180" s="27"/>
      <c r="IG180" s="27"/>
      <c r="IH180" s="27"/>
      <c r="II180" s="27"/>
      <c r="IJ180" s="27"/>
      <c r="IK180" s="27"/>
      <c r="IL180" s="27"/>
      <c r="IM180" s="27"/>
      <c r="IN180" s="27"/>
      <c r="IO180" s="27"/>
      <c r="IP180" s="27"/>
      <c r="IQ180" s="27"/>
    </row>
    <row r="181" spans="1:251" ht="15" customHeight="1" x14ac:dyDescent="0.2">
      <c r="A181" s="218" t="str">
        <f t="shared" si="1"/>
        <v/>
      </c>
      <c r="B181" s="226"/>
      <c r="C181" s="354"/>
      <c r="D181" s="354"/>
      <c r="E181" s="354"/>
      <c r="F181" s="354"/>
      <c r="G181" s="354"/>
      <c r="H181" s="354"/>
      <c r="I181" s="354"/>
      <c r="J181" s="365"/>
      <c r="K181" s="366"/>
      <c r="L181" s="226"/>
      <c r="M181" s="351"/>
      <c r="N181" s="352"/>
      <c r="O181" s="352"/>
      <c r="P181" s="352"/>
      <c r="Q181" s="353"/>
      <c r="R181" s="226"/>
      <c r="S181" s="56"/>
      <c r="T181" s="56"/>
      <c r="U181" s="56"/>
      <c r="V181" s="56"/>
      <c r="W181" s="27"/>
      <c r="X181" s="27"/>
      <c r="Y181" s="27"/>
      <c r="Z181" s="27"/>
      <c r="AG181" s="27"/>
      <c r="AH181" s="27"/>
      <c r="AI181" s="27"/>
      <c r="AJ181" s="27"/>
      <c r="AK181" s="27"/>
      <c r="AL181" s="27"/>
      <c r="AM181" s="27"/>
      <c r="AN181" s="27"/>
      <c r="AO181" s="27"/>
      <c r="AP181" s="27"/>
      <c r="AQ181" s="27"/>
      <c r="AR181" s="27"/>
      <c r="AS181" s="27"/>
      <c r="AT181" s="27"/>
      <c r="AU181" s="27"/>
      <c r="AV181" s="27"/>
      <c r="AW181" s="27"/>
      <c r="AX181" s="27"/>
      <c r="AY181" s="27"/>
      <c r="AZ181" s="27"/>
      <c r="BA181" s="27"/>
      <c r="BB181" s="27"/>
      <c r="BC181" s="27"/>
      <c r="BD181" s="27"/>
      <c r="BE181" s="27"/>
      <c r="BF181" s="27"/>
      <c r="BG181" s="27"/>
      <c r="BH181" s="27"/>
      <c r="BI181" s="27"/>
      <c r="BJ181" s="27"/>
      <c r="BK181" s="27"/>
      <c r="BL181" s="27"/>
      <c r="BM181" s="27"/>
      <c r="BN181" s="27"/>
      <c r="BO181" s="27"/>
      <c r="BP181" s="27"/>
      <c r="BQ181" s="27"/>
      <c r="BR181" s="27"/>
      <c r="BS181" s="27"/>
      <c r="BT181" s="27"/>
      <c r="BU181" s="27"/>
      <c r="BV181" s="27"/>
      <c r="BW181" s="27"/>
      <c r="BX181" s="27"/>
      <c r="BY181" s="27"/>
      <c r="BZ181" s="27"/>
      <c r="CA181" s="27"/>
      <c r="CB181" s="27"/>
      <c r="CC181" s="27"/>
      <c r="CD181" s="27"/>
      <c r="CE181" s="27"/>
      <c r="CF181" s="27"/>
      <c r="CG181" s="27"/>
      <c r="CH181" s="27"/>
      <c r="CI181" s="27"/>
      <c r="CJ181" s="27"/>
      <c r="CK181" s="27"/>
      <c r="CL181" s="27"/>
      <c r="CM181" s="27"/>
      <c r="CN181" s="27"/>
      <c r="CO181" s="27"/>
      <c r="CP181" s="27"/>
      <c r="CQ181" s="27"/>
      <c r="CR181" s="27"/>
      <c r="CS181" s="27"/>
      <c r="CT181" s="27"/>
      <c r="CU181" s="27"/>
      <c r="CV181" s="27"/>
      <c r="CW181" s="27"/>
      <c r="CX181" s="27"/>
      <c r="CY181" s="27"/>
      <c r="CZ181" s="27"/>
      <c r="DA181" s="27"/>
      <c r="DB181" s="27"/>
      <c r="DC181" s="27"/>
      <c r="DD181" s="27"/>
      <c r="DE181" s="27"/>
      <c r="DF181" s="27"/>
      <c r="DG181" s="27"/>
      <c r="DH181" s="27"/>
      <c r="DI181" s="27"/>
      <c r="DJ181" s="27"/>
      <c r="DK181" s="27"/>
      <c r="DL181" s="27"/>
      <c r="DM181" s="27"/>
      <c r="DN181" s="27"/>
      <c r="DO181" s="27"/>
      <c r="DP181" s="27"/>
      <c r="DQ181" s="27"/>
      <c r="DR181" s="27"/>
      <c r="DS181" s="27"/>
      <c r="DT181" s="27"/>
      <c r="DU181" s="27"/>
      <c r="DV181" s="27"/>
      <c r="DW181" s="27"/>
      <c r="DX181" s="27"/>
      <c r="DY181" s="27"/>
      <c r="DZ181" s="27"/>
      <c r="EA181" s="27"/>
      <c r="EB181" s="27"/>
      <c r="EC181" s="27"/>
      <c r="ED181" s="27"/>
      <c r="EE181" s="27"/>
      <c r="EF181" s="27"/>
      <c r="EG181" s="27"/>
      <c r="EH181" s="27"/>
      <c r="EI181" s="27"/>
      <c r="EJ181" s="27"/>
      <c r="EK181" s="27"/>
      <c r="EL181" s="27"/>
      <c r="EM181" s="27"/>
      <c r="EN181" s="27"/>
      <c r="EO181" s="27"/>
      <c r="EP181" s="27"/>
      <c r="EQ181" s="27"/>
      <c r="ER181" s="27"/>
      <c r="ES181" s="27"/>
      <c r="ET181" s="27"/>
      <c r="EU181" s="27"/>
      <c r="EV181" s="27"/>
      <c r="EW181" s="27"/>
      <c r="EX181" s="27"/>
      <c r="EY181" s="27"/>
      <c r="EZ181" s="27"/>
      <c r="FA181" s="27"/>
      <c r="FB181" s="27"/>
      <c r="FC181" s="27"/>
      <c r="FD181" s="27"/>
      <c r="FE181" s="27"/>
      <c r="FF181" s="27"/>
      <c r="FG181" s="27"/>
      <c r="FH181" s="27"/>
      <c r="FI181" s="27"/>
      <c r="FJ181" s="27"/>
      <c r="FK181" s="27"/>
      <c r="FL181" s="27"/>
      <c r="FM181" s="27"/>
      <c r="FN181" s="27"/>
      <c r="FO181" s="27"/>
      <c r="FP181" s="27"/>
      <c r="FQ181" s="27"/>
      <c r="FR181" s="27"/>
      <c r="FS181" s="27"/>
      <c r="FT181" s="27"/>
      <c r="FU181" s="27"/>
      <c r="FV181" s="27"/>
      <c r="FW181" s="27"/>
      <c r="FX181" s="27"/>
      <c r="FY181" s="27"/>
      <c r="FZ181" s="27"/>
      <c r="GA181" s="27"/>
      <c r="GB181" s="27"/>
      <c r="GC181" s="27"/>
      <c r="GD181" s="27"/>
      <c r="GE181" s="27"/>
      <c r="GF181" s="27"/>
      <c r="GG181" s="27"/>
      <c r="GH181" s="27"/>
      <c r="GI181" s="27"/>
      <c r="GJ181" s="27"/>
      <c r="GK181" s="27"/>
      <c r="GL181" s="27"/>
      <c r="GM181" s="27"/>
      <c r="GN181" s="27"/>
      <c r="GO181" s="27"/>
      <c r="GP181" s="27"/>
      <c r="GQ181" s="27"/>
      <c r="GR181" s="27"/>
      <c r="GS181" s="27"/>
      <c r="GT181" s="27"/>
      <c r="GU181" s="27"/>
      <c r="GV181" s="27"/>
      <c r="GW181" s="27"/>
      <c r="GX181" s="27"/>
      <c r="GY181" s="27"/>
      <c r="GZ181" s="27"/>
      <c r="HA181" s="27"/>
      <c r="HB181" s="223"/>
      <c r="HC181" s="223"/>
      <c r="HD181" s="223"/>
      <c r="HE181" s="223"/>
      <c r="HF181" s="223"/>
      <c r="HG181" s="223"/>
      <c r="HH181" s="27"/>
      <c r="HI181" s="27"/>
      <c r="HJ181" s="27"/>
      <c r="HK181" s="27"/>
      <c r="HL181" s="27"/>
      <c r="HM181" s="27"/>
      <c r="HN181" s="27"/>
      <c r="HO181" s="27"/>
      <c r="HP181" s="27"/>
      <c r="HQ181" s="27"/>
      <c r="HR181" s="27"/>
      <c r="HS181" s="27"/>
      <c r="HT181" s="27"/>
      <c r="HU181" s="27"/>
      <c r="HV181" s="27"/>
      <c r="HW181" s="27"/>
      <c r="HX181" s="27"/>
      <c r="HY181" s="27"/>
      <c r="HZ181" s="27"/>
      <c r="IA181" s="27"/>
      <c r="IB181" s="27"/>
      <c r="IC181" s="27"/>
      <c r="ID181" s="27"/>
      <c r="IE181" s="27"/>
      <c r="IF181" s="27"/>
      <c r="IG181" s="27"/>
      <c r="IH181" s="27"/>
      <c r="II181" s="27"/>
      <c r="IJ181" s="27"/>
      <c r="IK181" s="27"/>
      <c r="IL181" s="27"/>
      <c r="IM181" s="27"/>
      <c r="IN181" s="27"/>
      <c r="IO181" s="27"/>
      <c r="IP181" s="27"/>
      <c r="IQ181" s="27"/>
    </row>
    <row r="182" spans="1:251" ht="15" customHeight="1" x14ac:dyDescent="0.2">
      <c r="A182" s="218" t="str">
        <f t="shared" si="1"/>
        <v/>
      </c>
      <c r="B182" s="226"/>
      <c r="C182" s="354"/>
      <c r="D182" s="354"/>
      <c r="E182" s="354"/>
      <c r="F182" s="354"/>
      <c r="G182" s="354"/>
      <c r="H182" s="354"/>
      <c r="I182" s="354"/>
      <c r="J182" s="365"/>
      <c r="K182" s="366"/>
      <c r="L182" s="226"/>
      <c r="M182" s="351"/>
      <c r="N182" s="352"/>
      <c r="O182" s="352"/>
      <c r="P182" s="352"/>
      <c r="Q182" s="353"/>
      <c r="R182" s="226"/>
      <c r="S182" s="56"/>
      <c r="T182" s="56"/>
      <c r="U182" s="56"/>
      <c r="V182" s="56"/>
      <c r="W182" s="27"/>
      <c r="X182" s="27"/>
      <c r="Y182" s="27"/>
      <c r="Z182" s="27"/>
      <c r="AG182" s="27"/>
      <c r="AH182" s="27"/>
      <c r="AI182" s="27"/>
      <c r="AJ182" s="27"/>
      <c r="AK182" s="27"/>
      <c r="AL182" s="27"/>
      <c r="AM182" s="27"/>
      <c r="AN182" s="27"/>
      <c r="AO182" s="27"/>
      <c r="AP182" s="27"/>
      <c r="AQ182" s="27"/>
      <c r="AR182" s="27"/>
      <c r="AS182" s="27"/>
      <c r="AT182" s="27"/>
      <c r="AU182" s="27"/>
      <c r="AV182" s="27"/>
      <c r="AW182" s="27"/>
      <c r="AX182" s="27"/>
      <c r="AY182" s="27"/>
      <c r="AZ182" s="27"/>
      <c r="BA182" s="27"/>
      <c r="BB182" s="27"/>
      <c r="BC182" s="27"/>
      <c r="BD182" s="27"/>
      <c r="BE182" s="27"/>
      <c r="BF182" s="27"/>
      <c r="BG182" s="27"/>
      <c r="BH182" s="27"/>
      <c r="BI182" s="27"/>
      <c r="BJ182" s="27"/>
      <c r="BK182" s="27"/>
      <c r="BL182" s="27"/>
      <c r="BM182" s="27"/>
      <c r="BN182" s="27"/>
      <c r="BO182" s="27"/>
      <c r="BP182" s="27"/>
      <c r="BQ182" s="27"/>
      <c r="BR182" s="27"/>
      <c r="BS182" s="27"/>
      <c r="BT182" s="27"/>
      <c r="BU182" s="27"/>
      <c r="BV182" s="27"/>
      <c r="BW182" s="27"/>
      <c r="BX182" s="27"/>
      <c r="BY182" s="27"/>
      <c r="BZ182" s="27"/>
      <c r="CA182" s="27"/>
      <c r="CB182" s="27"/>
      <c r="CC182" s="27"/>
      <c r="CD182" s="27"/>
      <c r="CE182" s="27"/>
      <c r="CF182" s="27"/>
      <c r="CG182" s="27"/>
      <c r="CH182" s="27"/>
      <c r="CI182" s="27"/>
      <c r="CJ182" s="27"/>
      <c r="CK182" s="27"/>
      <c r="CL182" s="27"/>
      <c r="CM182" s="27"/>
      <c r="CN182" s="27"/>
      <c r="CO182" s="27"/>
      <c r="CP182" s="27"/>
      <c r="CQ182" s="27"/>
      <c r="CR182" s="27"/>
      <c r="CS182" s="27"/>
      <c r="CT182" s="27"/>
      <c r="CU182" s="27"/>
      <c r="CV182" s="27"/>
      <c r="CW182" s="27"/>
      <c r="CX182" s="27"/>
      <c r="CY182" s="27"/>
      <c r="CZ182" s="27"/>
      <c r="DA182" s="27"/>
      <c r="DB182" s="27"/>
      <c r="DC182" s="27"/>
      <c r="DD182" s="27"/>
      <c r="DE182" s="27"/>
      <c r="DF182" s="27"/>
      <c r="DG182" s="27"/>
      <c r="DH182" s="27"/>
      <c r="DI182" s="27"/>
      <c r="DJ182" s="27"/>
      <c r="DK182" s="27"/>
      <c r="DL182" s="27"/>
      <c r="DM182" s="27"/>
      <c r="DN182" s="27"/>
      <c r="DO182" s="27"/>
      <c r="DP182" s="27"/>
      <c r="DQ182" s="27"/>
      <c r="DR182" s="27"/>
      <c r="DS182" s="27"/>
      <c r="DT182" s="27"/>
      <c r="DU182" s="27"/>
      <c r="DV182" s="27"/>
      <c r="DW182" s="27"/>
      <c r="DX182" s="27"/>
      <c r="DY182" s="27"/>
      <c r="DZ182" s="27"/>
      <c r="EA182" s="27"/>
      <c r="EB182" s="27"/>
      <c r="EC182" s="27"/>
      <c r="ED182" s="27"/>
      <c r="EE182" s="27"/>
      <c r="EF182" s="27"/>
      <c r="EG182" s="27"/>
      <c r="EH182" s="27"/>
      <c r="EI182" s="27"/>
      <c r="EJ182" s="27"/>
      <c r="EK182" s="27"/>
      <c r="EL182" s="27"/>
      <c r="EM182" s="27"/>
      <c r="EN182" s="27"/>
      <c r="EO182" s="27"/>
      <c r="EP182" s="27"/>
      <c r="EQ182" s="27"/>
      <c r="ER182" s="27"/>
      <c r="ES182" s="27"/>
      <c r="ET182" s="27"/>
      <c r="EU182" s="27"/>
      <c r="EV182" s="27"/>
      <c r="EW182" s="27"/>
      <c r="EX182" s="27"/>
      <c r="EY182" s="27"/>
      <c r="EZ182" s="27"/>
      <c r="FA182" s="27"/>
      <c r="FB182" s="27"/>
      <c r="FC182" s="27"/>
      <c r="FD182" s="27"/>
      <c r="FE182" s="27"/>
      <c r="FF182" s="27"/>
      <c r="FG182" s="27"/>
      <c r="FH182" s="27"/>
      <c r="FI182" s="27"/>
      <c r="FJ182" s="27"/>
      <c r="FK182" s="27"/>
      <c r="FL182" s="27"/>
      <c r="FM182" s="27"/>
      <c r="FN182" s="27"/>
      <c r="FO182" s="27"/>
      <c r="FP182" s="27"/>
      <c r="FQ182" s="27"/>
      <c r="FR182" s="27"/>
      <c r="FS182" s="27"/>
      <c r="FT182" s="27"/>
      <c r="FU182" s="27"/>
      <c r="FV182" s="27"/>
      <c r="FW182" s="27"/>
      <c r="FX182" s="27"/>
      <c r="FY182" s="27"/>
      <c r="FZ182" s="27"/>
      <c r="GA182" s="27"/>
      <c r="GB182" s="27"/>
      <c r="GC182" s="27"/>
      <c r="GD182" s="27"/>
      <c r="GE182" s="27"/>
      <c r="GF182" s="27"/>
      <c r="GG182" s="27"/>
      <c r="GH182" s="27"/>
      <c r="GI182" s="27"/>
      <c r="GJ182" s="27"/>
      <c r="GK182" s="27"/>
      <c r="GL182" s="27"/>
      <c r="GM182" s="27"/>
      <c r="GN182" s="27"/>
      <c r="GO182" s="27"/>
      <c r="GP182" s="27"/>
      <c r="GQ182" s="27"/>
      <c r="GR182" s="27"/>
      <c r="GS182" s="27"/>
      <c r="GT182" s="27"/>
      <c r="GU182" s="27"/>
      <c r="GV182" s="27"/>
      <c r="GW182" s="27"/>
      <c r="GX182" s="27"/>
      <c r="GY182" s="27"/>
      <c r="GZ182" s="27"/>
      <c r="HA182" s="27"/>
      <c r="HB182" s="223"/>
      <c r="HC182" s="223"/>
      <c r="HD182" s="223"/>
      <c r="HE182" s="223"/>
      <c r="HF182" s="223"/>
      <c r="HG182" s="223"/>
      <c r="HH182" s="27"/>
      <c r="HI182" s="27"/>
      <c r="HJ182" s="27"/>
      <c r="HK182" s="27"/>
      <c r="HL182" s="27"/>
      <c r="HM182" s="27"/>
      <c r="HN182" s="27"/>
      <c r="HO182" s="27"/>
      <c r="HP182" s="27"/>
      <c r="HQ182" s="27"/>
      <c r="HR182" s="27"/>
      <c r="HS182" s="27"/>
      <c r="HT182" s="27"/>
      <c r="HU182" s="27"/>
      <c r="HV182" s="27"/>
      <c r="HW182" s="27"/>
      <c r="HX182" s="27"/>
      <c r="HY182" s="27"/>
      <c r="HZ182" s="27"/>
      <c r="IA182" s="27"/>
      <c r="IB182" s="27"/>
      <c r="IC182" s="27"/>
      <c r="ID182" s="27"/>
      <c r="IE182" s="27"/>
      <c r="IF182" s="27"/>
      <c r="IG182" s="27"/>
      <c r="IH182" s="27"/>
      <c r="II182" s="27"/>
      <c r="IJ182" s="27"/>
      <c r="IK182" s="27"/>
      <c r="IL182" s="27"/>
      <c r="IM182" s="27"/>
      <c r="IN182" s="27"/>
      <c r="IO182" s="27"/>
      <c r="IP182" s="27"/>
      <c r="IQ182" s="27"/>
    </row>
    <row r="183" spans="1:251" ht="15" customHeight="1" x14ac:dyDescent="0.2">
      <c r="A183" s="218" t="str">
        <f t="shared" si="1"/>
        <v/>
      </c>
      <c r="B183" s="226"/>
      <c r="C183" s="354"/>
      <c r="D183" s="354"/>
      <c r="E183" s="354"/>
      <c r="F183" s="354"/>
      <c r="G183" s="354"/>
      <c r="H183" s="354"/>
      <c r="I183" s="354"/>
      <c r="J183" s="365"/>
      <c r="K183" s="366"/>
      <c r="L183" s="226"/>
      <c r="M183" s="351"/>
      <c r="N183" s="352"/>
      <c r="O183" s="352"/>
      <c r="P183" s="352"/>
      <c r="Q183" s="353"/>
      <c r="R183" s="226"/>
      <c r="S183" s="56"/>
      <c r="T183" s="56"/>
      <c r="U183" s="56"/>
      <c r="V183" s="56"/>
      <c r="W183" s="27"/>
      <c r="X183" s="27"/>
      <c r="Y183" s="27"/>
      <c r="Z183" s="27"/>
      <c r="AG183" s="27"/>
      <c r="AH183" s="27"/>
      <c r="AI183" s="27"/>
      <c r="AJ183" s="27"/>
      <c r="AK183" s="27"/>
      <c r="AL183" s="27"/>
      <c r="AM183" s="27"/>
      <c r="AN183" s="27"/>
      <c r="AO183" s="27"/>
      <c r="AP183" s="27"/>
      <c r="AQ183" s="27"/>
      <c r="AR183" s="27"/>
      <c r="AS183" s="27"/>
      <c r="AT183" s="27"/>
      <c r="AU183" s="27"/>
      <c r="AV183" s="27"/>
      <c r="AW183" s="27"/>
      <c r="AX183" s="27"/>
      <c r="AY183" s="27"/>
      <c r="AZ183" s="27"/>
      <c r="BA183" s="27"/>
      <c r="BB183" s="27"/>
      <c r="BC183" s="27"/>
      <c r="BD183" s="27"/>
      <c r="BE183" s="27"/>
      <c r="BF183" s="27"/>
      <c r="BG183" s="27"/>
      <c r="BH183" s="27"/>
      <c r="BI183" s="27"/>
      <c r="BJ183" s="27"/>
      <c r="BK183" s="27"/>
      <c r="BL183" s="27"/>
      <c r="BM183" s="27"/>
      <c r="BN183" s="27"/>
      <c r="BO183" s="27"/>
      <c r="BP183" s="27"/>
      <c r="BQ183" s="27"/>
      <c r="BR183" s="27"/>
      <c r="BS183" s="27"/>
      <c r="BT183" s="27"/>
      <c r="BU183" s="27"/>
      <c r="BV183" s="27"/>
      <c r="BW183" s="27"/>
      <c r="BX183" s="27"/>
      <c r="BY183" s="27"/>
      <c r="BZ183" s="27"/>
      <c r="CA183" s="27"/>
      <c r="CB183" s="27"/>
      <c r="CC183" s="27"/>
      <c r="CD183" s="27"/>
      <c r="CE183" s="27"/>
      <c r="CF183" s="27"/>
      <c r="CG183" s="27"/>
      <c r="CH183" s="27"/>
      <c r="CI183" s="27"/>
      <c r="CJ183" s="27"/>
      <c r="CK183" s="27"/>
      <c r="CL183" s="27"/>
      <c r="CM183" s="27"/>
      <c r="CN183" s="27"/>
      <c r="CO183" s="27"/>
      <c r="CP183" s="27"/>
      <c r="CQ183" s="27"/>
      <c r="CR183" s="27"/>
      <c r="CS183" s="27"/>
      <c r="CT183" s="27"/>
      <c r="CU183" s="27"/>
      <c r="CV183" s="27"/>
      <c r="CW183" s="27"/>
      <c r="CX183" s="27"/>
      <c r="CY183" s="27"/>
      <c r="CZ183" s="27"/>
      <c r="DA183" s="27"/>
      <c r="DB183" s="27"/>
      <c r="DC183" s="27"/>
      <c r="DD183" s="27"/>
      <c r="DE183" s="27"/>
      <c r="DF183" s="27"/>
      <c r="DG183" s="27"/>
      <c r="DH183" s="27"/>
      <c r="DI183" s="27"/>
      <c r="DJ183" s="27"/>
      <c r="DK183" s="27"/>
      <c r="DL183" s="27"/>
      <c r="DM183" s="27"/>
      <c r="DN183" s="27"/>
      <c r="DO183" s="27"/>
      <c r="DP183" s="27"/>
      <c r="DQ183" s="27"/>
      <c r="DR183" s="27"/>
      <c r="DS183" s="27"/>
      <c r="DT183" s="27"/>
      <c r="DU183" s="27"/>
      <c r="DV183" s="27"/>
      <c r="DW183" s="27"/>
      <c r="DX183" s="27"/>
      <c r="DY183" s="27"/>
      <c r="DZ183" s="27"/>
      <c r="EA183" s="27"/>
      <c r="EB183" s="27"/>
      <c r="EC183" s="27"/>
      <c r="ED183" s="27"/>
      <c r="EE183" s="27"/>
      <c r="EF183" s="27"/>
      <c r="EG183" s="27"/>
      <c r="EH183" s="27"/>
      <c r="EI183" s="27"/>
      <c r="EJ183" s="27"/>
      <c r="EK183" s="27"/>
      <c r="EL183" s="27"/>
      <c r="EM183" s="27"/>
      <c r="EN183" s="27"/>
      <c r="EO183" s="27"/>
      <c r="EP183" s="27"/>
      <c r="EQ183" s="27"/>
      <c r="ER183" s="27"/>
      <c r="ES183" s="27"/>
      <c r="ET183" s="27"/>
      <c r="EU183" s="27"/>
      <c r="EV183" s="27"/>
      <c r="EW183" s="27"/>
      <c r="EX183" s="27"/>
      <c r="EY183" s="27"/>
      <c r="EZ183" s="27"/>
      <c r="FA183" s="27"/>
      <c r="FB183" s="27"/>
      <c r="FC183" s="27"/>
      <c r="FD183" s="27"/>
      <c r="FE183" s="27"/>
      <c r="FF183" s="27"/>
      <c r="FG183" s="27"/>
      <c r="FH183" s="27"/>
      <c r="FI183" s="27"/>
      <c r="FJ183" s="27"/>
      <c r="FK183" s="27"/>
      <c r="FL183" s="27"/>
      <c r="FM183" s="27"/>
      <c r="FN183" s="27"/>
      <c r="FO183" s="27"/>
      <c r="FP183" s="27"/>
      <c r="FQ183" s="27"/>
      <c r="FR183" s="27"/>
      <c r="FS183" s="27"/>
      <c r="FT183" s="27"/>
      <c r="FU183" s="27"/>
      <c r="FV183" s="27"/>
      <c r="FW183" s="27"/>
      <c r="FX183" s="27"/>
      <c r="FY183" s="27"/>
      <c r="FZ183" s="27"/>
      <c r="GA183" s="27"/>
      <c r="GB183" s="27"/>
      <c r="GC183" s="27"/>
      <c r="GD183" s="27"/>
      <c r="GE183" s="27"/>
      <c r="GF183" s="27"/>
      <c r="GG183" s="27"/>
      <c r="GH183" s="27"/>
      <c r="GI183" s="27"/>
      <c r="GJ183" s="27"/>
      <c r="GK183" s="27"/>
      <c r="GL183" s="27"/>
      <c r="GM183" s="27"/>
      <c r="GN183" s="27"/>
      <c r="GO183" s="27"/>
      <c r="GP183" s="27"/>
      <c r="GQ183" s="27"/>
      <c r="GR183" s="27"/>
      <c r="GS183" s="27"/>
      <c r="GT183" s="27"/>
      <c r="GU183" s="27"/>
      <c r="GV183" s="27"/>
      <c r="GW183" s="27"/>
      <c r="GX183" s="27"/>
      <c r="GY183" s="27"/>
      <c r="GZ183" s="27"/>
      <c r="HA183" s="27"/>
      <c r="HB183" s="223"/>
      <c r="HC183" s="223"/>
      <c r="HD183" s="223"/>
      <c r="HE183" s="223"/>
      <c r="HF183" s="223"/>
      <c r="HG183" s="223"/>
      <c r="HH183" s="27"/>
      <c r="HI183" s="27"/>
      <c r="HJ183" s="27"/>
      <c r="HK183" s="27"/>
      <c r="HL183" s="27"/>
      <c r="HM183" s="27"/>
      <c r="HN183" s="27"/>
      <c r="HO183" s="27"/>
      <c r="HP183" s="27"/>
      <c r="HQ183" s="27"/>
      <c r="HR183" s="27"/>
      <c r="HS183" s="27"/>
      <c r="HT183" s="27"/>
      <c r="HU183" s="27"/>
      <c r="HV183" s="27"/>
      <c r="HW183" s="27"/>
      <c r="HX183" s="27"/>
      <c r="HY183" s="27"/>
      <c r="HZ183" s="27"/>
      <c r="IA183" s="27"/>
      <c r="IB183" s="27"/>
      <c r="IC183" s="27"/>
      <c r="ID183" s="27"/>
      <c r="IE183" s="27"/>
      <c r="IF183" s="27"/>
      <c r="IG183" s="27"/>
      <c r="IH183" s="27"/>
      <c r="II183" s="27"/>
      <c r="IJ183" s="27"/>
      <c r="IK183" s="27"/>
      <c r="IL183" s="27"/>
      <c r="IM183" s="27"/>
      <c r="IN183" s="27"/>
      <c r="IO183" s="27"/>
      <c r="IP183" s="27"/>
      <c r="IQ183" s="27"/>
    </row>
    <row r="184" spans="1:251" ht="15" customHeight="1" x14ac:dyDescent="0.2">
      <c r="A184" s="218" t="str">
        <f t="shared" si="1"/>
        <v/>
      </c>
      <c r="B184" s="226"/>
      <c r="C184" s="354"/>
      <c r="D184" s="354"/>
      <c r="E184" s="354"/>
      <c r="F184" s="354"/>
      <c r="G184" s="354"/>
      <c r="H184" s="354"/>
      <c r="I184" s="354"/>
      <c r="J184" s="365"/>
      <c r="K184" s="366"/>
      <c r="L184" s="226"/>
      <c r="M184" s="351"/>
      <c r="N184" s="352"/>
      <c r="O184" s="352"/>
      <c r="P184" s="352"/>
      <c r="Q184" s="353"/>
      <c r="R184" s="226"/>
      <c r="S184" s="56"/>
      <c r="T184" s="56"/>
      <c r="U184" s="56"/>
      <c r="V184" s="56"/>
      <c r="W184" s="27"/>
      <c r="X184" s="27"/>
      <c r="Y184" s="27"/>
      <c r="Z184" s="27"/>
      <c r="AG184" s="27"/>
      <c r="AH184" s="27"/>
      <c r="AI184" s="27"/>
      <c r="AJ184" s="27"/>
      <c r="AK184" s="27"/>
      <c r="AL184" s="27"/>
      <c r="AM184" s="27"/>
      <c r="AN184" s="27"/>
      <c r="AO184" s="27"/>
      <c r="AP184" s="27"/>
      <c r="AQ184" s="27"/>
      <c r="AR184" s="27"/>
      <c r="AS184" s="27"/>
      <c r="AT184" s="27"/>
      <c r="AU184" s="27"/>
      <c r="AV184" s="27"/>
      <c r="AW184" s="27"/>
      <c r="AX184" s="27"/>
      <c r="AY184" s="27"/>
      <c r="AZ184" s="27"/>
      <c r="BA184" s="27"/>
      <c r="BB184" s="27"/>
      <c r="BC184" s="27"/>
      <c r="BD184" s="27"/>
      <c r="BE184" s="27"/>
      <c r="BF184" s="27"/>
      <c r="BG184" s="27"/>
      <c r="BH184" s="27"/>
      <c r="BI184" s="27"/>
      <c r="BJ184" s="27"/>
      <c r="BK184" s="27"/>
      <c r="BL184" s="27"/>
      <c r="BM184" s="27"/>
      <c r="BN184" s="27"/>
      <c r="BO184" s="27"/>
      <c r="BP184" s="27"/>
      <c r="BQ184" s="27"/>
      <c r="BR184" s="27"/>
      <c r="BS184" s="27"/>
      <c r="BT184" s="27"/>
      <c r="BU184" s="27"/>
      <c r="BV184" s="27"/>
      <c r="BW184" s="27"/>
      <c r="BX184" s="27"/>
      <c r="BY184" s="27"/>
      <c r="BZ184" s="27"/>
      <c r="CA184" s="27"/>
      <c r="CB184" s="27"/>
      <c r="CC184" s="27"/>
      <c r="CD184" s="27"/>
      <c r="CE184" s="27"/>
      <c r="CF184" s="27"/>
      <c r="CG184" s="27"/>
      <c r="CH184" s="27"/>
      <c r="CI184" s="27"/>
      <c r="CJ184" s="27"/>
      <c r="CK184" s="27"/>
      <c r="CL184" s="27"/>
      <c r="CM184" s="27"/>
      <c r="CN184" s="27"/>
      <c r="CO184" s="27"/>
      <c r="CP184" s="27"/>
      <c r="CQ184" s="27"/>
      <c r="CR184" s="27"/>
      <c r="CS184" s="27"/>
      <c r="CT184" s="27"/>
      <c r="CU184" s="27"/>
      <c r="CV184" s="27"/>
      <c r="CW184" s="27"/>
      <c r="CX184" s="27"/>
      <c r="CY184" s="27"/>
      <c r="CZ184" s="27"/>
      <c r="DA184" s="27"/>
      <c r="DB184" s="27"/>
      <c r="DC184" s="27"/>
      <c r="DD184" s="27"/>
      <c r="DE184" s="27"/>
      <c r="DF184" s="27"/>
      <c r="DG184" s="27"/>
      <c r="DH184" s="27"/>
      <c r="DI184" s="27"/>
      <c r="DJ184" s="27"/>
      <c r="DK184" s="27"/>
      <c r="DL184" s="27"/>
      <c r="DM184" s="27"/>
      <c r="DN184" s="27"/>
      <c r="DO184" s="27"/>
      <c r="DP184" s="27"/>
      <c r="DQ184" s="27"/>
      <c r="DR184" s="27"/>
      <c r="DS184" s="27"/>
      <c r="DT184" s="27"/>
      <c r="DU184" s="27"/>
      <c r="DV184" s="27"/>
      <c r="DW184" s="27"/>
      <c r="DX184" s="27"/>
      <c r="DY184" s="27"/>
      <c r="DZ184" s="27"/>
      <c r="EA184" s="27"/>
      <c r="EB184" s="27"/>
      <c r="EC184" s="27"/>
      <c r="ED184" s="27"/>
      <c r="EE184" s="27"/>
      <c r="EF184" s="27"/>
      <c r="EG184" s="27"/>
      <c r="EH184" s="27"/>
      <c r="EI184" s="27"/>
      <c r="EJ184" s="27"/>
      <c r="EK184" s="27"/>
      <c r="EL184" s="27"/>
      <c r="EM184" s="27"/>
      <c r="EN184" s="27"/>
      <c r="EO184" s="27"/>
      <c r="EP184" s="27"/>
      <c r="EQ184" s="27"/>
      <c r="ER184" s="27"/>
      <c r="ES184" s="27"/>
      <c r="ET184" s="27"/>
      <c r="EU184" s="27"/>
      <c r="EV184" s="27"/>
      <c r="EW184" s="27"/>
      <c r="EX184" s="27"/>
      <c r="EY184" s="27"/>
      <c r="EZ184" s="27"/>
      <c r="FA184" s="27"/>
      <c r="FB184" s="27"/>
      <c r="FC184" s="27"/>
      <c r="FD184" s="27"/>
      <c r="FE184" s="27"/>
      <c r="FF184" s="27"/>
      <c r="FG184" s="27"/>
      <c r="FH184" s="27"/>
      <c r="FI184" s="27"/>
      <c r="FJ184" s="27"/>
      <c r="FK184" s="27"/>
      <c r="FL184" s="27"/>
      <c r="FM184" s="27"/>
      <c r="FN184" s="27"/>
      <c r="FO184" s="27"/>
      <c r="FP184" s="27"/>
      <c r="FQ184" s="27"/>
      <c r="FR184" s="27"/>
      <c r="FS184" s="27"/>
      <c r="FT184" s="27"/>
      <c r="FU184" s="27"/>
      <c r="FV184" s="27"/>
      <c r="FW184" s="27"/>
      <c r="FX184" s="27"/>
      <c r="FY184" s="27"/>
      <c r="FZ184" s="27"/>
      <c r="GA184" s="27"/>
      <c r="GB184" s="27"/>
      <c r="GC184" s="27"/>
      <c r="GD184" s="27"/>
      <c r="GE184" s="27"/>
      <c r="GF184" s="27"/>
      <c r="GG184" s="27"/>
      <c r="GH184" s="27"/>
      <c r="GI184" s="27"/>
      <c r="GJ184" s="27"/>
      <c r="GK184" s="27"/>
      <c r="GL184" s="27"/>
      <c r="GM184" s="27"/>
      <c r="GN184" s="27"/>
      <c r="GO184" s="27"/>
      <c r="GP184" s="27"/>
      <c r="GQ184" s="27"/>
      <c r="GR184" s="27"/>
      <c r="GS184" s="27"/>
      <c r="GT184" s="27"/>
      <c r="GU184" s="27"/>
      <c r="GV184" s="27"/>
      <c r="GW184" s="27"/>
      <c r="GX184" s="27"/>
      <c r="GY184" s="27"/>
      <c r="GZ184" s="27"/>
      <c r="HA184" s="27"/>
      <c r="HB184" s="223"/>
      <c r="HC184" s="223"/>
      <c r="HD184" s="223"/>
      <c r="HE184" s="223"/>
      <c r="HF184" s="223"/>
      <c r="HG184" s="223"/>
      <c r="HH184" s="27"/>
      <c r="HI184" s="27"/>
      <c r="HJ184" s="27"/>
      <c r="HK184" s="27"/>
      <c r="HL184" s="27"/>
      <c r="HM184" s="27"/>
      <c r="HN184" s="27"/>
      <c r="HO184" s="27"/>
      <c r="HP184" s="27"/>
      <c r="HQ184" s="27"/>
      <c r="HR184" s="27"/>
      <c r="HS184" s="27"/>
      <c r="HT184" s="27"/>
      <c r="HU184" s="27"/>
      <c r="HV184" s="27"/>
      <c r="HW184" s="27"/>
      <c r="HX184" s="27"/>
      <c r="HY184" s="27"/>
      <c r="HZ184" s="27"/>
      <c r="IA184" s="27"/>
      <c r="IB184" s="27"/>
      <c r="IC184" s="27"/>
      <c r="ID184" s="27"/>
      <c r="IE184" s="27"/>
      <c r="IF184" s="27"/>
      <c r="IG184" s="27"/>
      <c r="IH184" s="27"/>
      <c r="II184" s="27"/>
      <c r="IJ184" s="27"/>
      <c r="IK184" s="27"/>
      <c r="IL184" s="27"/>
      <c r="IM184" s="27"/>
      <c r="IN184" s="27"/>
      <c r="IO184" s="27"/>
      <c r="IP184" s="27"/>
      <c r="IQ184" s="27"/>
    </row>
    <row r="185" spans="1:251" ht="15" customHeight="1" x14ac:dyDescent="0.2">
      <c r="A185" s="218" t="str">
        <f t="shared" ref="A185:A248" si="2">IF(B185 &amp; C185 &amp; J185 &amp; L185 &amp;M185&amp; R185= "","",ROW()-ROW($A$53))</f>
        <v/>
      </c>
      <c r="B185" s="226"/>
      <c r="C185" s="354"/>
      <c r="D185" s="354"/>
      <c r="E185" s="354"/>
      <c r="F185" s="354"/>
      <c r="G185" s="354"/>
      <c r="H185" s="354"/>
      <c r="I185" s="354"/>
      <c r="J185" s="365"/>
      <c r="K185" s="366"/>
      <c r="L185" s="226"/>
      <c r="M185" s="351"/>
      <c r="N185" s="352"/>
      <c r="O185" s="352"/>
      <c r="P185" s="352"/>
      <c r="Q185" s="353"/>
      <c r="R185" s="226"/>
      <c r="S185" s="56"/>
      <c r="T185" s="56"/>
      <c r="U185" s="56"/>
      <c r="V185" s="56"/>
      <c r="W185" s="27"/>
      <c r="X185" s="27"/>
      <c r="Y185" s="27"/>
      <c r="Z185" s="27"/>
      <c r="AG185" s="27"/>
      <c r="AH185" s="27"/>
      <c r="AI185" s="27"/>
      <c r="AJ185" s="27"/>
      <c r="AK185" s="27"/>
      <c r="AL185" s="27"/>
      <c r="AM185" s="27"/>
      <c r="AN185" s="27"/>
      <c r="AO185" s="27"/>
      <c r="AP185" s="27"/>
      <c r="AQ185" s="27"/>
      <c r="AR185" s="27"/>
      <c r="AS185" s="27"/>
      <c r="AT185" s="27"/>
      <c r="AU185" s="27"/>
      <c r="AV185" s="27"/>
      <c r="AW185" s="27"/>
      <c r="AX185" s="27"/>
      <c r="AY185" s="27"/>
      <c r="AZ185" s="27"/>
      <c r="BA185" s="27"/>
      <c r="BB185" s="27"/>
      <c r="BC185" s="27"/>
      <c r="BD185" s="27"/>
      <c r="BE185" s="27"/>
      <c r="BF185" s="27"/>
      <c r="BG185" s="27"/>
      <c r="BH185" s="27"/>
      <c r="BI185" s="27"/>
      <c r="BJ185" s="27"/>
      <c r="BK185" s="27"/>
      <c r="BL185" s="27"/>
      <c r="BM185" s="27"/>
      <c r="BN185" s="27"/>
      <c r="BO185" s="27"/>
      <c r="BP185" s="27"/>
      <c r="BQ185" s="27"/>
      <c r="BR185" s="27"/>
      <c r="BS185" s="27"/>
      <c r="BT185" s="27"/>
      <c r="BU185" s="27"/>
      <c r="BV185" s="27"/>
      <c r="BW185" s="27"/>
      <c r="BX185" s="27"/>
      <c r="BY185" s="27"/>
      <c r="BZ185" s="27"/>
      <c r="CA185" s="27"/>
      <c r="CB185" s="27"/>
      <c r="CC185" s="27"/>
      <c r="CD185" s="27"/>
      <c r="CE185" s="27"/>
      <c r="CF185" s="27"/>
      <c r="CG185" s="27"/>
      <c r="CH185" s="27"/>
      <c r="CI185" s="27"/>
      <c r="CJ185" s="27"/>
      <c r="CK185" s="27"/>
      <c r="CL185" s="27"/>
      <c r="CM185" s="27"/>
      <c r="CN185" s="27"/>
      <c r="CO185" s="27"/>
      <c r="CP185" s="27"/>
      <c r="CQ185" s="27"/>
      <c r="CR185" s="27"/>
      <c r="CS185" s="27"/>
      <c r="CT185" s="27"/>
      <c r="CU185" s="27"/>
      <c r="CV185" s="27"/>
      <c r="CW185" s="27"/>
      <c r="CX185" s="27"/>
      <c r="CY185" s="27"/>
      <c r="CZ185" s="27"/>
      <c r="DA185" s="27"/>
      <c r="DB185" s="27"/>
      <c r="DC185" s="27"/>
      <c r="DD185" s="27"/>
      <c r="DE185" s="27"/>
      <c r="DF185" s="27"/>
      <c r="DG185" s="27"/>
      <c r="DH185" s="27"/>
      <c r="DI185" s="27"/>
      <c r="DJ185" s="27"/>
      <c r="DK185" s="27"/>
      <c r="DL185" s="27"/>
      <c r="DM185" s="27"/>
      <c r="DN185" s="27"/>
      <c r="DO185" s="27"/>
      <c r="DP185" s="27"/>
      <c r="DQ185" s="27"/>
      <c r="DR185" s="27"/>
      <c r="DS185" s="27"/>
      <c r="DT185" s="27"/>
      <c r="DU185" s="27"/>
      <c r="DV185" s="27"/>
      <c r="DW185" s="27"/>
      <c r="DX185" s="27"/>
      <c r="DY185" s="27"/>
      <c r="DZ185" s="27"/>
      <c r="EA185" s="27"/>
      <c r="EB185" s="27"/>
      <c r="EC185" s="27"/>
      <c r="ED185" s="27"/>
      <c r="EE185" s="27"/>
      <c r="EF185" s="27"/>
      <c r="EG185" s="27"/>
      <c r="EH185" s="27"/>
      <c r="EI185" s="27"/>
      <c r="EJ185" s="27"/>
      <c r="EK185" s="27"/>
      <c r="EL185" s="27"/>
      <c r="EM185" s="27"/>
      <c r="EN185" s="27"/>
      <c r="EO185" s="27"/>
      <c r="EP185" s="27"/>
      <c r="EQ185" s="27"/>
      <c r="ER185" s="27"/>
      <c r="ES185" s="27"/>
      <c r="ET185" s="27"/>
      <c r="EU185" s="27"/>
      <c r="EV185" s="27"/>
      <c r="EW185" s="27"/>
      <c r="EX185" s="27"/>
      <c r="EY185" s="27"/>
      <c r="EZ185" s="27"/>
      <c r="FA185" s="27"/>
      <c r="FB185" s="27"/>
      <c r="FC185" s="27"/>
      <c r="FD185" s="27"/>
      <c r="FE185" s="27"/>
      <c r="FF185" s="27"/>
      <c r="FG185" s="27"/>
      <c r="FH185" s="27"/>
      <c r="FI185" s="27"/>
      <c r="FJ185" s="27"/>
      <c r="FK185" s="27"/>
      <c r="FL185" s="27"/>
      <c r="FM185" s="27"/>
      <c r="FN185" s="27"/>
      <c r="FO185" s="27"/>
      <c r="FP185" s="27"/>
      <c r="FQ185" s="27"/>
      <c r="FR185" s="27"/>
      <c r="FS185" s="27"/>
      <c r="FT185" s="27"/>
      <c r="FU185" s="27"/>
      <c r="FV185" s="27"/>
      <c r="FW185" s="27"/>
      <c r="FX185" s="27"/>
      <c r="FY185" s="27"/>
      <c r="FZ185" s="27"/>
      <c r="GA185" s="27"/>
      <c r="GB185" s="27"/>
      <c r="GC185" s="27"/>
      <c r="GD185" s="27"/>
      <c r="GE185" s="27"/>
      <c r="GF185" s="27"/>
      <c r="GG185" s="27"/>
      <c r="GH185" s="27"/>
      <c r="GI185" s="27"/>
      <c r="GJ185" s="27"/>
      <c r="GK185" s="27"/>
      <c r="GL185" s="27"/>
      <c r="GM185" s="27"/>
      <c r="GN185" s="27"/>
      <c r="GO185" s="27"/>
      <c r="GP185" s="27"/>
      <c r="GQ185" s="27"/>
      <c r="GR185" s="27"/>
      <c r="GS185" s="27"/>
      <c r="GT185" s="27"/>
      <c r="GU185" s="27"/>
      <c r="GV185" s="27"/>
      <c r="GW185" s="27"/>
      <c r="GX185" s="27"/>
      <c r="GY185" s="27"/>
      <c r="GZ185" s="27"/>
      <c r="HA185" s="27"/>
      <c r="HB185" s="223"/>
      <c r="HC185" s="223"/>
      <c r="HD185" s="223"/>
      <c r="HE185" s="223"/>
      <c r="HF185" s="223"/>
      <c r="HG185" s="223"/>
      <c r="HH185" s="27"/>
      <c r="HI185" s="27"/>
      <c r="HJ185" s="27"/>
      <c r="HK185" s="27"/>
      <c r="HL185" s="27"/>
      <c r="HM185" s="27"/>
      <c r="HN185" s="27"/>
      <c r="HO185" s="27"/>
      <c r="HP185" s="27"/>
      <c r="HQ185" s="27"/>
      <c r="HR185" s="27"/>
      <c r="HS185" s="27"/>
      <c r="HT185" s="27"/>
      <c r="HU185" s="27"/>
      <c r="HV185" s="27"/>
      <c r="HW185" s="27"/>
      <c r="HX185" s="27"/>
      <c r="HY185" s="27"/>
      <c r="HZ185" s="27"/>
      <c r="IA185" s="27"/>
      <c r="IB185" s="27"/>
      <c r="IC185" s="27"/>
      <c r="ID185" s="27"/>
      <c r="IE185" s="27"/>
      <c r="IF185" s="27"/>
      <c r="IG185" s="27"/>
      <c r="IH185" s="27"/>
      <c r="II185" s="27"/>
      <c r="IJ185" s="27"/>
      <c r="IK185" s="27"/>
      <c r="IL185" s="27"/>
      <c r="IM185" s="27"/>
      <c r="IN185" s="27"/>
      <c r="IO185" s="27"/>
      <c r="IP185" s="27"/>
      <c r="IQ185" s="27"/>
    </row>
    <row r="186" spans="1:251" ht="15" customHeight="1" x14ac:dyDescent="0.2">
      <c r="A186" s="218" t="str">
        <f t="shared" si="2"/>
        <v/>
      </c>
      <c r="B186" s="226"/>
      <c r="C186" s="354"/>
      <c r="D186" s="354"/>
      <c r="E186" s="354"/>
      <c r="F186" s="354"/>
      <c r="G186" s="354"/>
      <c r="H186" s="354"/>
      <c r="I186" s="354"/>
      <c r="J186" s="365"/>
      <c r="K186" s="366"/>
      <c r="L186" s="226"/>
      <c r="M186" s="351"/>
      <c r="N186" s="352"/>
      <c r="O186" s="352"/>
      <c r="P186" s="352"/>
      <c r="Q186" s="353"/>
      <c r="R186" s="226"/>
      <c r="S186" s="56"/>
      <c r="T186" s="56"/>
      <c r="U186" s="56"/>
      <c r="V186" s="56"/>
      <c r="W186" s="27"/>
      <c r="X186" s="27"/>
      <c r="Y186" s="27"/>
      <c r="Z186" s="27"/>
      <c r="AG186" s="27"/>
      <c r="AH186" s="27"/>
      <c r="AI186" s="27"/>
      <c r="AJ186" s="27"/>
      <c r="AK186" s="27"/>
      <c r="AL186" s="27"/>
      <c r="AM186" s="27"/>
      <c r="AN186" s="27"/>
      <c r="AO186" s="27"/>
      <c r="AP186" s="27"/>
      <c r="AQ186" s="27"/>
      <c r="AR186" s="27"/>
      <c r="AS186" s="27"/>
      <c r="AT186" s="27"/>
      <c r="AU186" s="27"/>
      <c r="AV186" s="27"/>
      <c r="AW186" s="27"/>
      <c r="AX186" s="27"/>
      <c r="AY186" s="27"/>
      <c r="AZ186" s="27"/>
      <c r="BA186" s="27"/>
      <c r="BB186" s="27"/>
      <c r="BC186" s="27"/>
      <c r="BD186" s="27"/>
      <c r="BE186" s="27"/>
      <c r="BF186" s="27"/>
      <c r="BG186" s="27"/>
      <c r="BH186" s="27"/>
      <c r="BI186" s="27"/>
      <c r="BJ186" s="27"/>
      <c r="BK186" s="27"/>
      <c r="BL186" s="27"/>
      <c r="BM186" s="27"/>
      <c r="BN186" s="27"/>
      <c r="BO186" s="27"/>
      <c r="BP186" s="27"/>
      <c r="BQ186" s="27"/>
      <c r="BR186" s="27"/>
      <c r="BS186" s="27"/>
      <c r="BT186" s="27"/>
      <c r="BU186" s="27"/>
      <c r="BV186" s="27"/>
      <c r="BW186" s="27"/>
      <c r="BX186" s="27"/>
      <c r="BY186" s="27"/>
      <c r="BZ186" s="27"/>
      <c r="CA186" s="27"/>
      <c r="CB186" s="27"/>
      <c r="CC186" s="27"/>
      <c r="CD186" s="27"/>
      <c r="CE186" s="27"/>
      <c r="CF186" s="27"/>
      <c r="CG186" s="27"/>
      <c r="CH186" s="27"/>
      <c r="CI186" s="27"/>
      <c r="CJ186" s="27"/>
      <c r="CK186" s="27"/>
      <c r="CL186" s="27"/>
      <c r="CM186" s="27"/>
      <c r="CN186" s="27"/>
      <c r="CO186" s="27"/>
      <c r="CP186" s="27"/>
      <c r="CQ186" s="27"/>
      <c r="CR186" s="27"/>
      <c r="CS186" s="27"/>
      <c r="CT186" s="27"/>
      <c r="CU186" s="27"/>
      <c r="CV186" s="27"/>
      <c r="CW186" s="27"/>
      <c r="CX186" s="27"/>
      <c r="CY186" s="27"/>
      <c r="CZ186" s="27"/>
      <c r="DA186" s="27"/>
      <c r="DB186" s="27"/>
      <c r="DC186" s="27"/>
      <c r="DD186" s="27"/>
      <c r="DE186" s="27"/>
      <c r="DF186" s="27"/>
      <c r="DG186" s="27"/>
      <c r="DH186" s="27"/>
      <c r="DI186" s="27"/>
      <c r="DJ186" s="27"/>
      <c r="DK186" s="27"/>
      <c r="DL186" s="27"/>
      <c r="DM186" s="27"/>
      <c r="DN186" s="27"/>
      <c r="DO186" s="27"/>
      <c r="DP186" s="27"/>
      <c r="DQ186" s="27"/>
      <c r="DR186" s="27"/>
      <c r="DS186" s="27"/>
      <c r="DT186" s="27"/>
      <c r="DU186" s="27"/>
      <c r="DV186" s="27"/>
      <c r="DW186" s="27"/>
      <c r="DX186" s="27"/>
      <c r="DY186" s="27"/>
      <c r="DZ186" s="27"/>
      <c r="EA186" s="27"/>
      <c r="EB186" s="27"/>
      <c r="EC186" s="27"/>
      <c r="ED186" s="27"/>
      <c r="EE186" s="27"/>
      <c r="EF186" s="27"/>
      <c r="EG186" s="27"/>
      <c r="EH186" s="27"/>
      <c r="EI186" s="27"/>
      <c r="EJ186" s="27"/>
      <c r="EK186" s="27"/>
      <c r="EL186" s="27"/>
      <c r="EM186" s="27"/>
      <c r="EN186" s="27"/>
      <c r="EO186" s="27"/>
      <c r="EP186" s="27"/>
      <c r="EQ186" s="27"/>
      <c r="ER186" s="27"/>
      <c r="ES186" s="27"/>
      <c r="ET186" s="27"/>
      <c r="EU186" s="27"/>
      <c r="EV186" s="27"/>
      <c r="EW186" s="27"/>
      <c r="EX186" s="27"/>
      <c r="EY186" s="27"/>
      <c r="EZ186" s="27"/>
      <c r="FA186" s="27"/>
      <c r="FB186" s="27"/>
      <c r="FC186" s="27"/>
      <c r="FD186" s="27"/>
      <c r="FE186" s="27"/>
      <c r="FF186" s="27"/>
      <c r="FG186" s="27"/>
      <c r="FH186" s="27"/>
      <c r="FI186" s="27"/>
      <c r="FJ186" s="27"/>
      <c r="FK186" s="27"/>
      <c r="FL186" s="27"/>
      <c r="FM186" s="27"/>
      <c r="FN186" s="27"/>
      <c r="FO186" s="27"/>
      <c r="FP186" s="27"/>
      <c r="FQ186" s="27"/>
      <c r="FR186" s="27"/>
      <c r="FS186" s="27"/>
      <c r="FT186" s="27"/>
      <c r="FU186" s="27"/>
      <c r="FV186" s="27"/>
      <c r="FW186" s="27"/>
      <c r="FX186" s="27"/>
      <c r="FY186" s="27"/>
      <c r="FZ186" s="27"/>
      <c r="GA186" s="27"/>
      <c r="GB186" s="27"/>
      <c r="GC186" s="27"/>
      <c r="GD186" s="27"/>
      <c r="GE186" s="27"/>
      <c r="GF186" s="27"/>
      <c r="GG186" s="27"/>
      <c r="GH186" s="27"/>
      <c r="GI186" s="27"/>
      <c r="GJ186" s="27"/>
      <c r="GK186" s="27"/>
      <c r="GL186" s="27"/>
      <c r="GM186" s="27"/>
      <c r="GN186" s="27"/>
      <c r="GO186" s="27"/>
      <c r="GP186" s="27"/>
      <c r="GQ186" s="27"/>
      <c r="GR186" s="27"/>
      <c r="GS186" s="27"/>
      <c r="GT186" s="27"/>
      <c r="GU186" s="27"/>
      <c r="GV186" s="27"/>
      <c r="GW186" s="27"/>
      <c r="GX186" s="27"/>
      <c r="GY186" s="27"/>
      <c r="GZ186" s="27"/>
      <c r="HA186" s="27"/>
      <c r="HB186" s="223"/>
      <c r="HC186" s="223"/>
      <c r="HD186" s="223"/>
      <c r="HE186" s="223"/>
      <c r="HF186" s="223"/>
      <c r="HG186" s="223"/>
      <c r="HH186" s="27"/>
      <c r="HI186" s="27"/>
      <c r="HJ186" s="27"/>
      <c r="HK186" s="27"/>
      <c r="HL186" s="27"/>
      <c r="HM186" s="27"/>
      <c r="HN186" s="27"/>
      <c r="HO186" s="27"/>
      <c r="HP186" s="27"/>
      <c r="HQ186" s="27"/>
      <c r="HR186" s="27"/>
      <c r="HS186" s="27"/>
      <c r="HT186" s="27"/>
      <c r="HU186" s="27"/>
      <c r="HV186" s="27"/>
      <c r="HW186" s="27"/>
      <c r="HX186" s="27"/>
      <c r="HY186" s="27"/>
      <c r="HZ186" s="27"/>
      <c r="IA186" s="27"/>
      <c r="IB186" s="27"/>
      <c r="IC186" s="27"/>
      <c r="ID186" s="27"/>
      <c r="IE186" s="27"/>
      <c r="IF186" s="27"/>
      <c r="IG186" s="27"/>
      <c r="IH186" s="27"/>
      <c r="II186" s="27"/>
      <c r="IJ186" s="27"/>
      <c r="IK186" s="27"/>
      <c r="IL186" s="27"/>
      <c r="IM186" s="27"/>
      <c r="IN186" s="27"/>
      <c r="IO186" s="27"/>
      <c r="IP186" s="27"/>
      <c r="IQ186" s="27"/>
    </row>
    <row r="187" spans="1:251" ht="15" customHeight="1" x14ac:dyDescent="0.2">
      <c r="A187" s="218" t="str">
        <f t="shared" si="2"/>
        <v/>
      </c>
      <c r="B187" s="226"/>
      <c r="C187" s="354"/>
      <c r="D187" s="354"/>
      <c r="E187" s="354"/>
      <c r="F187" s="354"/>
      <c r="G187" s="354"/>
      <c r="H187" s="354"/>
      <c r="I187" s="354"/>
      <c r="J187" s="365"/>
      <c r="K187" s="366"/>
      <c r="L187" s="226"/>
      <c r="M187" s="351"/>
      <c r="N187" s="352"/>
      <c r="O187" s="352"/>
      <c r="P187" s="352"/>
      <c r="Q187" s="353"/>
      <c r="R187" s="226"/>
      <c r="S187" s="56"/>
      <c r="T187" s="56"/>
      <c r="U187" s="56"/>
      <c r="V187" s="56"/>
      <c r="W187" s="27"/>
      <c r="X187" s="27"/>
      <c r="Y187" s="27"/>
      <c r="Z187" s="27"/>
      <c r="AG187" s="27"/>
      <c r="AH187" s="27"/>
      <c r="AI187" s="27"/>
      <c r="AJ187" s="27"/>
      <c r="AK187" s="27"/>
      <c r="AL187" s="27"/>
      <c r="AM187" s="27"/>
      <c r="AN187" s="27"/>
      <c r="AO187" s="27"/>
      <c r="AP187" s="27"/>
      <c r="AQ187" s="27"/>
      <c r="AR187" s="27"/>
      <c r="AS187" s="27"/>
      <c r="AT187" s="27"/>
      <c r="AU187" s="27"/>
      <c r="AV187" s="27"/>
      <c r="AW187" s="27"/>
      <c r="AX187" s="27"/>
      <c r="AY187" s="27"/>
      <c r="AZ187" s="27"/>
      <c r="BA187" s="27"/>
      <c r="BB187" s="27"/>
      <c r="BC187" s="27"/>
      <c r="BD187" s="27"/>
      <c r="BE187" s="27"/>
      <c r="BF187" s="27"/>
      <c r="BG187" s="27"/>
      <c r="BH187" s="27"/>
      <c r="BI187" s="27"/>
      <c r="BJ187" s="27"/>
      <c r="BK187" s="27"/>
      <c r="BL187" s="27"/>
      <c r="BM187" s="27"/>
      <c r="BN187" s="27"/>
      <c r="BO187" s="27"/>
      <c r="BP187" s="27"/>
      <c r="BQ187" s="27"/>
      <c r="BR187" s="27"/>
      <c r="BS187" s="27"/>
      <c r="BT187" s="27"/>
      <c r="BU187" s="27"/>
      <c r="BV187" s="27"/>
      <c r="BW187" s="27"/>
      <c r="BX187" s="27"/>
      <c r="BY187" s="27"/>
      <c r="BZ187" s="27"/>
      <c r="CA187" s="27"/>
      <c r="CB187" s="27"/>
      <c r="CC187" s="27"/>
      <c r="CD187" s="27"/>
      <c r="CE187" s="27"/>
      <c r="CF187" s="27"/>
      <c r="CG187" s="27"/>
      <c r="CH187" s="27"/>
      <c r="CI187" s="27"/>
      <c r="CJ187" s="27"/>
      <c r="CK187" s="27"/>
      <c r="CL187" s="27"/>
      <c r="CM187" s="27"/>
      <c r="CN187" s="27"/>
      <c r="CO187" s="27"/>
      <c r="CP187" s="27"/>
      <c r="CQ187" s="27"/>
      <c r="CR187" s="27"/>
      <c r="CS187" s="27"/>
      <c r="CT187" s="27"/>
      <c r="CU187" s="27"/>
      <c r="CV187" s="27"/>
      <c r="CW187" s="27"/>
      <c r="CX187" s="27"/>
      <c r="CY187" s="27"/>
      <c r="CZ187" s="27"/>
      <c r="DA187" s="27"/>
      <c r="DB187" s="27"/>
      <c r="DC187" s="27"/>
      <c r="DD187" s="27"/>
      <c r="DE187" s="27"/>
      <c r="DF187" s="27"/>
      <c r="DG187" s="27"/>
      <c r="DH187" s="27"/>
      <c r="DI187" s="27"/>
      <c r="DJ187" s="27"/>
      <c r="DK187" s="27"/>
      <c r="DL187" s="27"/>
      <c r="DM187" s="27"/>
      <c r="DN187" s="27"/>
      <c r="DO187" s="27"/>
      <c r="DP187" s="27"/>
      <c r="DQ187" s="27"/>
      <c r="DR187" s="27"/>
      <c r="DS187" s="27"/>
      <c r="DT187" s="27"/>
      <c r="DU187" s="27"/>
      <c r="DV187" s="27"/>
      <c r="DW187" s="27"/>
      <c r="DX187" s="27"/>
      <c r="DY187" s="27"/>
      <c r="DZ187" s="27"/>
      <c r="EA187" s="27"/>
      <c r="EB187" s="27"/>
      <c r="EC187" s="27"/>
      <c r="ED187" s="27"/>
      <c r="EE187" s="27"/>
      <c r="EF187" s="27"/>
      <c r="EG187" s="27"/>
      <c r="EH187" s="27"/>
      <c r="EI187" s="27"/>
      <c r="EJ187" s="27"/>
      <c r="EK187" s="27"/>
      <c r="EL187" s="27"/>
      <c r="EM187" s="27"/>
      <c r="EN187" s="27"/>
      <c r="EO187" s="27"/>
      <c r="EP187" s="27"/>
      <c r="EQ187" s="27"/>
      <c r="ER187" s="27"/>
      <c r="ES187" s="27"/>
      <c r="ET187" s="27"/>
      <c r="EU187" s="27"/>
      <c r="EV187" s="27"/>
      <c r="EW187" s="27"/>
      <c r="EX187" s="27"/>
      <c r="EY187" s="27"/>
      <c r="EZ187" s="27"/>
      <c r="FA187" s="27"/>
      <c r="FB187" s="27"/>
      <c r="FC187" s="27"/>
      <c r="FD187" s="27"/>
      <c r="FE187" s="27"/>
      <c r="FF187" s="27"/>
      <c r="FG187" s="27"/>
      <c r="FH187" s="27"/>
      <c r="FI187" s="27"/>
      <c r="FJ187" s="27"/>
      <c r="FK187" s="27"/>
      <c r="FL187" s="27"/>
      <c r="FM187" s="27"/>
      <c r="FN187" s="27"/>
      <c r="FO187" s="27"/>
      <c r="FP187" s="27"/>
      <c r="FQ187" s="27"/>
      <c r="FR187" s="27"/>
      <c r="FS187" s="27"/>
      <c r="FT187" s="27"/>
      <c r="FU187" s="27"/>
      <c r="FV187" s="27"/>
      <c r="FW187" s="27"/>
      <c r="FX187" s="27"/>
      <c r="FY187" s="27"/>
      <c r="FZ187" s="27"/>
      <c r="GA187" s="27"/>
      <c r="GB187" s="27"/>
      <c r="GC187" s="27"/>
      <c r="GD187" s="27"/>
      <c r="GE187" s="27"/>
      <c r="GF187" s="27"/>
      <c r="GG187" s="27"/>
      <c r="GH187" s="27"/>
      <c r="GI187" s="27"/>
      <c r="GJ187" s="27"/>
      <c r="GK187" s="27"/>
      <c r="GL187" s="27"/>
      <c r="GM187" s="27"/>
      <c r="GN187" s="27"/>
      <c r="GO187" s="27"/>
      <c r="GP187" s="27"/>
      <c r="GQ187" s="27"/>
      <c r="GR187" s="27"/>
      <c r="GS187" s="27"/>
      <c r="GT187" s="27"/>
      <c r="GU187" s="27"/>
      <c r="GV187" s="27"/>
      <c r="GW187" s="27"/>
      <c r="GX187" s="27"/>
      <c r="GY187" s="27"/>
      <c r="GZ187" s="27"/>
      <c r="HA187" s="27"/>
      <c r="HB187" s="223"/>
      <c r="HC187" s="223"/>
      <c r="HD187" s="223"/>
      <c r="HE187" s="223"/>
      <c r="HF187" s="223"/>
      <c r="HG187" s="223"/>
      <c r="HH187" s="27"/>
      <c r="HI187" s="27"/>
      <c r="HJ187" s="27"/>
      <c r="HK187" s="27"/>
      <c r="HL187" s="27"/>
      <c r="HM187" s="27"/>
      <c r="HN187" s="27"/>
      <c r="HO187" s="27"/>
      <c r="HP187" s="27"/>
      <c r="HQ187" s="27"/>
      <c r="HR187" s="27"/>
      <c r="HS187" s="27"/>
      <c r="HT187" s="27"/>
      <c r="HU187" s="27"/>
      <c r="HV187" s="27"/>
      <c r="HW187" s="27"/>
      <c r="HX187" s="27"/>
      <c r="HY187" s="27"/>
      <c r="HZ187" s="27"/>
      <c r="IA187" s="27"/>
      <c r="IB187" s="27"/>
      <c r="IC187" s="27"/>
      <c r="ID187" s="27"/>
      <c r="IE187" s="27"/>
      <c r="IF187" s="27"/>
      <c r="IG187" s="27"/>
      <c r="IH187" s="27"/>
      <c r="II187" s="27"/>
      <c r="IJ187" s="27"/>
      <c r="IK187" s="27"/>
      <c r="IL187" s="27"/>
      <c r="IM187" s="27"/>
      <c r="IN187" s="27"/>
      <c r="IO187" s="27"/>
      <c r="IP187" s="27"/>
      <c r="IQ187" s="27"/>
    </row>
    <row r="188" spans="1:251" ht="15" customHeight="1" x14ac:dyDescent="0.2">
      <c r="A188" s="218" t="str">
        <f t="shared" si="2"/>
        <v/>
      </c>
      <c r="B188" s="226"/>
      <c r="C188" s="354"/>
      <c r="D188" s="354"/>
      <c r="E188" s="354"/>
      <c r="F188" s="354"/>
      <c r="G188" s="354"/>
      <c r="H188" s="354"/>
      <c r="I188" s="354"/>
      <c r="J188" s="365"/>
      <c r="K188" s="366"/>
      <c r="L188" s="226"/>
      <c r="M188" s="351"/>
      <c r="N188" s="352"/>
      <c r="O188" s="352"/>
      <c r="P188" s="352"/>
      <c r="Q188" s="353"/>
      <c r="R188" s="226"/>
      <c r="S188" s="56"/>
      <c r="T188" s="56"/>
      <c r="U188" s="56"/>
      <c r="V188" s="56"/>
      <c r="W188" s="27"/>
      <c r="X188" s="27"/>
      <c r="Y188" s="27"/>
      <c r="Z188" s="27"/>
      <c r="AG188" s="27"/>
      <c r="AH188" s="27"/>
      <c r="AI188" s="27"/>
      <c r="AJ188" s="27"/>
      <c r="AK188" s="27"/>
      <c r="AL188" s="27"/>
      <c r="AM188" s="27"/>
      <c r="AN188" s="27"/>
      <c r="AO188" s="27"/>
      <c r="AP188" s="27"/>
      <c r="AQ188" s="27"/>
      <c r="AR188" s="27"/>
      <c r="AS188" s="27"/>
      <c r="AT188" s="27"/>
      <c r="AU188" s="27"/>
      <c r="AV188" s="27"/>
      <c r="AW188" s="27"/>
      <c r="AX188" s="27"/>
      <c r="AY188" s="27"/>
      <c r="AZ188" s="27"/>
      <c r="BA188" s="27"/>
      <c r="BB188" s="27"/>
      <c r="BC188" s="27"/>
      <c r="BD188" s="27"/>
      <c r="BE188" s="27"/>
      <c r="BF188" s="27"/>
      <c r="BG188" s="27"/>
      <c r="BH188" s="27"/>
      <c r="BI188" s="27"/>
      <c r="BJ188" s="27"/>
      <c r="BK188" s="27"/>
      <c r="BL188" s="27"/>
      <c r="BM188" s="27"/>
      <c r="BN188" s="27"/>
      <c r="BO188" s="27"/>
      <c r="BP188" s="27"/>
      <c r="BQ188" s="27"/>
      <c r="BR188" s="27"/>
      <c r="BS188" s="27"/>
      <c r="BT188" s="27"/>
      <c r="BU188" s="27"/>
      <c r="BV188" s="27"/>
      <c r="BW188" s="27"/>
      <c r="BX188" s="27"/>
      <c r="BY188" s="27"/>
      <c r="BZ188" s="27"/>
      <c r="CA188" s="27"/>
      <c r="CB188" s="27"/>
      <c r="CC188" s="27"/>
      <c r="CD188" s="27"/>
      <c r="CE188" s="27"/>
      <c r="CF188" s="27"/>
      <c r="CG188" s="27"/>
      <c r="CH188" s="27"/>
      <c r="CI188" s="27"/>
      <c r="CJ188" s="27"/>
      <c r="CK188" s="27"/>
      <c r="CL188" s="27"/>
      <c r="CM188" s="27"/>
      <c r="CN188" s="27"/>
      <c r="CO188" s="27"/>
      <c r="CP188" s="27"/>
      <c r="CQ188" s="27"/>
      <c r="CR188" s="27"/>
      <c r="CS188" s="27"/>
      <c r="CT188" s="27"/>
      <c r="CU188" s="27"/>
      <c r="CV188" s="27"/>
      <c r="CW188" s="27"/>
      <c r="CX188" s="27"/>
      <c r="CY188" s="27"/>
      <c r="CZ188" s="27"/>
      <c r="DA188" s="27"/>
      <c r="DB188" s="27"/>
      <c r="DC188" s="27"/>
      <c r="DD188" s="27"/>
      <c r="DE188" s="27"/>
      <c r="DF188" s="27"/>
      <c r="DG188" s="27"/>
      <c r="DH188" s="27"/>
      <c r="DI188" s="27"/>
      <c r="DJ188" s="27"/>
      <c r="DK188" s="27"/>
      <c r="DL188" s="27"/>
      <c r="DM188" s="27"/>
      <c r="DN188" s="27"/>
      <c r="DO188" s="27"/>
      <c r="DP188" s="27"/>
      <c r="DQ188" s="27"/>
      <c r="DR188" s="27"/>
      <c r="DS188" s="27"/>
      <c r="DT188" s="27"/>
      <c r="DU188" s="27"/>
      <c r="DV188" s="27"/>
      <c r="DW188" s="27"/>
      <c r="DX188" s="27"/>
      <c r="DY188" s="27"/>
      <c r="DZ188" s="27"/>
      <c r="EA188" s="27"/>
      <c r="EB188" s="27"/>
      <c r="EC188" s="27"/>
      <c r="ED188" s="27"/>
      <c r="EE188" s="27"/>
      <c r="EF188" s="27"/>
      <c r="EG188" s="27"/>
      <c r="EH188" s="27"/>
      <c r="EI188" s="27"/>
      <c r="EJ188" s="27"/>
      <c r="EK188" s="27"/>
      <c r="EL188" s="27"/>
      <c r="EM188" s="27"/>
      <c r="EN188" s="27"/>
      <c r="EO188" s="27"/>
      <c r="EP188" s="27"/>
      <c r="EQ188" s="27"/>
      <c r="ER188" s="27"/>
      <c r="ES188" s="27"/>
      <c r="ET188" s="27"/>
      <c r="EU188" s="27"/>
      <c r="EV188" s="27"/>
      <c r="EW188" s="27"/>
      <c r="EX188" s="27"/>
      <c r="EY188" s="27"/>
      <c r="EZ188" s="27"/>
      <c r="FA188" s="27"/>
      <c r="FB188" s="27"/>
      <c r="FC188" s="27"/>
      <c r="FD188" s="27"/>
      <c r="FE188" s="27"/>
      <c r="FF188" s="27"/>
      <c r="FG188" s="27"/>
      <c r="FH188" s="27"/>
      <c r="FI188" s="27"/>
      <c r="FJ188" s="27"/>
      <c r="FK188" s="27"/>
      <c r="FL188" s="27"/>
      <c r="FM188" s="27"/>
      <c r="FN188" s="27"/>
      <c r="FO188" s="27"/>
      <c r="FP188" s="27"/>
      <c r="FQ188" s="27"/>
      <c r="FR188" s="27"/>
      <c r="FS188" s="27"/>
      <c r="FT188" s="27"/>
      <c r="FU188" s="27"/>
      <c r="FV188" s="27"/>
      <c r="FW188" s="27"/>
      <c r="FX188" s="27"/>
      <c r="FY188" s="27"/>
      <c r="FZ188" s="27"/>
      <c r="GA188" s="27"/>
      <c r="GB188" s="27"/>
      <c r="GC188" s="27"/>
      <c r="GD188" s="27"/>
      <c r="GE188" s="27"/>
      <c r="GF188" s="27"/>
      <c r="GG188" s="27"/>
      <c r="GH188" s="27"/>
      <c r="GI188" s="27"/>
      <c r="GJ188" s="27"/>
      <c r="GK188" s="27"/>
      <c r="GL188" s="27"/>
      <c r="GM188" s="27"/>
      <c r="GN188" s="27"/>
      <c r="GO188" s="27"/>
      <c r="GP188" s="27"/>
      <c r="GQ188" s="27"/>
      <c r="GR188" s="27"/>
      <c r="GS188" s="27"/>
      <c r="GT188" s="27"/>
      <c r="GU188" s="27"/>
      <c r="GV188" s="27"/>
      <c r="GW188" s="27"/>
      <c r="GX188" s="27"/>
      <c r="GY188" s="27"/>
      <c r="GZ188" s="27"/>
      <c r="HA188" s="27"/>
      <c r="HB188" s="223"/>
      <c r="HC188" s="223"/>
      <c r="HD188" s="223"/>
      <c r="HE188" s="223"/>
      <c r="HF188" s="223"/>
      <c r="HG188" s="223"/>
      <c r="HH188" s="27"/>
      <c r="HI188" s="27"/>
      <c r="HJ188" s="27"/>
      <c r="HK188" s="27"/>
      <c r="HL188" s="27"/>
      <c r="HM188" s="27"/>
      <c r="HN188" s="27"/>
      <c r="HO188" s="27"/>
      <c r="HP188" s="27"/>
      <c r="HQ188" s="27"/>
      <c r="HR188" s="27"/>
      <c r="HS188" s="27"/>
      <c r="HT188" s="27"/>
      <c r="HU188" s="27"/>
      <c r="HV188" s="27"/>
      <c r="HW188" s="27"/>
      <c r="HX188" s="27"/>
      <c r="HY188" s="27"/>
      <c r="HZ188" s="27"/>
      <c r="IA188" s="27"/>
      <c r="IB188" s="27"/>
      <c r="IC188" s="27"/>
      <c r="ID188" s="27"/>
      <c r="IE188" s="27"/>
      <c r="IF188" s="27"/>
      <c r="IG188" s="27"/>
      <c r="IH188" s="27"/>
      <c r="II188" s="27"/>
      <c r="IJ188" s="27"/>
      <c r="IK188" s="27"/>
      <c r="IL188" s="27"/>
      <c r="IM188" s="27"/>
      <c r="IN188" s="27"/>
      <c r="IO188" s="27"/>
      <c r="IP188" s="27"/>
      <c r="IQ188" s="27"/>
    </row>
    <row r="189" spans="1:251" ht="15" customHeight="1" x14ac:dyDescent="0.2">
      <c r="A189" s="218" t="str">
        <f t="shared" si="2"/>
        <v/>
      </c>
      <c r="B189" s="226"/>
      <c r="C189" s="354"/>
      <c r="D189" s="354"/>
      <c r="E189" s="354"/>
      <c r="F189" s="354"/>
      <c r="G189" s="354"/>
      <c r="H189" s="354"/>
      <c r="I189" s="354"/>
      <c r="J189" s="365"/>
      <c r="K189" s="366"/>
      <c r="L189" s="226"/>
      <c r="M189" s="351"/>
      <c r="N189" s="352"/>
      <c r="O189" s="352"/>
      <c r="P189" s="352"/>
      <c r="Q189" s="353"/>
      <c r="R189" s="226"/>
      <c r="S189" s="56"/>
      <c r="T189" s="56"/>
      <c r="U189" s="56"/>
      <c r="V189" s="56"/>
      <c r="W189" s="27"/>
      <c r="X189" s="27"/>
      <c r="Y189" s="27"/>
      <c r="Z189" s="27"/>
      <c r="AG189" s="27"/>
      <c r="AH189" s="27"/>
      <c r="AI189" s="27"/>
      <c r="AJ189" s="27"/>
      <c r="AK189" s="27"/>
      <c r="AL189" s="27"/>
      <c r="AM189" s="27"/>
      <c r="AN189" s="27"/>
      <c r="AO189" s="27"/>
      <c r="AP189" s="27"/>
      <c r="AQ189" s="27"/>
      <c r="AR189" s="27"/>
      <c r="AS189" s="27"/>
      <c r="AT189" s="27"/>
      <c r="AU189" s="27"/>
      <c r="AV189" s="27"/>
      <c r="AW189" s="27"/>
      <c r="AX189" s="27"/>
      <c r="AY189" s="27"/>
      <c r="AZ189" s="27"/>
      <c r="BA189" s="27"/>
      <c r="BB189" s="27"/>
      <c r="BC189" s="27"/>
      <c r="BD189" s="27"/>
      <c r="BE189" s="27"/>
      <c r="BF189" s="27"/>
      <c r="BG189" s="27"/>
      <c r="BH189" s="27"/>
      <c r="BI189" s="27"/>
      <c r="BJ189" s="27"/>
      <c r="BK189" s="27"/>
      <c r="BL189" s="27"/>
      <c r="BM189" s="27"/>
      <c r="BN189" s="27"/>
      <c r="BO189" s="27"/>
      <c r="BP189" s="27"/>
      <c r="BQ189" s="27"/>
      <c r="BR189" s="27"/>
      <c r="BS189" s="27"/>
      <c r="BT189" s="27"/>
      <c r="BU189" s="27"/>
      <c r="BV189" s="27"/>
      <c r="BW189" s="27"/>
      <c r="BX189" s="27"/>
      <c r="BY189" s="27"/>
      <c r="BZ189" s="27"/>
      <c r="CA189" s="27"/>
      <c r="CB189" s="27"/>
      <c r="CC189" s="27"/>
      <c r="CD189" s="27"/>
      <c r="CE189" s="27"/>
      <c r="CF189" s="27"/>
      <c r="CG189" s="27"/>
      <c r="CH189" s="27"/>
      <c r="CI189" s="27"/>
      <c r="CJ189" s="27"/>
      <c r="CK189" s="27"/>
      <c r="CL189" s="27"/>
      <c r="CM189" s="27"/>
      <c r="CN189" s="27"/>
      <c r="CO189" s="27"/>
      <c r="CP189" s="27"/>
      <c r="CQ189" s="27"/>
      <c r="CR189" s="27"/>
      <c r="CS189" s="27"/>
      <c r="CT189" s="27"/>
      <c r="CU189" s="27"/>
      <c r="CV189" s="27"/>
      <c r="CW189" s="27"/>
      <c r="CX189" s="27"/>
      <c r="CY189" s="27"/>
      <c r="CZ189" s="27"/>
      <c r="DA189" s="27"/>
      <c r="DB189" s="27"/>
      <c r="DC189" s="27"/>
      <c r="DD189" s="27"/>
      <c r="DE189" s="27"/>
      <c r="DF189" s="27"/>
      <c r="DG189" s="27"/>
      <c r="DH189" s="27"/>
      <c r="DI189" s="27"/>
      <c r="DJ189" s="27"/>
      <c r="DK189" s="27"/>
      <c r="DL189" s="27"/>
      <c r="DM189" s="27"/>
      <c r="DN189" s="27"/>
      <c r="DO189" s="27"/>
      <c r="DP189" s="27"/>
      <c r="DQ189" s="27"/>
      <c r="DR189" s="27"/>
      <c r="DS189" s="27"/>
      <c r="DT189" s="27"/>
      <c r="DU189" s="27"/>
      <c r="DV189" s="27"/>
      <c r="DW189" s="27"/>
      <c r="DX189" s="27"/>
      <c r="DY189" s="27"/>
      <c r="DZ189" s="27"/>
      <c r="EA189" s="27"/>
      <c r="EB189" s="27"/>
      <c r="EC189" s="27"/>
      <c r="ED189" s="27"/>
      <c r="EE189" s="27"/>
      <c r="EF189" s="27"/>
      <c r="EG189" s="27"/>
      <c r="EH189" s="27"/>
      <c r="EI189" s="27"/>
      <c r="EJ189" s="27"/>
      <c r="EK189" s="27"/>
      <c r="EL189" s="27"/>
      <c r="EM189" s="27"/>
      <c r="EN189" s="27"/>
      <c r="EO189" s="27"/>
      <c r="EP189" s="27"/>
      <c r="EQ189" s="27"/>
      <c r="ER189" s="27"/>
      <c r="ES189" s="27"/>
      <c r="ET189" s="27"/>
      <c r="EU189" s="27"/>
      <c r="EV189" s="27"/>
      <c r="EW189" s="27"/>
      <c r="EX189" s="27"/>
      <c r="EY189" s="27"/>
      <c r="EZ189" s="27"/>
      <c r="FA189" s="27"/>
      <c r="FB189" s="27"/>
      <c r="FC189" s="27"/>
      <c r="FD189" s="27"/>
      <c r="FE189" s="27"/>
      <c r="FF189" s="27"/>
      <c r="FG189" s="27"/>
      <c r="FH189" s="27"/>
      <c r="FI189" s="27"/>
      <c r="FJ189" s="27"/>
      <c r="FK189" s="27"/>
      <c r="FL189" s="27"/>
      <c r="FM189" s="27"/>
      <c r="FN189" s="27"/>
      <c r="FO189" s="27"/>
      <c r="FP189" s="27"/>
      <c r="FQ189" s="27"/>
      <c r="FR189" s="27"/>
      <c r="FS189" s="27"/>
      <c r="FT189" s="27"/>
      <c r="FU189" s="27"/>
      <c r="FV189" s="27"/>
      <c r="FW189" s="27"/>
      <c r="FX189" s="27"/>
      <c r="FY189" s="27"/>
      <c r="FZ189" s="27"/>
      <c r="GA189" s="27"/>
      <c r="GB189" s="27"/>
      <c r="GC189" s="27"/>
      <c r="GD189" s="27"/>
      <c r="GE189" s="27"/>
      <c r="GF189" s="27"/>
      <c r="GG189" s="27"/>
      <c r="GH189" s="27"/>
      <c r="GI189" s="27"/>
      <c r="GJ189" s="27"/>
      <c r="GK189" s="27"/>
      <c r="GL189" s="27"/>
      <c r="GM189" s="27"/>
      <c r="GN189" s="27"/>
      <c r="GO189" s="27"/>
      <c r="GP189" s="27"/>
      <c r="GQ189" s="27"/>
      <c r="GR189" s="27"/>
      <c r="GS189" s="27"/>
      <c r="GT189" s="27"/>
      <c r="GU189" s="27"/>
      <c r="GV189" s="27"/>
      <c r="GW189" s="27"/>
      <c r="GX189" s="27"/>
      <c r="GY189" s="27"/>
      <c r="GZ189" s="27"/>
      <c r="HA189" s="27"/>
      <c r="HB189" s="223"/>
      <c r="HC189" s="223"/>
      <c r="HD189" s="223"/>
      <c r="HE189" s="223"/>
      <c r="HF189" s="223"/>
      <c r="HG189" s="223"/>
      <c r="HH189" s="27"/>
      <c r="HI189" s="27"/>
      <c r="HJ189" s="27"/>
      <c r="HK189" s="27"/>
      <c r="HL189" s="27"/>
      <c r="HM189" s="27"/>
      <c r="HN189" s="27"/>
      <c r="HO189" s="27"/>
      <c r="HP189" s="27"/>
      <c r="HQ189" s="27"/>
      <c r="HR189" s="27"/>
      <c r="HS189" s="27"/>
      <c r="HT189" s="27"/>
      <c r="HU189" s="27"/>
      <c r="HV189" s="27"/>
      <c r="HW189" s="27"/>
      <c r="HX189" s="27"/>
      <c r="HY189" s="27"/>
      <c r="HZ189" s="27"/>
      <c r="IA189" s="27"/>
      <c r="IB189" s="27"/>
      <c r="IC189" s="27"/>
      <c r="ID189" s="27"/>
      <c r="IE189" s="27"/>
      <c r="IF189" s="27"/>
      <c r="IG189" s="27"/>
      <c r="IH189" s="27"/>
      <c r="II189" s="27"/>
      <c r="IJ189" s="27"/>
      <c r="IK189" s="27"/>
      <c r="IL189" s="27"/>
      <c r="IM189" s="27"/>
      <c r="IN189" s="27"/>
      <c r="IO189" s="27"/>
      <c r="IP189" s="27"/>
      <c r="IQ189" s="27"/>
    </row>
    <row r="190" spans="1:251" ht="15" customHeight="1" x14ac:dyDescent="0.2">
      <c r="A190" s="218" t="str">
        <f t="shared" si="2"/>
        <v/>
      </c>
      <c r="B190" s="226"/>
      <c r="C190" s="354"/>
      <c r="D190" s="354"/>
      <c r="E190" s="354"/>
      <c r="F190" s="354"/>
      <c r="G190" s="354"/>
      <c r="H190" s="354"/>
      <c r="I190" s="354"/>
      <c r="J190" s="365"/>
      <c r="K190" s="366"/>
      <c r="L190" s="226"/>
      <c r="M190" s="351"/>
      <c r="N190" s="352"/>
      <c r="O190" s="352"/>
      <c r="P190" s="352"/>
      <c r="Q190" s="353"/>
      <c r="R190" s="226"/>
      <c r="S190" s="56"/>
      <c r="T190" s="56"/>
      <c r="U190" s="56"/>
      <c r="V190" s="56"/>
      <c r="W190" s="27"/>
      <c r="X190" s="27"/>
      <c r="Y190" s="27"/>
      <c r="Z190" s="27"/>
      <c r="AG190" s="27"/>
      <c r="AH190" s="27"/>
      <c r="AI190" s="27"/>
      <c r="AJ190" s="27"/>
      <c r="AK190" s="27"/>
      <c r="AL190" s="27"/>
      <c r="AM190" s="27"/>
      <c r="AN190" s="27"/>
      <c r="AO190" s="27"/>
      <c r="AP190" s="27"/>
      <c r="AQ190" s="27"/>
      <c r="AR190" s="27"/>
      <c r="AS190" s="27"/>
      <c r="AT190" s="27"/>
      <c r="AU190" s="27"/>
      <c r="AV190" s="27"/>
      <c r="AW190" s="27"/>
      <c r="AX190" s="27"/>
      <c r="AY190" s="27"/>
      <c r="AZ190" s="27"/>
      <c r="BA190" s="27"/>
      <c r="BB190" s="27"/>
      <c r="BC190" s="27"/>
      <c r="BD190" s="27"/>
      <c r="BE190" s="27"/>
      <c r="BF190" s="27"/>
      <c r="BG190" s="27"/>
      <c r="BH190" s="27"/>
      <c r="BI190" s="27"/>
      <c r="BJ190" s="27"/>
      <c r="BK190" s="27"/>
      <c r="BL190" s="27"/>
      <c r="BM190" s="27"/>
      <c r="BN190" s="27"/>
      <c r="BO190" s="27"/>
      <c r="BP190" s="27"/>
      <c r="BQ190" s="27"/>
      <c r="BR190" s="27"/>
      <c r="BS190" s="27"/>
      <c r="BT190" s="27"/>
      <c r="BU190" s="27"/>
      <c r="BV190" s="27"/>
      <c r="BW190" s="27"/>
      <c r="BX190" s="27"/>
      <c r="BY190" s="27"/>
      <c r="BZ190" s="27"/>
      <c r="CA190" s="27"/>
      <c r="CB190" s="27"/>
      <c r="CC190" s="27"/>
      <c r="CD190" s="27"/>
      <c r="CE190" s="27"/>
      <c r="CF190" s="27"/>
      <c r="CG190" s="27"/>
      <c r="CH190" s="27"/>
      <c r="CI190" s="27"/>
      <c r="CJ190" s="27"/>
      <c r="CK190" s="27"/>
      <c r="CL190" s="27"/>
      <c r="CM190" s="27"/>
      <c r="CN190" s="27"/>
      <c r="CO190" s="27"/>
      <c r="CP190" s="27"/>
      <c r="CQ190" s="27"/>
      <c r="CR190" s="27"/>
      <c r="CS190" s="27"/>
      <c r="CT190" s="27"/>
      <c r="CU190" s="27"/>
      <c r="CV190" s="27"/>
      <c r="CW190" s="27"/>
      <c r="CX190" s="27"/>
      <c r="CY190" s="27"/>
      <c r="CZ190" s="27"/>
      <c r="DA190" s="27"/>
      <c r="DB190" s="27"/>
      <c r="DC190" s="27"/>
      <c r="DD190" s="27"/>
      <c r="DE190" s="27"/>
      <c r="DF190" s="27"/>
      <c r="DG190" s="27"/>
      <c r="DH190" s="27"/>
      <c r="DI190" s="27"/>
      <c r="DJ190" s="27"/>
      <c r="DK190" s="27"/>
      <c r="DL190" s="27"/>
      <c r="DM190" s="27"/>
      <c r="DN190" s="27"/>
      <c r="DO190" s="27"/>
      <c r="DP190" s="27"/>
      <c r="DQ190" s="27"/>
      <c r="DR190" s="27"/>
      <c r="DS190" s="27"/>
      <c r="DT190" s="27"/>
      <c r="DU190" s="27"/>
      <c r="DV190" s="27"/>
      <c r="DW190" s="27"/>
      <c r="DX190" s="27"/>
      <c r="DY190" s="27"/>
      <c r="DZ190" s="27"/>
      <c r="EA190" s="27"/>
      <c r="EB190" s="27"/>
      <c r="EC190" s="27"/>
      <c r="ED190" s="27"/>
      <c r="EE190" s="27"/>
      <c r="EF190" s="27"/>
      <c r="EG190" s="27"/>
      <c r="EH190" s="27"/>
      <c r="EI190" s="27"/>
      <c r="EJ190" s="27"/>
      <c r="EK190" s="27"/>
      <c r="EL190" s="27"/>
      <c r="EM190" s="27"/>
      <c r="EN190" s="27"/>
      <c r="EO190" s="27"/>
      <c r="EP190" s="27"/>
      <c r="EQ190" s="27"/>
      <c r="ER190" s="27"/>
      <c r="ES190" s="27"/>
      <c r="ET190" s="27"/>
      <c r="EU190" s="27"/>
      <c r="EV190" s="27"/>
      <c r="EW190" s="27"/>
      <c r="EX190" s="27"/>
      <c r="EY190" s="27"/>
      <c r="EZ190" s="27"/>
      <c r="FA190" s="27"/>
      <c r="FB190" s="27"/>
      <c r="FC190" s="27"/>
      <c r="FD190" s="27"/>
      <c r="FE190" s="27"/>
      <c r="FF190" s="27"/>
      <c r="FG190" s="27"/>
      <c r="FH190" s="27"/>
      <c r="FI190" s="27"/>
      <c r="FJ190" s="27"/>
      <c r="FK190" s="27"/>
      <c r="FL190" s="27"/>
      <c r="FM190" s="27"/>
      <c r="FN190" s="27"/>
      <c r="FO190" s="27"/>
      <c r="FP190" s="27"/>
      <c r="FQ190" s="27"/>
      <c r="FR190" s="27"/>
      <c r="FS190" s="27"/>
      <c r="FT190" s="27"/>
      <c r="FU190" s="27"/>
      <c r="FV190" s="27"/>
      <c r="FW190" s="27"/>
      <c r="FX190" s="27"/>
      <c r="FY190" s="27"/>
      <c r="FZ190" s="27"/>
      <c r="GA190" s="27"/>
      <c r="GB190" s="27"/>
      <c r="GC190" s="27"/>
      <c r="GD190" s="27"/>
      <c r="GE190" s="27"/>
      <c r="GF190" s="27"/>
      <c r="GG190" s="27"/>
      <c r="GH190" s="27"/>
      <c r="GI190" s="27"/>
      <c r="GJ190" s="27"/>
      <c r="GK190" s="27"/>
      <c r="GL190" s="27"/>
      <c r="GM190" s="27"/>
      <c r="GN190" s="27"/>
      <c r="GO190" s="27"/>
      <c r="GP190" s="27"/>
      <c r="GQ190" s="27"/>
      <c r="GR190" s="27"/>
      <c r="GS190" s="27"/>
      <c r="GT190" s="27"/>
      <c r="GU190" s="27"/>
      <c r="GV190" s="27"/>
      <c r="GW190" s="27"/>
      <c r="GX190" s="27"/>
      <c r="GY190" s="27"/>
      <c r="GZ190" s="27"/>
      <c r="HA190" s="27"/>
      <c r="HB190" s="223"/>
      <c r="HC190" s="223"/>
      <c r="HD190" s="223"/>
      <c r="HE190" s="223"/>
      <c r="HF190" s="223"/>
      <c r="HG190" s="223"/>
      <c r="HH190" s="27"/>
      <c r="HI190" s="27"/>
      <c r="HJ190" s="27"/>
      <c r="HK190" s="27"/>
      <c r="HL190" s="27"/>
      <c r="HM190" s="27"/>
      <c r="HN190" s="27"/>
      <c r="HO190" s="27"/>
      <c r="HP190" s="27"/>
      <c r="HQ190" s="27"/>
      <c r="HR190" s="27"/>
      <c r="HS190" s="27"/>
      <c r="HT190" s="27"/>
      <c r="HU190" s="27"/>
      <c r="HV190" s="27"/>
      <c r="HW190" s="27"/>
      <c r="HX190" s="27"/>
      <c r="HY190" s="27"/>
      <c r="HZ190" s="27"/>
      <c r="IA190" s="27"/>
      <c r="IB190" s="27"/>
      <c r="IC190" s="27"/>
      <c r="ID190" s="27"/>
      <c r="IE190" s="27"/>
      <c r="IF190" s="27"/>
      <c r="IG190" s="27"/>
      <c r="IH190" s="27"/>
      <c r="II190" s="27"/>
      <c r="IJ190" s="27"/>
      <c r="IK190" s="27"/>
      <c r="IL190" s="27"/>
      <c r="IM190" s="27"/>
      <c r="IN190" s="27"/>
      <c r="IO190" s="27"/>
      <c r="IP190" s="27"/>
      <c r="IQ190" s="27"/>
    </row>
    <row r="191" spans="1:251" ht="15" customHeight="1" x14ac:dyDescent="0.2">
      <c r="A191" s="218" t="str">
        <f t="shared" si="2"/>
        <v/>
      </c>
      <c r="B191" s="226"/>
      <c r="C191" s="354"/>
      <c r="D191" s="354"/>
      <c r="E191" s="354"/>
      <c r="F191" s="354"/>
      <c r="G191" s="354"/>
      <c r="H191" s="354"/>
      <c r="I191" s="354"/>
      <c r="J191" s="365"/>
      <c r="K191" s="366"/>
      <c r="L191" s="226"/>
      <c r="M191" s="351"/>
      <c r="N191" s="352"/>
      <c r="O191" s="352"/>
      <c r="P191" s="352"/>
      <c r="Q191" s="353"/>
      <c r="R191" s="226"/>
      <c r="S191" s="56"/>
      <c r="T191" s="56"/>
      <c r="U191" s="56"/>
      <c r="V191" s="56"/>
      <c r="W191" s="27"/>
      <c r="X191" s="27"/>
      <c r="Y191" s="27"/>
      <c r="Z191" s="27"/>
      <c r="AG191" s="27"/>
      <c r="AH191" s="27"/>
      <c r="AI191" s="27"/>
      <c r="AJ191" s="27"/>
      <c r="AK191" s="27"/>
      <c r="AL191" s="27"/>
      <c r="AM191" s="27"/>
      <c r="AN191" s="27"/>
      <c r="AO191" s="27"/>
      <c r="AP191" s="27"/>
      <c r="AQ191" s="27"/>
      <c r="AR191" s="27"/>
      <c r="AS191" s="27"/>
      <c r="AT191" s="27"/>
      <c r="AU191" s="27"/>
      <c r="AV191" s="27"/>
      <c r="AW191" s="27"/>
      <c r="AX191" s="27"/>
      <c r="AY191" s="27"/>
      <c r="AZ191" s="27"/>
      <c r="BA191" s="27"/>
      <c r="BB191" s="27"/>
      <c r="BC191" s="27"/>
      <c r="BD191" s="27"/>
      <c r="BE191" s="27"/>
      <c r="BF191" s="27"/>
      <c r="BG191" s="27"/>
      <c r="BH191" s="27"/>
      <c r="BI191" s="27"/>
      <c r="BJ191" s="27"/>
      <c r="BK191" s="27"/>
      <c r="BL191" s="27"/>
      <c r="BM191" s="27"/>
      <c r="BN191" s="27"/>
      <c r="BO191" s="27"/>
      <c r="BP191" s="27"/>
      <c r="BQ191" s="27"/>
      <c r="BR191" s="27"/>
      <c r="BS191" s="27"/>
      <c r="BT191" s="27"/>
      <c r="BU191" s="27"/>
      <c r="BV191" s="27"/>
      <c r="BW191" s="27"/>
      <c r="BX191" s="27"/>
      <c r="BY191" s="27"/>
      <c r="BZ191" s="27"/>
      <c r="CA191" s="27"/>
      <c r="CB191" s="27"/>
      <c r="CC191" s="27"/>
      <c r="CD191" s="27"/>
      <c r="CE191" s="27"/>
      <c r="CF191" s="27"/>
      <c r="CG191" s="27"/>
      <c r="CH191" s="27"/>
      <c r="CI191" s="27"/>
      <c r="CJ191" s="27"/>
      <c r="CK191" s="27"/>
      <c r="CL191" s="27"/>
      <c r="CM191" s="27"/>
      <c r="CN191" s="27"/>
      <c r="CO191" s="27"/>
      <c r="CP191" s="27"/>
      <c r="CQ191" s="27"/>
      <c r="CR191" s="27"/>
      <c r="CS191" s="27"/>
      <c r="CT191" s="27"/>
      <c r="CU191" s="27"/>
      <c r="CV191" s="27"/>
      <c r="CW191" s="27"/>
      <c r="CX191" s="27"/>
      <c r="CY191" s="27"/>
      <c r="CZ191" s="27"/>
      <c r="DA191" s="27"/>
      <c r="DB191" s="27"/>
      <c r="DC191" s="27"/>
      <c r="DD191" s="27"/>
      <c r="DE191" s="27"/>
      <c r="DF191" s="27"/>
      <c r="DG191" s="27"/>
      <c r="DH191" s="27"/>
      <c r="DI191" s="27"/>
      <c r="DJ191" s="27"/>
      <c r="DK191" s="27"/>
      <c r="DL191" s="27"/>
      <c r="DM191" s="27"/>
      <c r="DN191" s="27"/>
      <c r="DO191" s="27"/>
      <c r="DP191" s="27"/>
      <c r="DQ191" s="27"/>
      <c r="DR191" s="27"/>
      <c r="DS191" s="27"/>
      <c r="DT191" s="27"/>
      <c r="DU191" s="27"/>
      <c r="DV191" s="27"/>
      <c r="DW191" s="27"/>
      <c r="DX191" s="27"/>
      <c r="DY191" s="27"/>
      <c r="DZ191" s="27"/>
      <c r="EA191" s="27"/>
      <c r="EB191" s="27"/>
      <c r="EC191" s="27"/>
      <c r="ED191" s="27"/>
      <c r="EE191" s="27"/>
      <c r="EF191" s="27"/>
      <c r="EG191" s="27"/>
      <c r="EH191" s="27"/>
      <c r="EI191" s="27"/>
      <c r="EJ191" s="27"/>
      <c r="EK191" s="27"/>
      <c r="EL191" s="27"/>
      <c r="EM191" s="27"/>
      <c r="EN191" s="27"/>
      <c r="EO191" s="27"/>
      <c r="EP191" s="27"/>
      <c r="EQ191" s="27"/>
      <c r="ER191" s="27"/>
      <c r="ES191" s="27"/>
      <c r="ET191" s="27"/>
      <c r="EU191" s="27"/>
      <c r="EV191" s="27"/>
      <c r="EW191" s="27"/>
      <c r="EX191" s="27"/>
      <c r="EY191" s="27"/>
      <c r="EZ191" s="27"/>
      <c r="FA191" s="27"/>
      <c r="FB191" s="27"/>
      <c r="FC191" s="27"/>
      <c r="FD191" s="27"/>
      <c r="FE191" s="27"/>
      <c r="FF191" s="27"/>
      <c r="FG191" s="27"/>
      <c r="FH191" s="27"/>
      <c r="FI191" s="27"/>
      <c r="FJ191" s="27"/>
      <c r="FK191" s="27"/>
      <c r="FL191" s="27"/>
      <c r="FM191" s="27"/>
      <c r="FN191" s="27"/>
      <c r="FO191" s="27"/>
      <c r="FP191" s="27"/>
      <c r="FQ191" s="27"/>
      <c r="FR191" s="27"/>
      <c r="FS191" s="27"/>
      <c r="FT191" s="27"/>
      <c r="FU191" s="27"/>
      <c r="FV191" s="27"/>
      <c r="FW191" s="27"/>
      <c r="FX191" s="27"/>
      <c r="FY191" s="27"/>
      <c r="FZ191" s="27"/>
      <c r="GA191" s="27"/>
      <c r="GB191" s="27"/>
      <c r="GC191" s="27"/>
      <c r="GD191" s="27"/>
      <c r="GE191" s="27"/>
      <c r="GF191" s="27"/>
      <c r="GG191" s="27"/>
      <c r="GH191" s="27"/>
      <c r="GI191" s="27"/>
      <c r="GJ191" s="27"/>
      <c r="GK191" s="27"/>
      <c r="GL191" s="27"/>
      <c r="GM191" s="27"/>
      <c r="GN191" s="27"/>
      <c r="GO191" s="27"/>
      <c r="GP191" s="27"/>
      <c r="GQ191" s="27"/>
      <c r="GR191" s="27"/>
      <c r="GS191" s="27"/>
      <c r="GT191" s="27"/>
      <c r="GU191" s="27"/>
      <c r="GV191" s="27"/>
      <c r="GW191" s="27"/>
      <c r="GX191" s="27"/>
      <c r="GY191" s="27"/>
      <c r="GZ191" s="27"/>
      <c r="HA191" s="27"/>
      <c r="HB191" s="223"/>
      <c r="HC191" s="223"/>
      <c r="HD191" s="223"/>
      <c r="HE191" s="223"/>
      <c r="HF191" s="223"/>
      <c r="HG191" s="223"/>
      <c r="HH191" s="27"/>
      <c r="HI191" s="27"/>
      <c r="HJ191" s="27"/>
      <c r="HK191" s="27"/>
      <c r="HL191" s="27"/>
      <c r="HM191" s="27"/>
      <c r="HN191" s="27"/>
      <c r="HO191" s="27"/>
      <c r="HP191" s="27"/>
      <c r="HQ191" s="27"/>
      <c r="HR191" s="27"/>
      <c r="HS191" s="27"/>
      <c r="HT191" s="27"/>
      <c r="HU191" s="27"/>
      <c r="HV191" s="27"/>
      <c r="HW191" s="27"/>
      <c r="HX191" s="27"/>
      <c r="HY191" s="27"/>
      <c r="HZ191" s="27"/>
      <c r="IA191" s="27"/>
      <c r="IB191" s="27"/>
      <c r="IC191" s="27"/>
      <c r="ID191" s="27"/>
      <c r="IE191" s="27"/>
      <c r="IF191" s="27"/>
      <c r="IG191" s="27"/>
      <c r="IH191" s="27"/>
      <c r="II191" s="27"/>
      <c r="IJ191" s="27"/>
      <c r="IK191" s="27"/>
      <c r="IL191" s="27"/>
      <c r="IM191" s="27"/>
      <c r="IN191" s="27"/>
      <c r="IO191" s="27"/>
      <c r="IP191" s="27"/>
      <c r="IQ191" s="27"/>
    </row>
    <row r="192" spans="1:251" ht="15" customHeight="1" x14ac:dyDescent="0.2">
      <c r="A192" s="218" t="str">
        <f t="shared" si="2"/>
        <v/>
      </c>
      <c r="B192" s="226"/>
      <c r="C192" s="354"/>
      <c r="D192" s="354"/>
      <c r="E192" s="354"/>
      <c r="F192" s="354"/>
      <c r="G192" s="354"/>
      <c r="H192" s="354"/>
      <c r="I192" s="354"/>
      <c r="J192" s="365"/>
      <c r="K192" s="366"/>
      <c r="L192" s="226"/>
      <c r="M192" s="351"/>
      <c r="N192" s="352"/>
      <c r="O192" s="352"/>
      <c r="P192" s="352"/>
      <c r="Q192" s="353"/>
      <c r="R192" s="226"/>
      <c r="S192" s="56"/>
      <c r="T192" s="56"/>
      <c r="U192" s="56"/>
      <c r="V192" s="56"/>
      <c r="W192" s="27"/>
      <c r="X192" s="27"/>
      <c r="Y192" s="27"/>
      <c r="Z192" s="27"/>
      <c r="AG192" s="27"/>
      <c r="AH192" s="27"/>
      <c r="AI192" s="27"/>
      <c r="AJ192" s="27"/>
      <c r="AK192" s="27"/>
      <c r="AL192" s="27"/>
      <c r="AM192" s="27"/>
      <c r="AN192" s="27"/>
      <c r="AO192" s="27"/>
      <c r="AP192" s="27"/>
      <c r="AQ192" s="27"/>
      <c r="AR192" s="27"/>
      <c r="AS192" s="27"/>
      <c r="AT192" s="27"/>
      <c r="AU192" s="27"/>
      <c r="AV192" s="27"/>
      <c r="AW192" s="27"/>
      <c r="AX192" s="27"/>
      <c r="AY192" s="27"/>
      <c r="AZ192" s="27"/>
      <c r="BA192" s="27"/>
      <c r="BB192" s="27"/>
      <c r="BC192" s="27"/>
      <c r="BD192" s="27"/>
      <c r="BE192" s="27"/>
      <c r="BF192" s="27"/>
      <c r="BG192" s="27"/>
      <c r="BH192" s="27"/>
      <c r="BI192" s="27"/>
      <c r="BJ192" s="27"/>
      <c r="BK192" s="27"/>
      <c r="BL192" s="27"/>
      <c r="BM192" s="27"/>
      <c r="BN192" s="27"/>
      <c r="BO192" s="27"/>
      <c r="BP192" s="27"/>
      <c r="BQ192" s="27"/>
      <c r="BR192" s="27"/>
      <c r="BS192" s="27"/>
      <c r="BT192" s="27"/>
      <c r="BU192" s="27"/>
      <c r="BV192" s="27"/>
      <c r="BW192" s="27"/>
      <c r="BX192" s="27"/>
      <c r="BY192" s="27"/>
      <c r="BZ192" s="27"/>
      <c r="CA192" s="27"/>
      <c r="CB192" s="27"/>
      <c r="CC192" s="27"/>
      <c r="CD192" s="27"/>
      <c r="CE192" s="27"/>
      <c r="CF192" s="27"/>
      <c r="CG192" s="27"/>
      <c r="CH192" s="27"/>
      <c r="CI192" s="27"/>
      <c r="CJ192" s="27"/>
      <c r="CK192" s="27"/>
      <c r="CL192" s="27"/>
      <c r="CM192" s="27"/>
      <c r="CN192" s="27"/>
      <c r="CO192" s="27"/>
      <c r="CP192" s="27"/>
      <c r="CQ192" s="27"/>
      <c r="CR192" s="27"/>
      <c r="CS192" s="27"/>
      <c r="CT192" s="27"/>
      <c r="CU192" s="27"/>
      <c r="CV192" s="27"/>
      <c r="CW192" s="27"/>
      <c r="CX192" s="27"/>
      <c r="CY192" s="27"/>
      <c r="CZ192" s="27"/>
      <c r="DA192" s="27"/>
      <c r="DB192" s="27"/>
      <c r="DC192" s="27"/>
      <c r="DD192" s="27"/>
      <c r="DE192" s="27"/>
      <c r="DF192" s="27"/>
      <c r="DG192" s="27"/>
      <c r="DH192" s="27"/>
      <c r="DI192" s="27"/>
      <c r="DJ192" s="27"/>
      <c r="DK192" s="27"/>
      <c r="DL192" s="27"/>
      <c r="DM192" s="27"/>
      <c r="DN192" s="27"/>
      <c r="DO192" s="27"/>
      <c r="DP192" s="27"/>
      <c r="DQ192" s="27"/>
      <c r="DR192" s="27"/>
      <c r="DS192" s="27"/>
      <c r="DT192" s="27"/>
      <c r="DU192" s="27"/>
      <c r="DV192" s="27"/>
      <c r="DW192" s="27"/>
      <c r="DX192" s="27"/>
      <c r="DY192" s="27"/>
      <c r="DZ192" s="27"/>
      <c r="EA192" s="27"/>
      <c r="EB192" s="27"/>
      <c r="EC192" s="27"/>
      <c r="ED192" s="27"/>
      <c r="EE192" s="27"/>
      <c r="EF192" s="27"/>
      <c r="EG192" s="27"/>
      <c r="EH192" s="27"/>
      <c r="EI192" s="27"/>
      <c r="EJ192" s="27"/>
      <c r="EK192" s="27"/>
      <c r="EL192" s="27"/>
      <c r="EM192" s="27"/>
      <c r="EN192" s="27"/>
      <c r="EO192" s="27"/>
      <c r="EP192" s="27"/>
      <c r="EQ192" s="27"/>
      <c r="ER192" s="27"/>
      <c r="ES192" s="27"/>
      <c r="ET192" s="27"/>
      <c r="EU192" s="27"/>
      <c r="EV192" s="27"/>
      <c r="EW192" s="27"/>
      <c r="EX192" s="27"/>
      <c r="EY192" s="27"/>
      <c r="EZ192" s="27"/>
      <c r="FA192" s="27"/>
      <c r="FB192" s="27"/>
      <c r="FC192" s="27"/>
      <c r="FD192" s="27"/>
      <c r="FE192" s="27"/>
      <c r="FF192" s="27"/>
      <c r="FG192" s="27"/>
      <c r="FH192" s="27"/>
      <c r="FI192" s="27"/>
      <c r="FJ192" s="27"/>
      <c r="FK192" s="27"/>
      <c r="FL192" s="27"/>
      <c r="FM192" s="27"/>
      <c r="FN192" s="27"/>
      <c r="FO192" s="27"/>
      <c r="FP192" s="27"/>
      <c r="FQ192" s="27"/>
      <c r="FR192" s="27"/>
      <c r="FS192" s="27"/>
      <c r="FT192" s="27"/>
      <c r="FU192" s="27"/>
      <c r="FV192" s="27"/>
      <c r="FW192" s="27"/>
      <c r="FX192" s="27"/>
      <c r="FY192" s="27"/>
      <c r="FZ192" s="27"/>
      <c r="GA192" s="27"/>
      <c r="GB192" s="27"/>
      <c r="GC192" s="27"/>
      <c r="GD192" s="27"/>
      <c r="GE192" s="27"/>
      <c r="GF192" s="27"/>
      <c r="GG192" s="27"/>
      <c r="GH192" s="27"/>
      <c r="GI192" s="27"/>
      <c r="GJ192" s="27"/>
      <c r="GK192" s="27"/>
      <c r="GL192" s="27"/>
      <c r="GM192" s="27"/>
      <c r="GN192" s="27"/>
      <c r="GO192" s="27"/>
      <c r="GP192" s="27"/>
      <c r="GQ192" s="27"/>
      <c r="GR192" s="27"/>
      <c r="GS192" s="27"/>
      <c r="GT192" s="27"/>
      <c r="GU192" s="27"/>
      <c r="GV192" s="27"/>
      <c r="GW192" s="27"/>
      <c r="GX192" s="27"/>
      <c r="GY192" s="27"/>
      <c r="GZ192" s="27"/>
      <c r="HA192" s="27"/>
      <c r="HB192" s="223"/>
      <c r="HC192" s="223"/>
      <c r="HD192" s="223"/>
      <c r="HE192" s="223"/>
      <c r="HF192" s="223"/>
      <c r="HG192" s="223"/>
      <c r="HH192" s="27"/>
      <c r="HI192" s="27"/>
      <c r="HJ192" s="27"/>
      <c r="HK192" s="27"/>
      <c r="HL192" s="27"/>
      <c r="HM192" s="27"/>
      <c r="HN192" s="27"/>
      <c r="HO192" s="27"/>
      <c r="HP192" s="27"/>
      <c r="HQ192" s="27"/>
      <c r="HR192" s="27"/>
      <c r="HS192" s="27"/>
      <c r="HT192" s="27"/>
      <c r="HU192" s="27"/>
      <c r="HV192" s="27"/>
      <c r="HW192" s="27"/>
      <c r="HX192" s="27"/>
      <c r="HY192" s="27"/>
      <c r="HZ192" s="27"/>
      <c r="IA192" s="27"/>
      <c r="IB192" s="27"/>
      <c r="IC192" s="27"/>
      <c r="ID192" s="27"/>
      <c r="IE192" s="27"/>
      <c r="IF192" s="27"/>
      <c r="IG192" s="27"/>
      <c r="IH192" s="27"/>
      <c r="II192" s="27"/>
      <c r="IJ192" s="27"/>
      <c r="IK192" s="27"/>
      <c r="IL192" s="27"/>
      <c r="IM192" s="27"/>
      <c r="IN192" s="27"/>
      <c r="IO192" s="27"/>
      <c r="IP192" s="27"/>
      <c r="IQ192" s="27"/>
    </row>
    <row r="193" spans="1:251" ht="15" customHeight="1" x14ac:dyDescent="0.2">
      <c r="A193" s="218" t="str">
        <f t="shared" si="2"/>
        <v/>
      </c>
      <c r="B193" s="226"/>
      <c r="C193" s="354"/>
      <c r="D193" s="354"/>
      <c r="E193" s="354"/>
      <c r="F193" s="354"/>
      <c r="G193" s="354"/>
      <c r="H193" s="354"/>
      <c r="I193" s="354"/>
      <c r="J193" s="365"/>
      <c r="K193" s="366"/>
      <c r="L193" s="226"/>
      <c r="M193" s="351"/>
      <c r="N193" s="352"/>
      <c r="O193" s="352"/>
      <c r="P193" s="352"/>
      <c r="Q193" s="353"/>
      <c r="R193" s="226"/>
      <c r="S193" s="56"/>
      <c r="T193" s="56"/>
      <c r="U193" s="56"/>
      <c r="V193" s="56"/>
      <c r="W193" s="27"/>
      <c r="X193" s="27"/>
      <c r="Y193" s="27"/>
      <c r="Z193" s="27"/>
      <c r="AG193" s="27"/>
      <c r="AH193" s="27"/>
      <c r="AI193" s="27"/>
      <c r="AJ193" s="27"/>
      <c r="AK193" s="27"/>
      <c r="AL193" s="27"/>
      <c r="AM193" s="27"/>
      <c r="AN193" s="27"/>
      <c r="AO193" s="27"/>
      <c r="AP193" s="27"/>
      <c r="AQ193" s="27"/>
      <c r="AR193" s="27"/>
      <c r="AS193" s="27"/>
      <c r="AT193" s="27"/>
      <c r="AU193" s="27"/>
      <c r="AV193" s="27"/>
      <c r="AW193" s="27"/>
      <c r="AX193" s="27"/>
      <c r="AY193" s="27"/>
      <c r="AZ193" s="27"/>
      <c r="BA193" s="27"/>
      <c r="BB193" s="27"/>
      <c r="BC193" s="27"/>
      <c r="BD193" s="27"/>
      <c r="BE193" s="27"/>
      <c r="BF193" s="27"/>
      <c r="BG193" s="27"/>
      <c r="BH193" s="27"/>
      <c r="BI193" s="27"/>
      <c r="BJ193" s="27"/>
      <c r="BK193" s="27"/>
      <c r="BL193" s="27"/>
      <c r="BM193" s="27"/>
      <c r="BN193" s="27"/>
      <c r="BO193" s="27"/>
      <c r="BP193" s="27"/>
      <c r="BQ193" s="27"/>
      <c r="BR193" s="27"/>
      <c r="BS193" s="27"/>
      <c r="BT193" s="27"/>
      <c r="BU193" s="27"/>
      <c r="BV193" s="27"/>
      <c r="BW193" s="27"/>
      <c r="BX193" s="27"/>
      <c r="BY193" s="27"/>
      <c r="BZ193" s="27"/>
      <c r="CA193" s="27"/>
      <c r="CB193" s="27"/>
      <c r="CC193" s="27"/>
      <c r="CD193" s="27"/>
      <c r="CE193" s="27"/>
      <c r="CF193" s="27"/>
      <c r="CG193" s="27"/>
      <c r="CH193" s="27"/>
      <c r="CI193" s="27"/>
      <c r="CJ193" s="27"/>
      <c r="CK193" s="27"/>
      <c r="CL193" s="27"/>
      <c r="CM193" s="27"/>
      <c r="CN193" s="27"/>
      <c r="CO193" s="27"/>
      <c r="CP193" s="27"/>
      <c r="CQ193" s="27"/>
      <c r="CR193" s="27"/>
      <c r="CS193" s="27"/>
      <c r="CT193" s="27"/>
      <c r="CU193" s="27"/>
      <c r="CV193" s="27"/>
      <c r="CW193" s="27"/>
      <c r="CX193" s="27"/>
      <c r="CY193" s="27"/>
      <c r="CZ193" s="27"/>
      <c r="DA193" s="27"/>
      <c r="DB193" s="27"/>
      <c r="DC193" s="27"/>
      <c r="DD193" s="27"/>
      <c r="DE193" s="27"/>
      <c r="DF193" s="27"/>
      <c r="DG193" s="27"/>
      <c r="DH193" s="27"/>
      <c r="DI193" s="27"/>
      <c r="DJ193" s="27"/>
      <c r="DK193" s="27"/>
      <c r="DL193" s="27"/>
      <c r="DM193" s="27"/>
      <c r="DN193" s="27"/>
      <c r="DO193" s="27"/>
      <c r="DP193" s="27"/>
      <c r="DQ193" s="27"/>
      <c r="DR193" s="27"/>
      <c r="DS193" s="27"/>
      <c r="DT193" s="27"/>
      <c r="DU193" s="27"/>
      <c r="DV193" s="27"/>
      <c r="DW193" s="27"/>
      <c r="DX193" s="27"/>
      <c r="DY193" s="27"/>
      <c r="DZ193" s="27"/>
      <c r="EA193" s="27"/>
      <c r="EB193" s="27"/>
      <c r="EC193" s="27"/>
      <c r="ED193" s="27"/>
      <c r="EE193" s="27"/>
      <c r="EF193" s="27"/>
      <c r="EG193" s="27"/>
      <c r="EH193" s="27"/>
      <c r="EI193" s="27"/>
      <c r="EJ193" s="27"/>
      <c r="EK193" s="27"/>
      <c r="EL193" s="27"/>
      <c r="EM193" s="27"/>
      <c r="EN193" s="27"/>
      <c r="EO193" s="27"/>
      <c r="EP193" s="27"/>
      <c r="EQ193" s="27"/>
      <c r="ER193" s="27"/>
      <c r="ES193" s="27"/>
      <c r="ET193" s="27"/>
      <c r="EU193" s="27"/>
      <c r="EV193" s="27"/>
      <c r="EW193" s="27"/>
      <c r="EX193" s="27"/>
      <c r="EY193" s="27"/>
      <c r="EZ193" s="27"/>
      <c r="FA193" s="27"/>
      <c r="FB193" s="27"/>
      <c r="FC193" s="27"/>
      <c r="FD193" s="27"/>
      <c r="FE193" s="27"/>
      <c r="FF193" s="27"/>
      <c r="FG193" s="27"/>
      <c r="FH193" s="27"/>
      <c r="FI193" s="27"/>
      <c r="FJ193" s="27"/>
      <c r="FK193" s="27"/>
      <c r="FL193" s="27"/>
      <c r="FM193" s="27"/>
      <c r="FN193" s="27"/>
      <c r="FO193" s="27"/>
      <c r="FP193" s="27"/>
      <c r="FQ193" s="27"/>
      <c r="FR193" s="27"/>
      <c r="FS193" s="27"/>
      <c r="FT193" s="27"/>
      <c r="FU193" s="27"/>
      <c r="FV193" s="27"/>
      <c r="FW193" s="27"/>
      <c r="FX193" s="27"/>
      <c r="FY193" s="27"/>
      <c r="FZ193" s="27"/>
      <c r="GA193" s="27"/>
      <c r="GB193" s="27"/>
      <c r="GC193" s="27"/>
      <c r="GD193" s="27"/>
      <c r="GE193" s="27"/>
      <c r="GF193" s="27"/>
      <c r="GG193" s="27"/>
      <c r="GH193" s="27"/>
      <c r="GI193" s="27"/>
      <c r="GJ193" s="27"/>
      <c r="GK193" s="27"/>
      <c r="GL193" s="27"/>
      <c r="GM193" s="27"/>
      <c r="GN193" s="27"/>
      <c r="GO193" s="27"/>
      <c r="GP193" s="27"/>
      <c r="GQ193" s="27"/>
      <c r="GR193" s="27"/>
      <c r="GS193" s="27"/>
      <c r="GT193" s="27"/>
      <c r="GU193" s="27"/>
      <c r="GV193" s="27"/>
      <c r="GW193" s="27"/>
      <c r="GX193" s="27"/>
      <c r="GY193" s="27"/>
      <c r="GZ193" s="27"/>
      <c r="HA193" s="27"/>
      <c r="HB193" s="223"/>
      <c r="HC193" s="223"/>
      <c r="HD193" s="223"/>
      <c r="HE193" s="223"/>
      <c r="HF193" s="223"/>
      <c r="HG193" s="223"/>
      <c r="HH193" s="27"/>
      <c r="HI193" s="27"/>
      <c r="HJ193" s="27"/>
      <c r="HK193" s="27"/>
      <c r="HL193" s="27"/>
      <c r="HM193" s="27"/>
      <c r="HN193" s="27"/>
      <c r="HO193" s="27"/>
      <c r="HP193" s="27"/>
      <c r="HQ193" s="27"/>
      <c r="HR193" s="27"/>
      <c r="HS193" s="27"/>
      <c r="HT193" s="27"/>
      <c r="HU193" s="27"/>
      <c r="HV193" s="27"/>
      <c r="HW193" s="27"/>
      <c r="HX193" s="27"/>
      <c r="HY193" s="27"/>
      <c r="HZ193" s="27"/>
      <c r="IA193" s="27"/>
      <c r="IB193" s="27"/>
      <c r="IC193" s="27"/>
      <c r="ID193" s="27"/>
      <c r="IE193" s="27"/>
      <c r="IF193" s="27"/>
      <c r="IG193" s="27"/>
      <c r="IH193" s="27"/>
      <c r="II193" s="27"/>
      <c r="IJ193" s="27"/>
      <c r="IK193" s="27"/>
      <c r="IL193" s="27"/>
      <c r="IM193" s="27"/>
      <c r="IN193" s="27"/>
      <c r="IO193" s="27"/>
      <c r="IP193" s="27"/>
      <c r="IQ193" s="27"/>
    </row>
    <row r="194" spans="1:251" ht="15" customHeight="1" x14ac:dyDescent="0.2">
      <c r="A194" s="218" t="str">
        <f t="shared" si="2"/>
        <v/>
      </c>
      <c r="B194" s="226"/>
      <c r="C194" s="354"/>
      <c r="D194" s="354"/>
      <c r="E194" s="354"/>
      <c r="F194" s="354"/>
      <c r="G194" s="354"/>
      <c r="H194" s="354"/>
      <c r="I194" s="354"/>
      <c r="J194" s="365"/>
      <c r="K194" s="366"/>
      <c r="L194" s="226"/>
      <c r="M194" s="351"/>
      <c r="N194" s="352"/>
      <c r="O194" s="352"/>
      <c r="P194" s="352"/>
      <c r="Q194" s="353"/>
      <c r="R194" s="226"/>
      <c r="S194" s="56"/>
      <c r="T194" s="56"/>
      <c r="U194" s="56"/>
      <c r="V194" s="56"/>
      <c r="W194" s="27"/>
      <c r="X194" s="27"/>
      <c r="Y194" s="27"/>
      <c r="Z194" s="27"/>
      <c r="AG194" s="27"/>
      <c r="AH194" s="27"/>
      <c r="AI194" s="27"/>
      <c r="AJ194" s="27"/>
      <c r="AK194" s="27"/>
      <c r="AL194" s="27"/>
      <c r="AM194" s="27"/>
      <c r="AN194" s="27"/>
      <c r="AO194" s="27"/>
      <c r="AP194" s="27"/>
      <c r="AQ194" s="27"/>
      <c r="AR194" s="27"/>
      <c r="AS194" s="27"/>
      <c r="AT194" s="27"/>
      <c r="AU194" s="27"/>
      <c r="AV194" s="27"/>
      <c r="AW194" s="27"/>
      <c r="AX194" s="27"/>
      <c r="AY194" s="27"/>
      <c r="AZ194" s="27"/>
      <c r="BA194" s="27"/>
      <c r="BB194" s="27"/>
      <c r="BC194" s="27"/>
      <c r="BD194" s="27"/>
      <c r="BE194" s="27"/>
      <c r="BF194" s="27"/>
      <c r="BG194" s="27"/>
      <c r="BH194" s="27"/>
      <c r="BI194" s="27"/>
      <c r="BJ194" s="27"/>
      <c r="BK194" s="27"/>
      <c r="BL194" s="27"/>
      <c r="BM194" s="27"/>
      <c r="BN194" s="27"/>
      <c r="BO194" s="27"/>
      <c r="BP194" s="27"/>
      <c r="BQ194" s="27"/>
      <c r="BR194" s="27"/>
      <c r="BS194" s="27"/>
      <c r="BT194" s="27"/>
      <c r="BU194" s="27"/>
      <c r="BV194" s="27"/>
      <c r="BW194" s="27"/>
      <c r="BX194" s="27"/>
      <c r="BY194" s="27"/>
      <c r="BZ194" s="27"/>
      <c r="CA194" s="27"/>
      <c r="CB194" s="27"/>
      <c r="CC194" s="27"/>
      <c r="CD194" s="27"/>
      <c r="CE194" s="27"/>
      <c r="CF194" s="27"/>
      <c r="CG194" s="27"/>
      <c r="CH194" s="27"/>
      <c r="CI194" s="27"/>
      <c r="CJ194" s="27"/>
      <c r="CK194" s="27"/>
      <c r="CL194" s="27"/>
      <c r="CM194" s="27"/>
      <c r="CN194" s="27"/>
      <c r="CO194" s="27"/>
      <c r="CP194" s="27"/>
      <c r="CQ194" s="27"/>
      <c r="CR194" s="27"/>
      <c r="CS194" s="27"/>
      <c r="CT194" s="27"/>
      <c r="CU194" s="27"/>
      <c r="CV194" s="27"/>
      <c r="CW194" s="27"/>
      <c r="CX194" s="27"/>
      <c r="CY194" s="27"/>
      <c r="CZ194" s="27"/>
      <c r="DA194" s="27"/>
      <c r="DB194" s="27"/>
      <c r="DC194" s="27"/>
      <c r="DD194" s="27"/>
      <c r="DE194" s="27"/>
      <c r="DF194" s="27"/>
      <c r="DG194" s="27"/>
      <c r="DH194" s="27"/>
      <c r="DI194" s="27"/>
      <c r="DJ194" s="27"/>
      <c r="DK194" s="27"/>
      <c r="DL194" s="27"/>
      <c r="DM194" s="27"/>
      <c r="DN194" s="27"/>
      <c r="DO194" s="27"/>
      <c r="DP194" s="27"/>
      <c r="DQ194" s="27"/>
      <c r="DR194" s="27"/>
      <c r="DS194" s="27"/>
      <c r="DT194" s="27"/>
      <c r="DU194" s="27"/>
      <c r="DV194" s="27"/>
      <c r="DW194" s="27"/>
      <c r="DX194" s="27"/>
      <c r="DY194" s="27"/>
      <c r="DZ194" s="27"/>
      <c r="EA194" s="27"/>
      <c r="EB194" s="27"/>
      <c r="EC194" s="27"/>
      <c r="ED194" s="27"/>
      <c r="EE194" s="27"/>
      <c r="EF194" s="27"/>
      <c r="EG194" s="27"/>
      <c r="EH194" s="27"/>
      <c r="EI194" s="27"/>
      <c r="EJ194" s="27"/>
      <c r="EK194" s="27"/>
      <c r="EL194" s="27"/>
      <c r="EM194" s="27"/>
      <c r="EN194" s="27"/>
      <c r="EO194" s="27"/>
      <c r="EP194" s="27"/>
      <c r="EQ194" s="27"/>
      <c r="ER194" s="27"/>
      <c r="ES194" s="27"/>
      <c r="ET194" s="27"/>
      <c r="EU194" s="27"/>
      <c r="EV194" s="27"/>
      <c r="EW194" s="27"/>
      <c r="EX194" s="27"/>
      <c r="EY194" s="27"/>
      <c r="EZ194" s="27"/>
      <c r="FA194" s="27"/>
      <c r="FB194" s="27"/>
      <c r="FC194" s="27"/>
      <c r="FD194" s="27"/>
      <c r="FE194" s="27"/>
      <c r="FF194" s="27"/>
      <c r="FG194" s="27"/>
      <c r="FH194" s="27"/>
      <c r="FI194" s="27"/>
      <c r="FJ194" s="27"/>
      <c r="FK194" s="27"/>
      <c r="FL194" s="27"/>
      <c r="FM194" s="27"/>
      <c r="FN194" s="27"/>
      <c r="FO194" s="27"/>
      <c r="FP194" s="27"/>
      <c r="FQ194" s="27"/>
      <c r="FR194" s="27"/>
      <c r="FS194" s="27"/>
      <c r="FT194" s="27"/>
      <c r="FU194" s="27"/>
      <c r="FV194" s="27"/>
      <c r="FW194" s="27"/>
      <c r="FX194" s="27"/>
      <c r="FY194" s="27"/>
      <c r="FZ194" s="27"/>
      <c r="GA194" s="27"/>
      <c r="GB194" s="27"/>
      <c r="GC194" s="27"/>
      <c r="GD194" s="27"/>
      <c r="GE194" s="27"/>
      <c r="GF194" s="27"/>
      <c r="GG194" s="27"/>
      <c r="GH194" s="27"/>
      <c r="GI194" s="27"/>
      <c r="GJ194" s="27"/>
      <c r="GK194" s="27"/>
      <c r="GL194" s="27"/>
      <c r="GM194" s="27"/>
      <c r="GN194" s="27"/>
      <c r="GO194" s="27"/>
      <c r="GP194" s="27"/>
      <c r="GQ194" s="27"/>
      <c r="GR194" s="27"/>
      <c r="GS194" s="27"/>
      <c r="GT194" s="27"/>
      <c r="GU194" s="27"/>
      <c r="GV194" s="27"/>
      <c r="GW194" s="27"/>
      <c r="GX194" s="27"/>
      <c r="GY194" s="27"/>
      <c r="GZ194" s="27"/>
      <c r="HA194" s="27"/>
      <c r="HB194" s="223"/>
      <c r="HC194" s="223"/>
      <c r="HD194" s="223"/>
      <c r="HE194" s="223"/>
      <c r="HF194" s="223"/>
      <c r="HG194" s="223"/>
      <c r="HH194" s="27"/>
      <c r="HI194" s="27"/>
      <c r="HJ194" s="27"/>
      <c r="HK194" s="27"/>
      <c r="HL194" s="27"/>
      <c r="HM194" s="27"/>
      <c r="HN194" s="27"/>
      <c r="HO194" s="27"/>
      <c r="HP194" s="27"/>
      <c r="HQ194" s="27"/>
      <c r="HR194" s="27"/>
      <c r="HS194" s="27"/>
      <c r="HT194" s="27"/>
      <c r="HU194" s="27"/>
      <c r="HV194" s="27"/>
      <c r="HW194" s="27"/>
      <c r="HX194" s="27"/>
      <c r="HY194" s="27"/>
      <c r="HZ194" s="27"/>
      <c r="IA194" s="27"/>
      <c r="IB194" s="27"/>
      <c r="IC194" s="27"/>
      <c r="ID194" s="27"/>
      <c r="IE194" s="27"/>
      <c r="IF194" s="27"/>
      <c r="IG194" s="27"/>
      <c r="IH194" s="27"/>
      <c r="II194" s="27"/>
      <c r="IJ194" s="27"/>
      <c r="IK194" s="27"/>
      <c r="IL194" s="27"/>
      <c r="IM194" s="27"/>
      <c r="IN194" s="27"/>
      <c r="IO194" s="27"/>
      <c r="IP194" s="27"/>
      <c r="IQ194" s="27"/>
    </row>
    <row r="195" spans="1:251" ht="15" customHeight="1" x14ac:dyDescent="0.2">
      <c r="A195" s="218" t="str">
        <f t="shared" si="2"/>
        <v/>
      </c>
      <c r="B195" s="226"/>
      <c r="C195" s="354"/>
      <c r="D195" s="354"/>
      <c r="E195" s="354"/>
      <c r="F195" s="354"/>
      <c r="G195" s="354"/>
      <c r="H195" s="354"/>
      <c r="I195" s="354"/>
      <c r="J195" s="365"/>
      <c r="K195" s="366"/>
      <c r="L195" s="226"/>
      <c r="M195" s="351"/>
      <c r="N195" s="352"/>
      <c r="O195" s="352"/>
      <c r="P195" s="352"/>
      <c r="Q195" s="353"/>
      <c r="R195" s="226"/>
      <c r="S195" s="56"/>
      <c r="T195" s="56"/>
      <c r="U195" s="56"/>
      <c r="V195" s="56"/>
      <c r="W195" s="27"/>
      <c r="X195" s="27"/>
      <c r="Y195" s="27"/>
      <c r="Z195" s="27"/>
      <c r="AG195" s="27"/>
      <c r="AH195" s="27"/>
      <c r="AI195" s="27"/>
      <c r="AJ195" s="27"/>
      <c r="AK195" s="27"/>
      <c r="AL195" s="27"/>
      <c r="AM195" s="27"/>
      <c r="AN195" s="27"/>
      <c r="AO195" s="27"/>
      <c r="AP195" s="27"/>
      <c r="AQ195" s="27"/>
      <c r="AR195" s="27"/>
      <c r="AS195" s="27"/>
      <c r="AT195" s="27"/>
      <c r="AU195" s="27"/>
      <c r="AV195" s="27"/>
      <c r="AW195" s="27"/>
      <c r="AX195" s="27"/>
      <c r="AY195" s="27"/>
      <c r="AZ195" s="27"/>
      <c r="BA195" s="27"/>
      <c r="BB195" s="27"/>
      <c r="BC195" s="27"/>
      <c r="BD195" s="27"/>
      <c r="BE195" s="27"/>
      <c r="BF195" s="27"/>
      <c r="BG195" s="27"/>
      <c r="BH195" s="27"/>
      <c r="BI195" s="27"/>
      <c r="BJ195" s="27"/>
      <c r="BK195" s="27"/>
      <c r="BL195" s="27"/>
      <c r="BM195" s="27"/>
      <c r="BN195" s="27"/>
      <c r="BO195" s="27"/>
      <c r="BP195" s="27"/>
      <c r="BQ195" s="27"/>
      <c r="BR195" s="27"/>
      <c r="BS195" s="27"/>
      <c r="BT195" s="27"/>
      <c r="BU195" s="27"/>
      <c r="BV195" s="27"/>
      <c r="BW195" s="27"/>
      <c r="BX195" s="27"/>
      <c r="BY195" s="27"/>
      <c r="BZ195" s="27"/>
      <c r="CA195" s="27"/>
      <c r="CB195" s="27"/>
      <c r="CC195" s="27"/>
      <c r="CD195" s="27"/>
      <c r="CE195" s="27"/>
      <c r="CF195" s="27"/>
      <c r="CG195" s="27"/>
      <c r="CH195" s="27"/>
      <c r="CI195" s="27"/>
      <c r="CJ195" s="27"/>
      <c r="CK195" s="27"/>
      <c r="CL195" s="27"/>
      <c r="CM195" s="27"/>
      <c r="CN195" s="27"/>
      <c r="CO195" s="27"/>
      <c r="CP195" s="27"/>
      <c r="CQ195" s="27"/>
      <c r="CR195" s="27"/>
      <c r="CS195" s="27"/>
      <c r="CT195" s="27"/>
      <c r="CU195" s="27"/>
      <c r="CV195" s="27"/>
      <c r="CW195" s="27"/>
      <c r="CX195" s="27"/>
      <c r="CY195" s="27"/>
      <c r="CZ195" s="27"/>
      <c r="DA195" s="27"/>
      <c r="DB195" s="27"/>
      <c r="DC195" s="27"/>
      <c r="DD195" s="27"/>
      <c r="DE195" s="27"/>
      <c r="DF195" s="27"/>
      <c r="DG195" s="27"/>
      <c r="DH195" s="27"/>
      <c r="DI195" s="27"/>
      <c r="DJ195" s="27"/>
      <c r="DK195" s="27"/>
      <c r="DL195" s="27"/>
      <c r="DM195" s="27"/>
      <c r="DN195" s="27"/>
      <c r="DO195" s="27"/>
      <c r="DP195" s="27"/>
      <c r="DQ195" s="27"/>
      <c r="DR195" s="27"/>
      <c r="DS195" s="27"/>
      <c r="DT195" s="27"/>
      <c r="DU195" s="27"/>
      <c r="DV195" s="27"/>
      <c r="DW195" s="27"/>
      <c r="DX195" s="27"/>
      <c r="DY195" s="27"/>
      <c r="DZ195" s="27"/>
      <c r="EA195" s="27"/>
      <c r="EB195" s="27"/>
      <c r="EC195" s="27"/>
      <c r="ED195" s="27"/>
      <c r="EE195" s="27"/>
      <c r="EF195" s="27"/>
      <c r="EG195" s="27"/>
      <c r="EH195" s="27"/>
      <c r="EI195" s="27"/>
      <c r="EJ195" s="27"/>
      <c r="EK195" s="27"/>
      <c r="EL195" s="27"/>
      <c r="EM195" s="27"/>
      <c r="EN195" s="27"/>
      <c r="EO195" s="27"/>
      <c r="EP195" s="27"/>
      <c r="EQ195" s="27"/>
      <c r="ER195" s="27"/>
      <c r="ES195" s="27"/>
      <c r="ET195" s="27"/>
      <c r="EU195" s="27"/>
      <c r="EV195" s="27"/>
      <c r="EW195" s="27"/>
      <c r="EX195" s="27"/>
      <c r="EY195" s="27"/>
      <c r="EZ195" s="27"/>
      <c r="FA195" s="27"/>
      <c r="FB195" s="27"/>
      <c r="FC195" s="27"/>
      <c r="FD195" s="27"/>
      <c r="FE195" s="27"/>
      <c r="FF195" s="27"/>
      <c r="FG195" s="27"/>
      <c r="FH195" s="27"/>
      <c r="FI195" s="27"/>
      <c r="FJ195" s="27"/>
      <c r="FK195" s="27"/>
      <c r="FL195" s="27"/>
      <c r="FM195" s="27"/>
      <c r="FN195" s="27"/>
      <c r="FO195" s="27"/>
      <c r="FP195" s="27"/>
      <c r="FQ195" s="27"/>
      <c r="FR195" s="27"/>
      <c r="FS195" s="27"/>
      <c r="FT195" s="27"/>
      <c r="FU195" s="27"/>
      <c r="FV195" s="27"/>
      <c r="FW195" s="27"/>
      <c r="FX195" s="27"/>
      <c r="FY195" s="27"/>
      <c r="FZ195" s="27"/>
      <c r="GA195" s="27"/>
      <c r="GB195" s="27"/>
      <c r="GC195" s="27"/>
      <c r="GD195" s="27"/>
      <c r="GE195" s="27"/>
      <c r="GF195" s="27"/>
      <c r="GG195" s="27"/>
      <c r="GH195" s="27"/>
      <c r="GI195" s="27"/>
      <c r="GJ195" s="27"/>
      <c r="GK195" s="27"/>
      <c r="GL195" s="27"/>
      <c r="GM195" s="27"/>
      <c r="GN195" s="27"/>
      <c r="GO195" s="27"/>
      <c r="GP195" s="27"/>
      <c r="GQ195" s="27"/>
      <c r="GR195" s="27"/>
      <c r="GS195" s="27"/>
      <c r="GT195" s="27"/>
      <c r="GU195" s="27"/>
      <c r="GV195" s="27"/>
      <c r="GW195" s="27"/>
      <c r="GX195" s="27"/>
      <c r="GY195" s="27"/>
      <c r="GZ195" s="27"/>
      <c r="HA195" s="27"/>
      <c r="HB195" s="223"/>
      <c r="HC195" s="223"/>
      <c r="HD195" s="223"/>
      <c r="HE195" s="223"/>
      <c r="HF195" s="223"/>
      <c r="HG195" s="223"/>
      <c r="HH195" s="27"/>
      <c r="HI195" s="27"/>
      <c r="HJ195" s="27"/>
      <c r="HK195" s="27"/>
      <c r="HL195" s="27"/>
      <c r="HM195" s="27"/>
      <c r="HN195" s="27"/>
      <c r="HO195" s="27"/>
      <c r="HP195" s="27"/>
      <c r="HQ195" s="27"/>
      <c r="HR195" s="27"/>
      <c r="HS195" s="27"/>
      <c r="HT195" s="27"/>
      <c r="HU195" s="27"/>
      <c r="HV195" s="27"/>
      <c r="HW195" s="27"/>
      <c r="HX195" s="27"/>
      <c r="HY195" s="27"/>
      <c r="HZ195" s="27"/>
      <c r="IA195" s="27"/>
      <c r="IB195" s="27"/>
      <c r="IC195" s="27"/>
      <c r="ID195" s="27"/>
      <c r="IE195" s="27"/>
      <c r="IF195" s="27"/>
      <c r="IG195" s="27"/>
      <c r="IH195" s="27"/>
      <c r="II195" s="27"/>
      <c r="IJ195" s="27"/>
      <c r="IK195" s="27"/>
      <c r="IL195" s="27"/>
      <c r="IM195" s="27"/>
      <c r="IN195" s="27"/>
      <c r="IO195" s="27"/>
      <c r="IP195" s="27"/>
      <c r="IQ195" s="27"/>
    </row>
    <row r="196" spans="1:251" ht="15" customHeight="1" x14ac:dyDescent="0.2">
      <c r="A196" s="218" t="str">
        <f t="shared" si="2"/>
        <v/>
      </c>
      <c r="B196" s="226"/>
      <c r="C196" s="354"/>
      <c r="D196" s="354"/>
      <c r="E196" s="354"/>
      <c r="F196" s="354"/>
      <c r="G196" s="354"/>
      <c r="H196" s="354"/>
      <c r="I196" s="354"/>
      <c r="J196" s="365"/>
      <c r="K196" s="366"/>
      <c r="L196" s="226"/>
      <c r="M196" s="351"/>
      <c r="N196" s="352"/>
      <c r="O196" s="352"/>
      <c r="P196" s="352"/>
      <c r="Q196" s="353"/>
      <c r="R196" s="226"/>
      <c r="W196" s="2"/>
      <c r="X196" s="2"/>
      <c r="Y196" s="2"/>
      <c r="Z196" s="2"/>
      <c r="HB196" s="223"/>
      <c r="HC196" s="223"/>
      <c r="HD196" s="223"/>
      <c r="HE196" s="223"/>
      <c r="HF196" s="223"/>
      <c r="HG196" s="223"/>
    </row>
    <row r="197" spans="1:251" ht="15" customHeight="1" x14ac:dyDescent="0.2">
      <c r="A197" s="218" t="str">
        <f t="shared" si="2"/>
        <v/>
      </c>
      <c r="B197" s="226"/>
      <c r="C197" s="354"/>
      <c r="D197" s="354"/>
      <c r="E197" s="354"/>
      <c r="F197" s="354"/>
      <c r="G197" s="354"/>
      <c r="H197" s="354"/>
      <c r="I197" s="354"/>
      <c r="J197" s="365"/>
      <c r="K197" s="366"/>
      <c r="L197" s="226"/>
      <c r="M197" s="351"/>
      <c r="N197" s="352"/>
      <c r="O197" s="352"/>
      <c r="P197" s="352"/>
      <c r="Q197" s="353"/>
      <c r="R197" s="226"/>
      <c r="W197" s="2"/>
      <c r="X197" s="2"/>
      <c r="Y197" s="2"/>
      <c r="Z197" s="2"/>
      <c r="HB197" s="223"/>
      <c r="HC197" s="223"/>
      <c r="HD197" s="223"/>
      <c r="HE197" s="223"/>
      <c r="HF197" s="223"/>
      <c r="HG197" s="223"/>
    </row>
    <row r="198" spans="1:251" ht="15" customHeight="1" x14ac:dyDescent="0.2">
      <c r="A198" s="218" t="str">
        <f t="shared" si="2"/>
        <v/>
      </c>
      <c r="B198" s="226"/>
      <c r="C198" s="354"/>
      <c r="D198" s="354"/>
      <c r="E198" s="354"/>
      <c r="F198" s="354"/>
      <c r="G198" s="354"/>
      <c r="H198" s="354"/>
      <c r="I198" s="354"/>
      <c r="J198" s="365"/>
      <c r="K198" s="366"/>
      <c r="L198" s="226"/>
      <c r="M198" s="351"/>
      <c r="N198" s="352"/>
      <c r="O198" s="352"/>
      <c r="P198" s="352"/>
      <c r="Q198" s="353"/>
      <c r="R198" s="226"/>
      <c r="W198" s="2"/>
      <c r="X198" s="2"/>
      <c r="Y198" s="2"/>
      <c r="Z198" s="2"/>
      <c r="HB198" s="223"/>
      <c r="HC198" s="223"/>
      <c r="HD198" s="223"/>
      <c r="HE198" s="223"/>
      <c r="HF198" s="223"/>
      <c r="HG198" s="223"/>
    </row>
    <row r="199" spans="1:251" ht="15" customHeight="1" x14ac:dyDescent="0.2">
      <c r="A199" s="218" t="str">
        <f t="shared" si="2"/>
        <v/>
      </c>
      <c r="B199" s="226"/>
      <c r="C199" s="354"/>
      <c r="D199" s="354"/>
      <c r="E199" s="354"/>
      <c r="F199" s="354"/>
      <c r="G199" s="354"/>
      <c r="H199" s="354"/>
      <c r="I199" s="354"/>
      <c r="J199" s="365"/>
      <c r="K199" s="366"/>
      <c r="L199" s="226"/>
      <c r="M199" s="351"/>
      <c r="N199" s="352"/>
      <c r="O199" s="352"/>
      <c r="P199" s="352"/>
      <c r="Q199" s="353"/>
      <c r="R199" s="226"/>
      <c r="W199" s="2"/>
      <c r="X199" s="2"/>
      <c r="Y199" s="2"/>
      <c r="Z199" s="2"/>
      <c r="HB199" s="223"/>
      <c r="HC199" s="223"/>
      <c r="HD199" s="223"/>
      <c r="HE199" s="223"/>
      <c r="HF199" s="223"/>
      <c r="HG199" s="223"/>
    </row>
    <row r="200" spans="1:251" ht="15" customHeight="1" x14ac:dyDescent="0.2">
      <c r="A200" s="218" t="str">
        <f t="shared" si="2"/>
        <v/>
      </c>
      <c r="B200" s="226"/>
      <c r="C200" s="354"/>
      <c r="D200" s="354"/>
      <c r="E200" s="354"/>
      <c r="F200" s="354"/>
      <c r="G200" s="354"/>
      <c r="H200" s="354"/>
      <c r="I200" s="354"/>
      <c r="J200" s="365"/>
      <c r="K200" s="366"/>
      <c r="L200" s="226"/>
      <c r="M200" s="351"/>
      <c r="N200" s="352"/>
      <c r="O200" s="352"/>
      <c r="P200" s="352"/>
      <c r="Q200" s="353"/>
      <c r="R200" s="226"/>
      <c r="W200" s="2"/>
      <c r="X200" s="2"/>
      <c r="Y200" s="2"/>
      <c r="Z200" s="2"/>
      <c r="HB200" s="223"/>
      <c r="HC200" s="223"/>
      <c r="HD200" s="223"/>
      <c r="HE200" s="223"/>
      <c r="HF200" s="223"/>
      <c r="HG200" s="223"/>
    </row>
    <row r="201" spans="1:251" ht="15" customHeight="1" x14ac:dyDescent="0.2">
      <c r="A201" s="218" t="str">
        <f t="shared" si="2"/>
        <v/>
      </c>
      <c r="B201" s="226"/>
      <c r="C201" s="354"/>
      <c r="D201" s="354"/>
      <c r="E201" s="354"/>
      <c r="F201" s="354"/>
      <c r="G201" s="354"/>
      <c r="H201" s="354"/>
      <c r="I201" s="354"/>
      <c r="J201" s="365"/>
      <c r="K201" s="366"/>
      <c r="L201" s="226"/>
      <c r="M201" s="351"/>
      <c r="N201" s="352"/>
      <c r="O201" s="352"/>
      <c r="P201" s="352"/>
      <c r="Q201" s="353"/>
      <c r="R201" s="226"/>
      <c r="W201" s="2"/>
      <c r="X201" s="2"/>
      <c r="Y201" s="2"/>
      <c r="Z201" s="2"/>
      <c r="HB201" s="223"/>
      <c r="HC201" s="223"/>
      <c r="HD201" s="223"/>
      <c r="HE201" s="223"/>
      <c r="HF201" s="223"/>
      <c r="HG201" s="223"/>
    </row>
    <row r="202" spans="1:251" ht="15" customHeight="1" x14ac:dyDescent="0.2">
      <c r="A202" s="218" t="str">
        <f t="shared" si="2"/>
        <v/>
      </c>
      <c r="B202" s="226"/>
      <c r="C202" s="354"/>
      <c r="D202" s="354"/>
      <c r="E202" s="354"/>
      <c r="F202" s="354"/>
      <c r="G202" s="354"/>
      <c r="H202" s="354"/>
      <c r="I202" s="354"/>
      <c r="J202" s="365"/>
      <c r="K202" s="366"/>
      <c r="L202" s="226"/>
      <c r="M202" s="351"/>
      <c r="N202" s="352"/>
      <c r="O202" s="352"/>
      <c r="P202" s="352"/>
      <c r="Q202" s="353"/>
      <c r="R202" s="226"/>
      <c r="W202" s="2"/>
      <c r="X202" s="2"/>
      <c r="Y202" s="2"/>
      <c r="Z202" s="2"/>
      <c r="HB202" s="223"/>
      <c r="HC202" s="223"/>
      <c r="HD202" s="223"/>
      <c r="HE202" s="223"/>
      <c r="HF202" s="223"/>
      <c r="HG202" s="223"/>
    </row>
    <row r="203" spans="1:251" ht="15" customHeight="1" x14ac:dyDescent="0.2">
      <c r="A203" s="218" t="str">
        <f t="shared" si="2"/>
        <v/>
      </c>
      <c r="B203" s="226"/>
      <c r="C203" s="354"/>
      <c r="D203" s="354"/>
      <c r="E203" s="354"/>
      <c r="F203" s="354"/>
      <c r="G203" s="354"/>
      <c r="H203" s="354"/>
      <c r="I203" s="354"/>
      <c r="J203" s="365"/>
      <c r="K203" s="366"/>
      <c r="L203" s="226"/>
      <c r="M203" s="351"/>
      <c r="N203" s="352"/>
      <c r="O203" s="352"/>
      <c r="P203" s="352"/>
      <c r="Q203" s="353"/>
      <c r="R203" s="226"/>
      <c r="W203" s="2"/>
      <c r="X203" s="2"/>
      <c r="Y203" s="2"/>
      <c r="Z203" s="2"/>
      <c r="HB203" s="223"/>
      <c r="HC203" s="223"/>
      <c r="HD203" s="223"/>
      <c r="HE203" s="223"/>
      <c r="HF203" s="223"/>
      <c r="HG203" s="223"/>
    </row>
    <row r="204" spans="1:251" ht="15" customHeight="1" x14ac:dyDescent="0.2">
      <c r="A204" s="218" t="str">
        <f t="shared" si="2"/>
        <v/>
      </c>
      <c r="B204" s="226"/>
      <c r="C204" s="354"/>
      <c r="D204" s="354"/>
      <c r="E204" s="354"/>
      <c r="F204" s="354"/>
      <c r="G204" s="354"/>
      <c r="H204" s="354"/>
      <c r="I204" s="354"/>
      <c r="J204" s="365"/>
      <c r="K204" s="366"/>
      <c r="L204" s="226"/>
      <c r="M204" s="351"/>
      <c r="N204" s="352"/>
      <c r="O204" s="352"/>
      <c r="P204" s="352"/>
      <c r="Q204" s="353"/>
      <c r="R204" s="226"/>
      <c r="W204" s="2"/>
      <c r="X204" s="2"/>
      <c r="Y204" s="2"/>
      <c r="Z204" s="2"/>
      <c r="HB204" s="223"/>
      <c r="HC204" s="223"/>
      <c r="HD204" s="223"/>
      <c r="HE204" s="223"/>
      <c r="HF204" s="223"/>
      <c r="HG204" s="223"/>
    </row>
    <row r="205" spans="1:251" ht="15" customHeight="1" x14ac:dyDescent="0.2">
      <c r="A205" s="218" t="str">
        <f t="shared" si="2"/>
        <v/>
      </c>
      <c r="B205" s="226"/>
      <c r="C205" s="354"/>
      <c r="D205" s="354"/>
      <c r="E205" s="354"/>
      <c r="F205" s="354"/>
      <c r="G205" s="354"/>
      <c r="H205" s="354"/>
      <c r="I205" s="354"/>
      <c r="J205" s="365"/>
      <c r="K205" s="366"/>
      <c r="L205" s="226"/>
      <c r="M205" s="351"/>
      <c r="N205" s="352"/>
      <c r="O205" s="352"/>
      <c r="P205" s="352"/>
      <c r="Q205" s="353"/>
      <c r="R205" s="226"/>
      <c r="W205" s="2"/>
      <c r="X205" s="2"/>
      <c r="Y205" s="2"/>
      <c r="Z205" s="2"/>
      <c r="HB205" s="223"/>
      <c r="HC205" s="223"/>
      <c r="HD205" s="223"/>
      <c r="HE205" s="223"/>
      <c r="HF205" s="223"/>
      <c r="HG205" s="223"/>
    </row>
    <row r="206" spans="1:251" ht="15" customHeight="1" x14ac:dyDescent="0.2">
      <c r="A206" s="218" t="str">
        <f t="shared" si="2"/>
        <v/>
      </c>
      <c r="B206" s="226"/>
      <c r="C206" s="354"/>
      <c r="D206" s="354"/>
      <c r="E206" s="354"/>
      <c r="F206" s="354"/>
      <c r="G206" s="354"/>
      <c r="H206" s="354"/>
      <c r="I206" s="354"/>
      <c r="J206" s="365"/>
      <c r="K206" s="366"/>
      <c r="L206" s="226"/>
      <c r="M206" s="351"/>
      <c r="N206" s="352"/>
      <c r="O206" s="352"/>
      <c r="P206" s="352"/>
      <c r="Q206" s="353"/>
      <c r="R206" s="226"/>
      <c r="W206" s="2"/>
      <c r="X206" s="2"/>
      <c r="Y206" s="2"/>
      <c r="Z206" s="2"/>
      <c r="HB206" s="223"/>
      <c r="HC206" s="223"/>
      <c r="HD206" s="223"/>
      <c r="HE206" s="223"/>
      <c r="HF206" s="223"/>
      <c r="HG206" s="223"/>
    </row>
    <row r="207" spans="1:251" ht="15" customHeight="1" x14ac:dyDescent="0.2">
      <c r="A207" s="218" t="str">
        <f t="shared" si="2"/>
        <v/>
      </c>
      <c r="B207" s="226"/>
      <c r="C207" s="354"/>
      <c r="D207" s="354"/>
      <c r="E207" s="354"/>
      <c r="F207" s="354"/>
      <c r="G207" s="354"/>
      <c r="H207" s="354"/>
      <c r="I207" s="354"/>
      <c r="J207" s="365"/>
      <c r="K207" s="366"/>
      <c r="L207" s="226"/>
      <c r="M207" s="351"/>
      <c r="N207" s="352"/>
      <c r="O207" s="352"/>
      <c r="P207" s="352"/>
      <c r="Q207" s="353"/>
      <c r="R207" s="226"/>
      <c r="W207" s="2"/>
      <c r="X207" s="2"/>
      <c r="Y207" s="2"/>
      <c r="Z207" s="2"/>
      <c r="HB207" s="223"/>
      <c r="HC207" s="223"/>
      <c r="HD207" s="223"/>
      <c r="HE207" s="223"/>
      <c r="HF207" s="223"/>
      <c r="HG207" s="223"/>
    </row>
    <row r="208" spans="1:251" ht="15" customHeight="1" x14ac:dyDescent="0.2">
      <c r="A208" s="218" t="str">
        <f t="shared" si="2"/>
        <v/>
      </c>
      <c r="B208" s="226"/>
      <c r="C208" s="354"/>
      <c r="D208" s="354"/>
      <c r="E208" s="354"/>
      <c r="F208" s="354"/>
      <c r="G208" s="354"/>
      <c r="H208" s="354"/>
      <c r="I208" s="354"/>
      <c r="J208" s="365"/>
      <c r="K208" s="366"/>
      <c r="L208" s="226"/>
      <c r="M208" s="351"/>
      <c r="N208" s="352"/>
      <c r="O208" s="352"/>
      <c r="P208" s="352"/>
      <c r="Q208" s="353"/>
      <c r="R208" s="226"/>
      <c r="W208" s="2"/>
      <c r="X208" s="2"/>
      <c r="Y208" s="2"/>
      <c r="Z208" s="2"/>
      <c r="HB208" s="223"/>
      <c r="HC208" s="223"/>
      <c r="HD208" s="223"/>
      <c r="HE208" s="223"/>
      <c r="HF208" s="223"/>
      <c r="HG208" s="223"/>
    </row>
    <row r="209" spans="1:215" ht="15" customHeight="1" x14ac:dyDescent="0.2">
      <c r="A209" s="218" t="str">
        <f t="shared" si="2"/>
        <v/>
      </c>
      <c r="B209" s="226"/>
      <c r="C209" s="354"/>
      <c r="D209" s="354"/>
      <c r="E209" s="354"/>
      <c r="F209" s="354"/>
      <c r="G209" s="354"/>
      <c r="H209" s="354"/>
      <c r="I209" s="354"/>
      <c r="J209" s="365"/>
      <c r="K209" s="366"/>
      <c r="L209" s="226"/>
      <c r="M209" s="351"/>
      <c r="N209" s="352"/>
      <c r="O209" s="352"/>
      <c r="P209" s="352"/>
      <c r="Q209" s="353"/>
      <c r="R209" s="226"/>
      <c r="W209" s="2"/>
      <c r="X209" s="2"/>
      <c r="Y209" s="2"/>
      <c r="Z209" s="2"/>
      <c r="HB209" s="223"/>
      <c r="HC209" s="223"/>
      <c r="HF209" s="223"/>
      <c r="HG209" s="223"/>
    </row>
    <row r="210" spans="1:215" ht="15" customHeight="1" x14ac:dyDescent="0.2">
      <c r="A210" s="218" t="str">
        <f t="shared" si="2"/>
        <v/>
      </c>
      <c r="B210" s="226"/>
      <c r="C210" s="354"/>
      <c r="D210" s="354"/>
      <c r="E210" s="354"/>
      <c r="F210" s="354"/>
      <c r="G210" s="354"/>
      <c r="H210" s="354"/>
      <c r="I210" s="354"/>
      <c r="J210" s="365"/>
      <c r="K210" s="366"/>
      <c r="L210" s="226"/>
      <c r="M210" s="351"/>
      <c r="N210" s="352"/>
      <c r="O210" s="352"/>
      <c r="P210" s="352"/>
      <c r="Q210" s="353"/>
      <c r="R210" s="226"/>
      <c r="W210" s="2"/>
      <c r="X210" s="2"/>
      <c r="Y210" s="2"/>
      <c r="Z210" s="2"/>
    </row>
    <row r="211" spans="1:215" ht="15" customHeight="1" x14ac:dyDescent="0.2">
      <c r="A211" s="218" t="str">
        <f t="shared" si="2"/>
        <v/>
      </c>
      <c r="B211" s="226"/>
      <c r="C211" s="354"/>
      <c r="D211" s="354"/>
      <c r="E211" s="354"/>
      <c r="F211" s="354"/>
      <c r="G211" s="354"/>
      <c r="H211" s="354"/>
      <c r="I211" s="354"/>
      <c r="J211" s="365"/>
      <c r="K211" s="366"/>
      <c r="L211" s="226"/>
      <c r="M211" s="351"/>
      <c r="N211" s="352"/>
      <c r="O211" s="352"/>
      <c r="P211" s="352"/>
      <c r="Q211" s="353"/>
      <c r="R211" s="226"/>
      <c r="W211" s="2"/>
      <c r="X211" s="2"/>
      <c r="Y211" s="2"/>
      <c r="Z211" s="2"/>
    </row>
    <row r="212" spans="1:215" ht="15" customHeight="1" x14ac:dyDescent="0.2">
      <c r="A212" s="218" t="str">
        <f t="shared" si="2"/>
        <v/>
      </c>
      <c r="B212" s="226"/>
      <c r="C212" s="354"/>
      <c r="D212" s="354"/>
      <c r="E212" s="354"/>
      <c r="F212" s="354"/>
      <c r="G212" s="354"/>
      <c r="H212" s="354"/>
      <c r="I212" s="354"/>
      <c r="J212" s="365"/>
      <c r="K212" s="366"/>
      <c r="L212" s="226"/>
      <c r="M212" s="351"/>
      <c r="N212" s="352"/>
      <c r="O212" s="352"/>
      <c r="P212" s="352"/>
      <c r="Q212" s="353"/>
      <c r="R212" s="226"/>
      <c r="W212" s="2"/>
      <c r="X212" s="2"/>
      <c r="Y212" s="2"/>
      <c r="Z212" s="2"/>
    </row>
    <row r="213" spans="1:215" ht="15" customHeight="1" x14ac:dyDescent="0.2">
      <c r="A213" s="218" t="str">
        <f t="shared" si="2"/>
        <v/>
      </c>
      <c r="B213" s="226"/>
      <c r="C213" s="354"/>
      <c r="D213" s="354"/>
      <c r="E213" s="354"/>
      <c r="F213" s="354"/>
      <c r="G213" s="354"/>
      <c r="H213" s="354"/>
      <c r="I213" s="354"/>
      <c r="J213" s="365"/>
      <c r="K213" s="366"/>
      <c r="L213" s="226"/>
      <c r="M213" s="351"/>
      <c r="N213" s="352"/>
      <c r="O213" s="352"/>
      <c r="P213" s="352"/>
      <c r="Q213" s="353"/>
      <c r="R213" s="226"/>
      <c r="W213" s="2"/>
      <c r="X213" s="2"/>
      <c r="Y213" s="2"/>
      <c r="Z213" s="2"/>
    </row>
    <row r="214" spans="1:215" ht="15" customHeight="1" x14ac:dyDescent="0.2">
      <c r="A214" s="218" t="str">
        <f t="shared" si="2"/>
        <v/>
      </c>
      <c r="B214" s="226"/>
      <c r="C214" s="354"/>
      <c r="D214" s="354"/>
      <c r="E214" s="354"/>
      <c r="F214" s="354"/>
      <c r="G214" s="354"/>
      <c r="H214" s="354"/>
      <c r="I214" s="354"/>
      <c r="J214" s="365"/>
      <c r="K214" s="366"/>
      <c r="L214" s="226"/>
      <c r="M214" s="351"/>
      <c r="N214" s="352"/>
      <c r="O214" s="352"/>
      <c r="P214" s="352"/>
      <c r="Q214" s="353"/>
      <c r="R214" s="226"/>
      <c r="W214" s="2"/>
      <c r="X214" s="2"/>
      <c r="Y214" s="2"/>
      <c r="Z214" s="2"/>
    </row>
    <row r="215" spans="1:215" ht="15" customHeight="1" x14ac:dyDescent="0.2">
      <c r="A215" s="218" t="str">
        <f t="shared" si="2"/>
        <v/>
      </c>
      <c r="B215" s="226"/>
      <c r="C215" s="354"/>
      <c r="D215" s="354"/>
      <c r="E215" s="354"/>
      <c r="F215" s="354"/>
      <c r="G215" s="354"/>
      <c r="H215" s="354"/>
      <c r="I215" s="354"/>
      <c r="J215" s="365"/>
      <c r="K215" s="366"/>
      <c r="L215" s="226"/>
      <c r="M215" s="351"/>
      <c r="N215" s="352"/>
      <c r="O215" s="352"/>
      <c r="P215" s="352"/>
      <c r="Q215" s="353"/>
      <c r="R215" s="226"/>
      <c r="W215" s="2"/>
      <c r="X215" s="2"/>
      <c r="Y215" s="2"/>
      <c r="Z215" s="2"/>
    </row>
    <row r="216" spans="1:215" ht="15" customHeight="1" x14ac:dyDescent="0.2">
      <c r="A216" s="218" t="str">
        <f t="shared" si="2"/>
        <v/>
      </c>
      <c r="B216" s="226"/>
      <c r="C216" s="354"/>
      <c r="D216" s="354"/>
      <c r="E216" s="354"/>
      <c r="F216" s="354"/>
      <c r="G216" s="354"/>
      <c r="H216" s="354"/>
      <c r="I216" s="354"/>
      <c r="J216" s="365"/>
      <c r="K216" s="366"/>
      <c r="L216" s="226"/>
      <c r="M216" s="351"/>
      <c r="N216" s="352"/>
      <c r="O216" s="352"/>
      <c r="P216" s="352"/>
      <c r="Q216" s="353"/>
      <c r="R216" s="226"/>
      <c r="W216" s="2"/>
      <c r="X216" s="2"/>
      <c r="Y216" s="2"/>
      <c r="Z216" s="2"/>
    </row>
    <row r="217" spans="1:215" ht="15" customHeight="1" x14ac:dyDescent="0.2">
      <c r="A217" s="218" t="str">
        <f t="shared" si="2"/>
        <v/>
      </c>
      <c r="B217" s="226"/>
      <c r="C217" s="354"/>
      <c r="D217" s="354"/>
      <c r="E217" s="354"/>
      <c r="F217" s="354"/>
      <c r="G217" s="354"/>
      <c r="H217" s="354"/>
      <c r="I217" s="354"/>
      <c r="J217" s="365"/>
      <c r="K217" s="366"/>
      <c r="L217" s="226"/>
      <c r="M217" s="351"/>
      <c r="N217" s="352"/>
      <c r="O217" s="352"/>
      <c r="P217" s="352"/>
      <c r="Q217" s="353"/>
      <c r="R217" s="226"/>
      <c r="W217" s="2"/>
      <c r="X217" s="2"/>
      <c r="Y217" s="2"/>
      <c r="Z217" s="2"/>
    </row>
    <row r="218" spans="1:215" ht="15" customHeight="1" x14ac:dyDescent="0.2">
      <c r="A218" s="218" t="str">
        <f t="shared" si="2"/>
        <v/>
      </c>
      <c r="B218" s="226"/>
      <c r="C218" s="354"/>
      <c r="D218" s="354"/>
      <c r="E218" s="354"/>
      <c r="F218" s="354"/>
      <c r="G218" s="354"/>
      <c r="H218" s="354"/>
      <c r="I218" s="354"/>
      <c r="J218" s="365"/>
      <c r="K218" s="366"/>
      <c r="L218" s="226"/>
      <c r="M218" s="351"/>
      <c r="N218" s="352"/>
      <c r="O218" s="352"/>
      <c r="P218" s="352"/>
      <c r="Q218" s="353"/>
      <c r="R218" s="226"/>
      <c r="W218" s="2"/>
      <c r="X218" s="2"/>
      <c r="Y218" s="2"/>
      <c r="Z218" s="2"/>
    </row>
    <row r="219" spans="1:215" ht="15" customHeight="1" x14ac:dyDescent="0.2">
      <c r="A219" s="218" t="str">
        <f t="shared" si="2"/>
        <v/>
      </c>
      <c r="B219" s="226"/>
      <c r="C219" s="354"/>
      <c r="D219" s="354"/>
      <c r="E219" s="354"/>
      <c r="F219" s="354"/>
      <c r="G219" s="354"/>
      <c r="H219" s="354"/>
      <c r="I219" s="354"/>
      <c r="J219" s="365"/>
      <c r="K219" s="366"/>
      <c r="L219" s="226"/>
      <c r="M219" s="351"/>
      <c r="N219" s="352"/>
      <c r="O219" s="352"/>
      <c r="P219" s="352"/>
      <c r="Q219" s="353"/>
      <c r="R219" s="226"/>
      <c r="W219" s="2"/>
      <c r="X219" s="2"/>
      <c r="Y219" s="2"/>
      <c r="Z219" s="2"/>
    </row>
    <row r="220" spans="1:215" ht="15" customHeight="1" x14ac:dyDescent="0.2">
      <c r="A220" s="218" t="str">
        <f t="shared" si="2"/>
        <v/>
      </c>
      <c r="B220" s="226"/>
      <c r="C220" s="354"/>
      <c r="D220" s="354"/>
      <c r="E220" s="354"/>
      <c r="F220" s="354"/>
      <c r="G220" s="354"/>
      <c r="H220" s="354"/>
      <c r="I220" s="354"/>
      <c r="J220" s="365"/>
      <c r="K220" s="366"/>
      <c r="L220" s="226"/>
      <c r="M220" s="351"/>
      <c r="N220" s="352"/>
      <c r="O220" s="352"/>
      <c r="P220" s="352"/>
      <c r="Q220" s="353"/>
      <c r="R220" s="226"/>
      <c r="W220" s="2"/>
      <c r="X220" s="2"/>
      <c r="Y220" s="2"/>
      <c r="Z220" s="2"/>
    </row>
    <row r="221" spans="1:215" ht="15" customHeight="1" x14ac:dyDescent="0.2">
      <c r="A221" s="218" t="str">
        <f t="shared" si="2"/>
        <v/>
      </c>
      <c r="B221" s="226"/>
      <c r="C221" s="354"/>
      <c r="D221" s="354"/>
      <c r="E221" s="354"/>
      <c r="F221" s="354"/>
      <c r="G221" s="354"/>
      <c r="H221" s="354"/>
      <c r="I221" s="354"/>
      <c r="J221" s="365"/>
      <c r="K221" s="366"/>
      <c r="L221" s="226"/>
      <c r="M221" s="351"/>
      <c r="N221" s="352"/>
      <c r="O221" s="352"/>
      <c r="P221" s="352"/>
      <c r="Q221" s="353"/>
      <c r="R221" s="226"/>
      <c r="W221" s="2"/>
      <c r="X221" s="2"/>
      <c r="Y221" s="2"/>
      <c r="Z221" s="2"/>
    </row>
    <row r="222" spans="1:215" ht="15" customHeight="1" x14ac:dyDescent="0.2">
      <c r="A222" s="218" t="str">
        <f t="shared" si="2"/>
        <v/>
      </c>
      <c r="B222" s="226"/>
      <c r="C222" s="354"/>
      <c r="D222" s="354"/>
      <c r="E222" s="354"/>
      <c r="F222" s="354"/>
      <c r="G222" s="354"/>
      <c r="H222" s="354"/>
      <c r="I222" s="354"/>
      <c r="J222" s="365"/>
      <c r="K222" s="366"/>
      <c r="L222" s="226"/>
      <c r="M222" s="351"/>
      <c r="N222" s="352"/>
      <c r="O222" s="352"/>
      <c r="P222" s="352"/>
      <c r="Q222" s="353"/>
      <c r="R222" s="226"/>
      <c r="W222" s="2"/>
      <c r="X222" s="2"/>
      <c r="Y222" s="2"/>
      <c r="Z222" s="2"/>
    </row>
    <row r="223" spans="1:215" ht="15" customHeight="1" x14ac:dyDescent="0.2">
      <c r="A223" s="218" t="str">
        <f t="shared" si="2"/>
        <v/>
      </c>
      <c r="B223" s="226"/>
      <c r="C223" s="354"/>
      <c r="D223" s="354"/>
      <c r="E223" s="354"/>
      <c r="F223" s="354"/>
      <c r="G223" s="354"/>
      <c r="H223" s="354"/>
      <c r="I223" s="354"/>
      <c r="J223" s="365"/>
      <c r="K223" s="366"/>
      <c r="L223" s="226"/>
      <c r="M223" s="351"/>
      <c r="N223" s="352"/>
      <c r="O223" s="352"/>
      <c r="P223" s="352"/>
      <c r="Q223" s="353"/>
      <c r="R223" s="226"/>
      <c r="W223" s="2"/>
      <c r="X223" s="2"/>
      <c r="Y223" s="2"/>
      <c r="Z223" s="2"/>
    </row>
    <row r="224" spans="1:215" ht="15" customHeight="1" x14ac:dyDescent="0.2">
      <c r="A224" s="218" t="str">
        <f t="shared" si="2"/>
        <v/>
      </c>
      <c r="B224" s="226"/>
      <c r="C224" s="354"/>
      <c r="D224" s="354"/>
      <c r="E224" s="354"/>
      <c r="F224" s="354"/>
      <c r="G224" s="354"/>
      <c r="H224" s="354"/>
      <c r="I224" s="354"/>
      <c r="J224" s="365"/>
      <c r="K224" s="366"/>
      <c r="L224" s="226"/>
      <c r="M224" s="351"/>
      <c r="N224" s="352"/>
      <c r="O224" s="352"/>
      <c r="P224" s="352"/>
      <c r="Q224" s="353"/>
      <c r="R224" s="226"/>
      <c r="W224" s="2"/>
      <c r="X224" s="2"/>
      <c r="Y224" s="2"/>
      <c r="Z224" s="2"/>
    </row>
    <row r="225" spans="1:251" ht="15" customHeight="1" x14ac:dyDescent="0.2">
      <c r="A225" s="218" t="str">
        <f t="shared" si="2"/>
        <v/>
      </c>
      <c r="B225" s="226"/>
      <c r="C225" s="354"/>
      <c r="D225" s="354"/>
      <c r="E225" s="354"/>
      <c r="F225" s="354"/>
      <c r="G225" s="354"/>
      <c r="H225" s="354"/>
      <c r="I225" s="354"/>
      <c r="J225" s="365"/>
      <c r="K225" s="366"/>
      <c r="L225" s="226"/>
      <c r="M225" s="351"/>
      <c r="N225" s="352"/>
      <c r="O225" s="352"/>
      <c r="P225" s="352"/>
      <c r="Q225" s="353"/>
      <c r="R225" s="226"/>
      <c r="W225" s="2"/>
      <c r="X225" s="2"/>
      <c r="Y225" s="2"/>
      <c r="Z225" s="2"/>
    </row>
    <row r="226" spans="1:251" ht="15" customHeight="1" x14ac:dyDescent="0.2">
      <c r="A226" s="218" t="str">
        <f t="shared" si="2"/>
        <v/>
      </c>
      <c r="B226" s="226"/>
      <c r="C226" s="354"/>
      <c r="D226" s="354"/>
      <c r="E226" s="354"/>
      <c r="F226" s="354"/>
      <c r="G226" s="354"/>
      <c r="H226" s="354"/>
      <c r="I226" s="354"/>
      <c r="J226" s="365"/>
      <c r="K226" s="366"/>
      <c r="L226" s="226"/>
      <c r="M226" s="351"/>
      <c r="N226" s="352"/>
      <c r="O226" s="352"/>
      <c r="P226" s="352"/>
      <c r="Q226" s="353"/>
      <c r="R226" s="226"/>
      <c r="W226" s="2"/>
      <c r="X226" s="2"/>
      <c r="Y226" s="2"/>
      <c r="Z226" s="2"/>
    </row>
    <row r="227" spans="1:251" ht="15" customHeight="1" x14ac:dyDescent="0.2">
      <c r="A227" s="218" t="str">
        <f t="shared" si="2"/>
        <v/>
      </c>
      <c r="B227" s="226"/>
      <c r="C227" s="354"/>
      <c r="D227" s="354"/>
      <c r="E227" s="354"/>
      <c r="F227" s="354"/>
      <c r="G227" s="354"/>
      <c r="H227" s="354"/>
      <c r="I227" s="354"/>
      <c r="J227" s="365"/>
      <c r="K227" s="366"/>
      <c r="L227" s="226"/>
      <c r="M227" s="351"/>
      <c r="N227" s="352"/>
      <c r="O227" s="352"/>
      <c r="P227" s="352"/>
      <c r="Q227" s="353"/>
      <c r="R227" s="226"/>
      <c r="W227" s="2"/>
      <c r="X227" s="2"/>
      <c r="Y227" s="2"/>
      <c r="Z227" s="2"/>
    </row>
    <row r="228" spans="1:251" s="27" customFormat="1" ht="15" customHeight="1" collapsed="1" x14ac:dyDescent="0.2">
      <c r="A228" s="218" t="str">
        <f t="shared" si="2"/>
        <v/>
      </c>
      <c r="B228" s="226"/>
      <c r="C228" s="354"/>
      <c r="D228" s="354"/>
      <c r="E228" s="354"/>
      <c r="F228" s="354"/>
      <c r="G228" s="354"/>
      <c r="H228" s="354"/>
      <c r="I228" s="354"/>
      <c r="J228" s="365"/>
      <c r="K228" s="366"/>
      <c r="L228" s="226"/>
      <c r="M228" s="351"/>
      <c r="N228" s="352"/>
      <c r="O228" s="352"/>
      <c r="P228" s="352"/>
      <c r="Q228" s="353"/>
      <c r="R228" s="226"/>
      <c r="S228" s="44"/>
      <c r="T228" s="44"/>
      <c r="U228" s="44"/>
      <c r="V228" s="44"/>
      <c r="W228" s="2"/>
      <c r="X228" s="2"/>
      <c r="Y228" s="2"/>
      <c r="Z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c r="CO228" s="2"/>
      <c r="CP228" s="2"/>
      <c r="CQ228" s="2"/>
      <c r="CR228" s="2"/>
      <c r="CS228" s="2"/>
      <c r="CT228" s="2"/>
      <c r="CU228" s="2"/>
      <c r="CV228" s="2"/>
      <c r="CW228" s="2"/>
      <c r="CX228" s="2"/>
      <c r="CY228" s="2"/>
      <c r="CZ228" s="2"/>
      <c r="DA228" s="2"/>
      <c r="DB228" s="2"/>
      <c r="DC228" s="2"/>
      <c r="DD228" s="2"/>
      <c r="DE228" s="2"/>
      <c r="DF228" s="2"/>
      <c r="DG228" s="2"/>
      <c r="DH228" s="2"/>
      <c r="DI228" s="2"/>
      <c r="DJ228" s="2"/>
      <c r="DK228" s="2"/>
      <c r="DL228" s="2"/>
      <c r="DM228" s="2"/>
      <c r="DN228" s="2"/>
      <c r="DO228" s="2"/>
      <c r="DP228" s="2"/>
      <c r="DQ228" s="2"/>
      <c r="DR228" s="2"/>
      <c r="DS228" s="2"/>
      <c r="DT228" s="2"/>
      <c r="DU228" s="2"/>
      <c r="DV228" s="2"/>
      <c r="DW228" s="2"/>
      <c r="DX228" s="2"/>
      <c r="DY228" s="2"/>
      <c r="DZ228" s="2"/>
      <c r="EA228" s="2"/>
      <c r="EB228" s="2"/>
      <c r="EC228" s="2"/>
      <c r="ED228" s="2"/>
      <c r="EE228" s="2"/>
      <c r="EF228" s="2"/>
      <c r="EG228" s="2"/>
      <c r="EH228" s="2"/>
      <c r="EI228" s="2"/>
      <c r="EJ228" s="2"/>
      <c r="EK228" s="2"/>
      <c r="EL228" s="2"/>
      <c r="EM228" s="2"/>
      <c r="EN228" s="2"/>
      <c r="EO228" s="2"/>
      <c r="EP228" s="2"/>
      <c r="EQ228" s="2"/>
      <c r="ER228" s="2"/>
      <c r="ES228" s="2"/>
      <c r="ET228" s="2"/>
      <c r="EU228" s="2"/>
      <c r="EV228" s="2"/>
      <c r="EW228" s="2"/>
      <c r="EX228" s="2"/>
      <c r="EY228" s="2"/>
      <c r="EZ228" s="2"/>
      <c r="FA228" s="2"/>
      <c r="FB228" s="2"/>
      <c r="FC228" s="2"/>
      <c r="FD228" s="2"/>
      <c r="FE228" s="2"/>
      <c r="FF228" s="2"/>
      <c r="FG228" s="2"/>
      <c r="FH228" s="2"/>
      <c r="FI228" s="2"/>
      <c r="FJ228" s="2"/>
      <c r="FK228" s="2"/>
      <c r="FL228" s="2"/>
      <c r="FM228" s="2"/>
      <c r="FN228" s="2"/>
      <c r="FO228" s="2"/>
      <c r="FP228" s="2"/>
      <c r="FQ228" s="2"/>
      <c r="FR228" s="2"/>
      <c r="FS228" s="2"/>
      <c r="FT228" s="2"/>
      <c r="FU228" s="2"/>
      <c r="FV228" s="2"/>
      <c r="FW228" s="2"/>
      <c r="FX228" s="2"/>
      <c r="FY228" s="2"/>
      <c r="FZ228" s="2"/>
      <c r="GA228" s="2"/>
      <c r="GB228" s="2"/>
      <c r="GC228" s="2"/>
      <c r="GD228" s="2"/>
      <c r="GE228" s="2"/>
      <c r="GF228" s="2"/>
      <c r="GG228" s="2"/>
      <c r="GH228" s="2"/>
      <c r="GI228" s="2"/>
      <c r="GJ228" s="2"/>
      <c r="GK228" s="2"/>
      <c r="GL228" s="2"/>
      <c r="GM228" s="2"/>
      <c r="GN228" s="2"/>
      <c r="GO228" s="2"/>
      <c r="GP228" s="2"/>
      <c r="GQ228" s="2"/>
      <c r="GR228" s="2"/>
      <c r="GS228" s="2"/>
      <c r="GT228" s="2"/>
      <c r="GU228" s="2"/>
      <c r="GV228" s="2"/>
      <c r="GW228" s="2"/>
      <c r="GX228" s="2"/>
      <c r="GY228" s="2"/>
      <c r="GZ228" s="2"/>
      <c r="HA228" s="2"/>
      <c r="HB228" s="219"/>
      <c r="HC228" s="219"/>
      <c r="HD228" s="219"/>
      <c r="HE228" s="219"/>
      <c r="HF228" s="219"/>
      <c r="HG228" s="219"/>
      <c r="HH228" s="2"/>
      <c r="HI228" s="2"/>
      <c r="HJ228" s="2"/>
      <c r="HK228" s="2"/>
      <c r="HL228" s="2"/>
      <c r="HM228" s="2"/>
      <c r="HN228" s="2"/>
      <c r="HO228" s="2"/>
      <c r="HP228" s="2"/>
      <c r="HQ228" s="2"/>
      <c r="HR228" s="2"/>
      <c r="HS228" s="2"/>
      <c r="HT228" s="2"/>
      <c r="HU228" s="2"/>
      <c r="HV228" s="2"/>
      <c r="HW228" s="2"/>
      <c r="HX228" s="2"/>
      <c r="HY228" s="2"/>
      <c r="HZ228" s="2"/>
      <c r="IA228" s="2"/>
      <c r="IB228" s="2"/>
      <c r="IC228" s="2"/>
      <c r="ID228" s="2"/>
      <c r="IE228" s="2"/>
      <c r="IF228" s="2"/>
      <c r="IG228" s="2"/>
      <c r="IH228" s="2"/>
      <c r="II228" s="2"/>
      <c r="IJ228" s="2"/>
      <c r="IK228" s="2"/>
      <c r="IL228" s="2"/>
      <c r="IM228" s="2"/>
      <c r="IN228" s="2"/>
      <c r="IO228" s="2"/>
      <c r="IP228" s="2"/>
      <c r="IQ228" s="2"/>
    </row>
    <row r="229" spans="1:251" s="27" customFormat="1" ht="15" customHeight="1" x14ac:dyDescent="0.2">
      <c r="A229" s="218" t="str">
        <f t="shared" si="2"/>
        <v/>
      </c>
      <c r="B229" s="226"/>
      <c r="C229" s="354"/>
      <c r="D229" s="354"/>
      <c r="E229" s="354"/>
      <c r="F229" s="354"/>
      <c r="G229" s="354"/>
      <c r="H229" s="354"/>
      <c r="I229" s="354"/>
      <c r="J229" s="365"/>
      <c r="K229" s="366"/>
      <c r="L229" s="226"/>
      <c r="M229" s="351"/>
      <c r="N229" s="352"/>
      <c r="O229" s="352"/>
      <c r="P229" s="352"/>
      <c r="Q229" s="353"/>
      <c r="R229" s="226"/>
      <c r="S229" s="44"/>
      <c r="T229" s="44"/>
      <c r="U229" s="44"/>
      <c r="V229" s="44"/>
      <c r="W229" s="2"/>
      <c r="X229" s="2"/>
      <c r="Y229" s="2"/>
      <c r="Z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c r="CO229" s="2"/>
      <c r="CP229" s="2"/>
      <c r="CQ229" s="2"/>
      <c r="CR229" s="2"/>
      <c r="CS229" s="2"/>
      <c r="CT229" s="2"/>
      <c r="CU229" s="2"/>
      <c r="CV229" s="2"/>
      <c r="CW229" s="2"/>
      <c r="CX229" s="2"/>
      <c r="CY229" s="2"/>
      <c r="CZ229" s="2"/>
      <c r="DA229" s="2"/>
      <c r="DB229" s="2"/>
      <c r="DC229" s="2"/>
      <c r="DD229" s="2"/>
      <c r="DE229" s="2"/>
      <c r="DF229" s="2"/>
      <c r="DG229" s="2"/>
      <c r="DH229" s="2"/>
      <c r="DI229" s="2"/>
      <c r="DJ229" s="2"/>
      <c r="DK229" s="2"/>
      <c r="DL229" s="2"/>
      <c r="DM229" s="2"/>
      <c r="DN229" s="2"/>
      <c r="DO229" s="2"/>
      <c r="DP229" s="2"/>
      <c r="DQ229" s="2"/>
      <c r="DR229" s="2"/>
      <c r="DS229" s="2"/>
      <c r="DT229" s="2"/>
      <c r="DU229" s="2"/>
      <c r="DV229" s="2"/>
      <c r="DW229" s="2"/>
      <c r="DX229" s="2"/>
      <c r="DY229" s="2"/>
      <c r="DZ229" s="2"/>
      <c r="EA229" s="2"/>
      <c r="EB229" s="2"/>
      <c r="EC229" s="2"/>
      <c r="ED229" s="2"/>
      <c r="EE229" s="2"/>
      <c r="EF229" s="2"/>
      <c r="EG229" s="2"/>
      <c r="EH229" s="2"/>
      <c r="EI229" s="2"/>
      <c r="EJ229" s="2"/>
      <c r="EK229" s="2"/>
      <c r="EL229" s="2"/>
      <c r="EM229" s="2"/>
      <c r="EN229" s="2"/>
      <c r="EO229" s="2"/>
      <c r="EP229" s="2"/>
      <c r="EQ229" s="2"/>
      <c r="ER229" s="2"/>
      <c r="ES229" s="2"/>
      <c r="ET229" s="2"/>
      <c r="EU229" s="2"/>
      <c r="EV229" s="2"/>
      <c r="EW229" s="2"/>
      <c r="EX229" s="2"/>
      <c r="EY229" s="2"/>
      <c r="EZ229" s="2"/>
      <c r="FA229" s="2"/>
      <c r="FB229" s="2"/>
      <c r="FC229" s="2"/>
      <c r="FD229" s="2"/>
      <c r="FE229" s="2"/>
      <c r="FF229" s="2"/>
      <c r="FG229" s="2"/>
      <c r="FH229" s="2"/>
      <c r="FI229" s="2"/>
      <c r="FJ229" s="2"/>
      <c r="FK229" s="2"/>
      <c r="FL229" s="2"/>
      <c r="FM229" s="2"/>
      <c r="FN229" s="2"/>
      <c r="FO229" s="2"/>
      <c r="FP229" s="2"/>
      <c r="FQ229" s="2"/>
      <c r="FR229" s="2"/>
      <c r="FS229" s="2"/>
      <c r="FT229" s="2"/>
      <c r="FU229" s="2"/>
      <c r="FV229" s="2"/>
      <c r="FW229" s="2"/>
      <c r="FX229" s="2"/>
      <c r="FY229" s="2"/>
      <c r="FZ229" s="2"/>
      <c r="GA229" s="2"/>
      <c r="GB229" s="2"/>
      <c r="GC229" s="2"/>
      <c r="GD229" s="2"/>
      <c r="GE229" s="2"/>
      <c r="GF229" s="2"/>
      <c r="GG229" s="2"/>
      <c r="GH229" s="2"/>
      <c r="GI229" s="2"/>
      <c r="GJ229" s="2"/>
      <c r="GK229" s="2"/>
      <c r="GL229" s="2"/>
      <c r="GM229" s="2"/>
      <c r="GN229" s="2"/>
      <c r="GO229" s="2"/>
      <c r="GP229" s="2"/>
      <c r="GQ229" s="2"/>
      <c r="GR229" s="2"/>
      <c r="GS229" s="2"/>
      <c r="GT229" s="2"/>
      <c r="GU229" s="2"/>
      <c r="GV229" s="2"/>
      <c r="GW229" s="2"/>
      <c r="GX229" s="2"/>
      <c r="GY229" s="2"/>
      <c r="GZ229" s="2"/>
      <c r="HA229" s="2"/>
      <c r="HB229" s="219"/>
      <c r="HC229" s="219"/>
      <c r="HD229" s="219"/>
      <c r="HE229" s="219"/>
      <c r="HF229" s="219"/>
      <c r="HG229" s="219"/>
      <c r="HH229" s="2"/>
      <c r="HI229" s="2"/>
      <c r="HJ229" s="2"/>
      <c r="HK229" s="2"/>
      <c r="HL229" s="2"/>
      <c r="HM229" s="2"/>
      <c r="HN229" s="2"/>
      <c r="HO229" s="2"/>
      <c r="HP229" s="2"/>
      <c r="HQ229" s="2"/>
      <c r="HR229" s="2"/>
      <c r="HS229" s="2"/>
      <c r="HT229" s="2"/>
      <c r="HU229" s="2"/>
      <c r="HV229" s="2"/>
      <c r="HW229" s="2"/>
      <c r="HX229" s="2"/>
      <c r="HY229" s="2"/>
      <c r="HZ229" s="2"/>
      <c r="IA229" s="2"/>
      <c r="IB229" s="2"/>
      <c r="IC229" s="2"/>
      <c r="ID229" s="2"/>
      <c r="IE229" s="2"/>
      <c r="IF229" s="2"/>
      <c r="IG229" s="2"/>
      <c r="IH229" s="2"/>
      <c r="II229" s="2"/>
      <c r="IJ229" s="2"/>
      <c r="IK229" s="2"/>
      <c r="IL229" s="2"/>
      <c r="IM229" s="2"/>
      <c r="IN229" s="2"/>
      <c r="IO229" s="2"/>
      <c r="IP229" s="2"/>
      <c r="IQ229" s="2"/>
    </row>
    <row r="230" spans="1:251" s="27" customFormat="1" ht="15" customHeight="1" x14ac:dyDescent="0.2">
      <c r="A230" s="218" t="str">
        <f t="shared" si="2"/>
        <v/>
      </c>
      <c r="B230" s="226"/>
      <c r="C230" s="354"/>
      <c r="D230" s="354"/>
      <c r="E230" s="354"/>
      <c r="F230" s="354"/>
      <c r="G230" s="354"/>
      <c r="H230" s="354"/>
      <c r="I230" s="354"/>
      <c r="J230" s="365"/>
      <c r="K230" s="366"/>
      <c r="L230" s="226"/>
      <c r="M230" s="351"/>
      <c r="N230" s="352"/>
      <c r="O230" s="352"/>
      <c r="P230" s="352"/>
      <c r="Q230" s="353"/>
      <c r="R230" s="226"/>
      <c r="S230" s="44"/>
      <c r="T230" s="44"/>
      <c r="U230" s="44"/>
      <c r="V230" s="44"/>
      <c r="W230" s="2"/>
      <c r="X230" s="2"/>
      <c r="Y230" s="2"/>
      <c r="Z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c r="CD230" s="2"/>
      <c r="CE230" s="2"/>
      <c r="CF230" s="2"/>
      <c r="CG230" s="2"/>
      <c r="CH230" s="2"/>
      <c r="CI230" s="2"/>
      <c r="CJ230" s="2"/>
      <c r="CK230" s="2"/>
      <c r="CL230" s="2"/>
      <c r="CM230" s="2"/>
      <c r="CN230" s="2"/>
      <c r="CO230" s="2"/>
      <c r="CP230" s="2"/>
      <c r="CQ230" s="2"/>
      <c r="CR230" s="2"/>
      <c r="CS230" s="2"/>
      <c r="CT230" s="2"/>
      <c r="CU230" s="2"/>
      <c r="CV230" s="2"/>
      <c r="CW230" s="2"/>
      <c r="CX230" s="2"/>
      <c r="CY230" s="2"/>
      <c r="CZ230" s="2"/>
      <c r="DA230" s="2"/>
      <c r="DB230" s="2"/>
      <c r="DC230" s="2"/>
      <c r="DD230" s="2"/>
      <c r="DE230" s="2"/>
      <c r="DF230" s="2"/>
      <c r="DG230" s="2"/>
      <c r="DH230" s="2"/>
      <c r="DI230" s="2"/>
      <c r="DJ230" s="2"/>
      <c r="DK230" s="2"/>
      <c r="DL230" s="2"/>
      <c r="DM230" s="2"/>
      <c r="DN230" s="2"/>
      <c r="DO230" s="2"/>
      <c r="DP230" s="2"/>
      <c r="DQ230" s="2"/>
      <c r="DR230" s="2"/>
      <c r="DS230" s="2"/>
      <c r="DT230" s="2"/>
      <c r="DU230" s="2"/>
      <c r="DV230" s="2"/>
      <c r="DW230" s="2"/>
      <c r="DX230" s="2"/>
      <c r="DY230" s="2"/>
      <c r="DZ230" s="2"/>
      <c r="EA230" s="2"/>
      <c r="EB230" s="2"/>
      <c r="EC230" s="2"/>
      <c r="ED230" s="2"/>
      <c r="EE230" s="2"/>
      <c r="EF230" s="2"/>
      <c r="EG230" s="2"/>
      <c r="EH230" s="2"/>
      <c r="EI230" s="2"/>
      <c r="EJ230" s="2"/>
      <c r="EK230" s="2"/>
      <c r="EL230" s="2"/>
      <c r="EM230" s="2"/>
      <c r="EN230" s="2"/>
      <c r="EO230" s="2"/>
      <c r="EP230" s="2"/>
      <c r="EQ230" s="2"/>
      <c r="ER230" s="2"/>
      <c r="ES230" s="2"/>
      <c r="ET230" s="2"/>
      <c r="EU230" s="2"/>
      <c r="EV230" s="2"/>
      <c r="EW230" s="2"/>
      <c r="EX230" s="2"/>
      <c r="EY230" s="2"/>
      <c r="EZ230" s="2"/>
      <c r="FA230" s="2"/>
      <c r="FB230" s="2"/>
      <c r="FC230" s="2"/>
      <c r="FD230" s="2"/>
      <c r="FE230" s="2"/>
      <c r="FF230" s="2"/>
      <c r="FG230" s="2"/>
      <c r="FH230" s="2"/>
      <c r="FI230" s="2"/>
      <c r="FJ230" s="2"/>
      <c r="FK230" s="2"/>
      <c r="FL230" s="2"/>
      <c r="FM230" s="2"/>
      <c r="FN230" s="2"/>
      <c r="FO230" s="2"/>
      <c r="FP230" s="2"/>
      <c r="FQ230" s="2"/>
      <c r="FR230" s="2"/>
      <c r="FS230" s="2"/>
      <c r="FT230" s="2"/>
      <c r="FU230" s="2"/>
      <c r="FV230" s="2"/>
      <c r="FW230" s="2"/>
      <c r="FX230" s="2"/>
      <c r="FY230" s="2"/>
      <c r="FZ230" s="2"/>
      <c r="GA230" s="2"/>
      <c r="GB230" s="2"/>
      <c r="GC230" s="2"/>
      <c r="GD230" s="2"/>
      <c r="GE230" s="2"/>
      <c r="GF230" s="2"/>
      <c r="GG230" s="2"/>
      <c r="GH230" s="2"/>
      <c r="GI230" s="2"/>
      <c r="GJ230" s="2"/>
      <c r="GK230" s="2"/>
      <c r="GL230" s="2"/>
      <c r="GM230" s="2"/>
      <c r="GN230" s="2"/>
      <c r="GO230" s="2"/>
      <c r="GP230" s="2"/>
      <c r="GQ230" s="2"/>
      <c r="GR230" s="2"/>
      <c r="GS230" s="2"/>
      <c r="GT230" s="2"/>
      <c r="GU230" s="2"/>
      <c r="GV230" s="2"/>
      <c r="GW230" s="2"/>
      <c r="GX230" s="2"/>
      <c r="GY230" s="2"/>
      <c r="GZ230" s="2"/>
      <c r="HA230" s="2"/>
      <c r="HB230" s="219"/>
      <c r="HC230" s="219"/>
      <c r="HD230" s="219"/>
      <c r="HE230" s="219"/>
      <c r="HF230" s="219"/>
      <c r="HG230" s="219"/>
      <c r="HH230" s="2"/>
      <c r="HI230" s="2"/>
      <c r="HJ230" s="2"/>
      <c r="HK230" s="2"/>
      <c r="HL230" s="2"/>
      <c r="HM230" s="2"/>
      <c r="HN230" s="2"/>
      <c r="HO230" s="2"/>
      <c r="HP230" s="2"/>
      <c r="HQ230" s="2"/>
      <c r="HR230" s="2"/>
      <c r="HS230" s="2"/>
      <c r="HT230" s="2"/>
      <c r="HU230" s="2"/>
      <c r="HV230" s="2"/>
      <c r="HW230" s="2"/>
      <c r="HX230" s="2"/>
      <c r="HY230" s="2"/>
      <c r="HZ230" s="2"/>
      <c r="IA230" s="2"/>
      <c r="IB230" s="2"/>
      <c r="IC230" s="2"/>
      <c r="ID230" s="2"/>
      <c r="IE230" s="2"/>
      <c r="IF230" s="2"/>
      <c r="IG230" s="2"/>
      <c r="IH230" s="2"/>
      <c r="II230" s="2"/>
      <c r="IJ230" s="2"/>
      <c r="IK230" s="2"/>
      <c r="IL230" s="2"/>
      <c r="IM230" s="2"/>
      <c r="IN230" s="2"/>
      <c r="IO230" s="2"/>
      <c r="IP230" s="2"/>
      <c r="IQ230" s="2"/>
    </row>
    <row r="231" spans="1:251" s="27" customFormat="1" ht="15" customHeight="1" x14ac:dyDescent="0.2">
      <c r="A231" s="218" t="str">
        <f t="shared" si="2"/>
        <v/>
      </c>
      <c r="B231" s="226"/>
      <c r="C231" s="354"/>
      <c r="D231" s="354"/>
      <c r="E231" s="354"/>
      <c r="F231" s="354"/>
      <c r="G231" s="354"/>
      <c r="H231" s="354"/>
      <c r="I231" s="354"/>
      <c r="J231" s="365"/>
      <c r="K231" s="366"/>
      <c r="L231" s="226"/>
      <c r="M231" s="351"/>
      <c r="N231" s="352"/>
      <c r="O231" s="352"/>
      <c r="P231" s="352"/>
      <c r="Q231" s="353"/>
      <c r="R231" s="226"/>
      <c r="S231" s="44"/>
      <c r="T231" s="44"/>
      <c r="U231" s="44"/>
      <c r="V231" s="44"/>
      <c r="W231" s="2"/>
      <c r="X231" s="2"/>
      <c r="Y231" s="2"/>
      <c r="Z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c r="CB231" s="2"/>
      <c r="CC231" s="2"/>
      <c r="CD231" s="2"/>
      <c r="CE231" s="2"/>
      <c r="CF231" s="2"/>
      <c r="CG231" s="2"/>
      <c r="CH231" s="2"/>
      <c r="CI231" s="2"/>
      <c r="CJ231" s="2"/>
      <c r="CK231" s="2"/>
      <c r="CL231" s="2"/>
      <c r="CM231" s="2"/>
      <c r="CN231" s="2"/>
      <c r="CO231" s="2"/>
      <c r="CP231" s="2"/>
      <c r="CQ231" s="2"/>
      <c r="CR231" s="2"/>
      <c r="CS231" s="2"/>
      <c r="CT231" s="2"/>
      <c r="CU231" s="2"/>
      <c r="CV231" s="2"/>
      <c r="CW231" s="2"/>
      <c r="CX231" s="2"/>
      <c r="CY231" s="2"/>
      <c r="CZ231" s="2"/>
      <c r="DA231" s="2"/>
      <c r="DB231" s="2"/>
      <c r="DC231" s="2"/>
      <c r="DD231" s="2"/>
      <c r="DE231" s="2"/>
      <c r="DF231" s="2"/>
      <c r="DG231" s="2"/>
      <c r="DH231" s="2"/>
      <c r="DI231" s="2"/>
      <c r="DJ231" s="2"/>
      <c r="DK231" s="2"/>
      <c r="DL231" s="2"/>
      <c r="DM231" s="2"/>
      <c r="DN231" s="2"/>
      <c r="DO231" s="2"/>
      <c r="DP231" s="2"/>
      <c r="DQ231" s="2"/>
      <c r="DR231" s="2"/>
      <c r="DS231" s="2"/>
      <c r="DT231" s="2"/>
      <c r="DU231" s="2"/>
      <c r="DV231" s="2"/>
      <c r="DW231" s="2"/>
      <c r="DX231" s="2"/>
      <c r="DY231" s="2"/>
      <c r="DZ231" s="2"/>
      <c r="EA231" s="2"/>
      <c r="EB231" s="2"/>
      <c r="EC231" s="2"/>
      <c r="ED231" s="2"/>
      <c r="EE231" s="2"/>
      <c r="EF231" s="2"/>
      <c r="EG231" s="2"/>
      <c r="EH231" s="2"/>
      <c r="EI231" s="2"/>
      <c r="EJ231" s="2"/>
      <c r="EK231" s="2"/>
      <c r="EL231" s="2"/>
      <c r="EM231" s="2"/>
      <c r="EN231" s="2"/>
      <c r="EO231" s="2"/>
      <c r="EP231" s="2"/>
      <c r="EQ231" s="2"/>
      <c r="ER231" s="2"/>
      <c r="ES231" s="2"/>
      <c r="ET231" s="2"/>
      <c r="EU231" s="2"/>
      <c r="EV231" s="2"/>
      <c r="EW231" s="2"/>
      <c r="EX231" s="2"/>
      <c r="EY231" s="2"/>
      <c r="EZ231" s="2"/>
      <c r="FA231" s="2"/>
      <c r="FB231" s="2"/>
      <c r="FC231" s="2"/>
      <c r="FD231" s="2"/>
      <c r="FE231" s="2"/>
      <c r="FF231" s="2"/>
      <c r="FG231" s="2"/>
      <c r="FH231" s="2"/>
      <c r="FI231" s="2"/>
      <c r="FJ231" s="2"/>
      <c r="FK231" s="2"/>
      <c r="FL231" s="2"/>
      <c r="FM231" s="2"/>
      <c r="FN231" s="2"/>
      <c r="FO231" s="2"/>
      <c r="FP231" s="2"/>
      <c r="FQ231" s="2"/>
      <c r="FR231" s="2"/>
      <c r="FS231" s="2"/>
      <c r="FT231" s="2"/>
      <c r="FU231" s="2"/>
      <c r="FV231" s="2"/>
      <c r="FW231" s="2"/>
      <c r="FX231" s="2"/>
      <c r="FY231" s="2"/>
      <c r="FZ231" s="2"/>
      <c r="GA231" s="2"/>
      <c r="GB231" s="2"/>
      <c r="GC231" s="2"/>
      <c r="GD231" s="2"/>
      <c r="GE231" s="2"/>
      <c r="GF231" s="2"/>
      <c r="GG231" s="2"/>
      <c r="GH231" s="2"/>
      <c r="GI231" s="2"/>
      <c r="GJ231" s="2"/>
      <c r="GK231" s="2"/>
      <c r="GL231" s="2"/>
      <c r="GM231" s="2"/>
      <c r="GN231" s="2"/>
      <c r="GO231" s="2"/>
      <c r="GP231" s="2"/>
      <c r="GQ231" s="2"/>
      <c r="GR231" s="2"/>
      <c r="GS231" s="2"/>
      <c r="GT231" s="2"/>
      <c r="GU231" s="2"/>
      <c r="GV231" s="2"/>
      <c r="GW231" s="2"/>
      <c r="GX231" s="2"/>
      <c r="GY231" s="2"/>
      <c r="GZ231" s="2"/>
      <c r="HA231" s="2"/>
      <c r="HB231" s="219"/>
      <c r="HC231" s="219"/>
      <c r="HD231" s="219"/>
      <c r="HE231" s="219"/>
      <c r="HF231" s="219"/>
      <c r="HG231" s="219"/>
      <c r="HH231" s="2"/>
      <c r="HI231" s="2"/>
      <c r="HJ231" s="2"/>
      <c r="HK231" s="2"/>
      <c r="HL231" s="2"/>
      <c r="HM231" s="2"/>
      <c r="HN231" s="2"/>
      <c r="HO231" s="2"/>
      <c r="HP231" s="2"/>
      <c r="HQ231" s="2"/>
      <c r="HR231" s="2"/>
      <c r="HS231" s="2"/>
      <c r="HT231" s="2"/>
      <c r="HU231" s="2"/>
      <c r="HV231" s="2"/>
      <c r="HW231" s="2"/>
      <c r="HX231" s="2"/>
      <c r="HY231" s="2"/>
      <c r="HZ231" s="2"/>
      <c r="IA231" s="2"/>
      <c r="IB231" s="2"/>
      <c r="IC231" s="2"/>
      <c r="ID231" s="2"/>
      <c r="IE231" s="2"/>
      <c r="IF231" s="2"/>
      <c r="IG231" s="2"/>
      <c r="IH231" s="2"/>
      <c r="II231" s="2"/>
      <c r="IJ231" s="2"/>
      <c r="IK231" s="2"/>
      <c r="IL231" s="2"/>
      <c r="IM231" s="2"/>
      <c r="IN231" s="2"/>
      <c r="IO231" s="2"/>
      <c r="IP231" s="2"/>
      <c r="IQ231" s="2"/>
    </row>
    <row r="232" spans="1:251" s="27" customFormat="1" ht="15" customHeight="1" x14ac:dyDescent="0.2">
      <c r="A232" s="218" t="str">
        <f t="shared" si="2"/>
        <v/>
      </c>
      <c r="B232" s="226"/>
      <c r="C232" s="354"/>
      <c r="D232" s="354"/>
      <c r="E232" s="354"/>
      <c r="F232" s="354"/>
      <c r="G232" s="354"/>
      <c r="H232" s="354"/>
      <c r="I232" s="354"/>
      <c r="J232" s="365"/>
      <c r="K232" s="366"/>
      <c r="L232" s="226"/>
      <c r="M232" s="351"/>
      <c r="N232" s="352"/>
      <c r="O232" s="352"/>
      <c r="P232" s="352"/>
      <c r="Q232" s="353"/>
      <c r="R232" s="226"/>
      <c r="S232" s="44"/>
      <c r="T232" s="44"/>
      <c r="U232" s="44"/>
      <c r="V232" s="44"/>
      <c r="W232" s="2"/>
      <c r="X232" s="2"/>
      <c r="Y232" s="2"/>
      <c r="Z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c r="CB232" s="2"/>
      <c r="CC232" s="2"/>
      <c r="CD232" s="2"/>
      <c r="CE232" s="2"/>
      <c r="CF232" s="2"/>
      <c r="CG232" s="2"/>
      <c r="CH232" s="2"/>
      <c r="CI232" s="2"/>
      <c r="CJ232" s="2"/>
      <c r="CK232" s="2"/>
      <c r="CL232" s="2"/>
      <c r="CM232" s="2"/>
      <c r="CN232" s="2"/>
      <c r="CO232" s="2"/>
      <c r="CP232" s="2"/>
      <c r="CQ232" s="2"/>
      <c r="CR232" s="2"/>
      <c r="CS232" s="2"/>
      <c r="CT232" s="2"/>
      <c r="CU232" s="2"/>
      <c r="CV232" s="2"/>
      <c r="CW232" s="2"/>
      <c r="CX232" s="2"/>
      <c r="CY232" s="2"/>
      <c r="CZ232" s="2"/>
      <c r="DA232" s="2"/>
      <c r="DB232" s="2"/>
      <c r="DC232" s="2"/>
      <c r="DD232" s="2"/>
      <c r="DE232" s="2"/>
      <c r="DF232" s="2"/>
      <c r="DG232" s="2"/>
      <c r="DH232" s="2"/>
      <c r="DI232" s="2"/>
      <c r="DJ232" s="2"/>
      <c r="DK232" s="2"/>
      <c r="DL232" s="2"/>
      <c r="DM232" s="2"/>
      <c r="DN232" s="2"/>
      <c r="DO232" s="2"/>
      <c r="DP232" s="2"/>
      <c r="DQ232" s="2"/>
      <c r="DR232" s="2"/>
      <c r="DS232" s="2"/>
      <c r="DT232" s="2"/>
      <c r="DU232" s="2"/>
      <c r="DV232" s="2"/>
      <c r="DW232" s="2"/>
      <c r="DX232" s="2"/>
      <c r="DY232" s="2"/>
      <c r="DZ232" s="2"/>
      <c r="EA232" s="2"/>
      <c r="EB232" s="2"/>
      <c r="EC232" s="2"/>
      <c r="ED232" s="2"/>
      <c r="EE232" s="2"/>
      <c r="EF232" s="2"/>
      <c r="EG232" s="2"/>
      <c r="EH232" s="2"/>
      <c r="EI232" s="2"/>
      <c r="EJ232" s="2"/>
      <c r="EK232" s="2"/>
      <c r="EL232" s="2"/>
      <c r="EM232" s="2"/>
      <c r="EN232" s="2"/>
      <c r="EO232" s="2"/>
      <c r="EP232" s="2"/>
      <c r="EQ232" s="2"/>
      <c r="ER232" s="2"/>
      <c r="ES232" s="2"/>
      <c r="ET232" s="2"/>
      <c r="EU232" s="2"/>
      <c r="EV232" s="2"/>
      <c r="EW232" s="2"/>
      <c r="EX232" s="2"/>
      <c r="EY232" s="2"/>
      <c r="EZ232" s="2"/>
      <c r="FA232" s="2"/>
      <c r="FB232" s="2"/>
      <c r="FC232" s="2"/>
      <c r="FD232" s="2"/>
      <c r="FE232" s="2"/>
      <c r="FF232" s="2"/>
      <c r="FG232" s="2"/>
      <c r="FH232" s="2"/>
      <c r="FI232" s="2"/>
      <c r="FJ232" s="2"/>
      <c r="FK232" s="2"/>
      <c r="FL232" s="2"/>
      <c r="FM232" s="2"/>
      <c r="FN232" s="2"/>
      <c r="FO232" s="2"/>
      <c r="FP232" s="2"/>
      <c r="FQ232" s="2"/>
      <c r="FR232" s="2"/>
      <c r="FS232" s="2"/>
      <c r="FT232" s="2"/>
      <c r="FU232" s="2"/>
      <c r="FV232" s="2"/>
      <c r="FW232" s="2"/>
      <c r="FX232" s="2"/>
      <c r="FY232" s="2"/>
      <c r="FZ232" s="2"/>
      <c r="GA232" s="2"/>
      <c r="GB232" s="2"/>
      <c r="GC232" s="2"/>
      <c r="GD232" s="2"/>
      <c r="GE232" s="2"/>
      <c r="GF232" s="2"/>
      <c r="GG232" s="2"/>
      <c r="GH232" s="2"/>
      <c r="GI232" s="2"/>
      <c r="GJ232" s="2"/>
      <c r="GK232" s="2"/>
      <c r="GL232" s="2"/>
      <c r="GM232" s="2"/>
      <c r="GN232" s="2"/>
      <c r="GO232" s="2"/>
      <c r="GP232" s="2"/>
      <c r="GQ232" s="2"/>
      <c r="GR232" s="2"/>
      <c r="GS232" s="2"/>
      <c r="GT232" s="2"/>
      <c r="GU232" s="2"/>
      <c r="GV232" s="2"/>
      <c r="GW232" s="2"/>
      <c r="GX232" s="2"/>
      <c r="GY232" s="2"/>
      <c r="GZ232" s="2"/>
      <c r="HA232" s="2"/>
      <c r="HB232" s="219"/>
      <c r="HC232" s="219"/>
      <c r="HD232" s="219"/>
      <c r="HE232" s="219"/>
      <c r="HF232" s="219"/>
      <c r="HG232" s="219"/>
      <c r="HH232" s="2"/>
      <c r="HI232" s="2"/>
      <c r="HJ232" s="2"/>
      <c r="HK232" s="2"/>
      <c r="HL232" s="2"/>
      <c r="HM232" s="2"/>
      <c r="HN232" s="2"/>
      <c r="HO232" s="2"/>
      <c r="HP232" s="2"/>
      <c r="HQ232" s="2"/>
      <c r="HR232" s="2"/>
      <c r="HS232" s="2"/>
      <c r="HT232" s="2"/>
      <c r="HU232" s="2"/>
      <c r="HV232" s="2"/>
      <c r="HW232" s="2"/>
      <c r="HX232" s="2"/>
      <c r="HY232" s="2"/>
      <c r="HZ232" s="2"/>
      <c r="IA232" s="2"/>
      <c r="IB232" s="2"/>
      <c r="IC232" s="2"/>
      <c r="ID232" s="2"/>
      <c r="IE232" s="2"/>
      <c r="IF232" s="2"/>
      <c r="IG232" s="2"/>
      <c r="IH232" s="2"/>
      <c r="II232" s="2"/>
      <c r="IJ232" s="2"/>
      <c r="IK232" s="2"/>
      <c r="IL232" s="2"/>
      <c r="IM232" s="2"/>
      <c r="IN232" s="2"/>
      <c r="IO232" s="2"/>
      <c r="IP232" s="2"/>
      <c r="IQ232" s="2"/>
    </row>
    <row r="233" spans="1:251" s="27" customFormat="1" ht="15" customHeight="1" x14ac:dyDescent="0.2">
      <c r="A233" s="218" t="str">
        <f t="shared" si="2"/>
        <v/>
      </c>
      <c r="B233" s="226"/>
      <c r="C233" s="354"/>
      <c r="D233" s="354"/>
      <c r="E233" s="354"/>
      <c r="F233" s="354"/>
      <c r="G233" s="354"/>
      <c r="H233" s="354"/>
      <c r="I233" s="354"/>
      <c r="J233" s="365"/>
      <c r="K233" s="366"/>
      <c r="L233" s="226"/>
      <c r="M233" s="351"/>
      <c r="N233" s="352"/>
      <c r="O233" s="352"/>
      <c r="P233" s="352"/>
      <c r="Q233" s="353"/>
      <c r="R233" s="226"/>
      <c r="S233" s="44"/>
      <c r="T233" s="44"/>
      <c r="U233" s="44"/>
      <c r="V233" s="44"/>
      <c r="W233" s="2"/>
      <c r="X233" s="2"/>
      <c r="Y233" s="2"/>
      <c r="Z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
      <c r="BT233" s="2"/>
      <c r="BU233" s="2"/>
      <c r="BV233" s="2"/>
      <c r="BW233" s="2"/>
      <c r="BX233" s="2"/>
      <c r="BY233" s="2"/>
      <c r="BZ233" s="2"/>
      <c r="CA233" s="2"/>
      <c r="CB233" s="2"/>
      <c r="CC233" s="2"/>
      <c r="CD233" s="2"/>
      <c r="CE233" s="2"/>
      <c r="CF233" s="2"/>
      <c r="CG233" s="2"/>
      <c r="CH233" s="2"/>
      <c r="CI233" s="2"/>
      <c r="CJ233" s="2"/>
      <c r="CK233" s="2"/>
      <c r="CL233" s="2"/>
      <c r="CM233" s="2"/>
      <c r="CN233" s="2"/>
      <c r="CO233" s="2"/>
      <c r="CP233" s="2"/>
      <c r="CQ233" s="2"/>
      <c r="CR233" s="2"/>
      <c r="CS233" s="2"/>
      <c r="CT233" s="2"/>
      <c r="CU233" s="2"/>
      <c r="CV233" s="2"/>
      <c r="CW233" s="2"/>
      <c r="CX233" s="2"/>
      <c r="CY233" s="2"/>
      <c r="CZ233" s="2"/>
      <c r="DA233" s="2"/>
      <c r="DB233" s="2"/>
      <c r="DC233" s="2"/>
      <c r="DD233" s="2"/>
      <c r="DE233" s="2"/>
      <c r="DF233" s="2"/>
      <c r="DG233" s="2"/>
      <c r="DH233" s="2"/>
      <c r="DI233" s="2"/>
      <c r="DJ233" s="2"/>
      <c r="DK233" s="2"/>
      <c r="DL233" s="2"/>
      <c r="DM233" s="2"/>
      <c r="DN233" s="2"/>
      <c r="DO233" s="2"/>
      <c r="DP233" s="2"/>
      <c r="DQ233" s="2"/>
      <c r="DR233" s="2"/>
      <c r="DS233" s="2"/>
      <c r="DT233" s="2"/>
      <c r="DU233" s="2"/>
      <c r="DV233" s="2"/>
      <c r="DW233" s="2"/>
      <c r="DX233" s="2"/>
      <c r="DY233" s="2"/>
      <c r="DZ233" s="2"/>
      <c r="EA233" s="2"/>
      <c r="EB233" s="2"/>
      <c r="EC233" s="2"/>
      <c r="ED233" s="2"/>
      <c r="EE233" s="2"/>
      <c r="EF233" s="2"/>
      <c r="EG233" s="2"/>
      <c r="EH233" s="2"/>
      <c r="EI233" s="2"/>
      <c r="EJ233" s="2"/>
      <c r="EK233" s="2"/>
      <c r="EL233" s="2"/>
      <c r="EM233" s="2"/>
      <c r="EN233" s="2"/>
      <c r="EO233" s="2"/>
      <c r="EP233" s="2"/>
      <c r="EQ233" s="2"/>
      <c r="ER233" s="2"/>
      <c r="ES233" s="2"/>
      <c r="ET233" s="2"/>
      <c r="EU233" s="2"/>
      <c r="EV233" s="2"/>
      <c r="EW233" s="2"/>
      <c r="EX233" s="2"/>
      <c r="EY233" s="2"/>
      <c r="EZ233" s="2"/>
      <c r="FA233" s="2"/>
      <c r="FB233" s="2"/>
      <c r="FC233" s="2"/>
      <c r="FD233" s="2"/>
      <c r="FE233" s="2"/>
      <c r="FF233" s="2"/>
      <c r="FG233" s="2"/>
      <c r="FH233" s="2"/>
      <c r="FI233" s="2"/>
      <c r="FJ233" s="2"/>
      <c r="FK233" s="2"/>
      <c r="FL233" s="2"/>
      <c r="FM233" s="2"/>
      <c r="FN233" s="2"/>
      <c r="FO233" s="2"/>
      <c r="FP233" s="2"/>
      <c r="FQ233" s="2"/>
      <c r="FR233" s="2"/>
      <c r="FS233" s="2"/>
      <c r="FT233" s="2"/>
      <c r="FU233" s="2"/>
      <c r="FV233" s="2"/>
      <c r="FW233" s="2"/>
      <c r="FX233" s="2"/>
      <c r="FY233" s="2"/>
      <c r="FZ233" s="2"/>
      <c r="GA233" s="2"/>
      <c r="GB233" s="2"/>
      <c r="GC233" s="2"/>
      <c r="GD233" s="2"/>
      <c r="GE233" s="2"/>
      <c r="GF233" s="2"/>
      <c r="GG233" s="2"/>
      <c r="GH233" s="2"/>
      <c r="GI233" s="2"/>
      <c r="GJ233" s="2"/>
      <c r="GK233" s="2"/>
      <c r="GL233" s="2"/>
      <c r="GM233" s="2"/>
      <c r="GN233" s="2"/>
      <c r="GO233" s="2"/>
      <c r="GP233" s="2"/>
      <c r="GQ233" s="2"/>
      <c r="GR233" s="2"/>
      <c r="GS233" s="2"/>
      <c r="GT233" s="2"/>
      <c r="GU233" s="2"/>
      <c r="GV233" s="2"/>
      <c r="GW233" s="2"/>
      <c r="GX233" s="2"/>
      <c r="GY233" s="2"/>
      <c r="GZ233" s="2"/>
      <c r="HA233" s="2"/>
      <c r="HB233" s="219"/>
      <c r="HC233" s="219"/>
      <c r="HD233" s="219"/>
      <c r="HE233" s="219"/>
      <c r="HF233" s="219"/>
      <c r="HG233" s="219"/>
      <c r="HH233" s="2"/>
      <c r="HI233" s="2"/>
      <c r="HJ233" s="2"/>
      <c r="HK233" s="2"/>
      <c r="HL233" s="2"/>
      <c r="HM233" s="2"/>
      <c r="HN233" s="2"/>
      <c r="HO233" s="2"/>
      <c r="HP233" s="2"/>
      <c r="HQ233" s="2"/>
      <c r="HR233" s="2"/>
      <c r="HS233" s="2"/>
      <c r="HT233" s="2"/>
      <c r="HU233" s="2"/>
      <c r="HV233" s="2"/>
      <c r="HW233" s="2"/>
      <c r="HX233" s="2"/>
      <c r="HY233" s="2"/>
      <c r="HZ233" s="2"/>
      <c r="IA233" s="2"/>
      <c r="IB233" s="2"/>
      <c r="IC233" s="2"/>
      <c r="ID233" s="2"/>
      <c r="IE233" s="2"/>
      <c r="IF233" s="2"/>
      <c r="IG233" s="2"/>
      <c r="IH233" s="2"/>
      <c r="II233" s="2"/>
      <c r="IJ233" s="2"/>
      <c r="IK233" s="2"/>
      <c r="IL233" s="2"/>
      <c r="IM233" s="2"/>
      <c r="IN233" s="2"/>
      <c r="IO233" s="2"/>
      <c r="IP233" s="2"/>
      <c r="IQ233" s="2"/>
    </row>
    <row r="234" spans="1:251" s="27" customFormat="1" ht="15" customHeight="1" x14ac:dyDescent="0.2">
      <c r="A234" s="218" t="str">
        <f t="shared" si="2"/>
        <v/>
      </c>
      <c r="B234" s="226"/>
      <c r="C234" s="354"/>
      <c r="D234" s="354"/>
      <c r="E234" s="354"/>
      <c r="F234" s="354"/>
      <c r="G234" s="354"/>
      <c r="H234" s="354"/>
      <c r="I234" s="354"/>
      <c r="J234" s="365"/>
      <c r="K234" s="366"/>
      <c r="L234" s="226"/>
      <c r="M234" s="351"/>
      <c r="N234" s="352"/>
      <c r="O234" s="352"/>
      <c r="P234" s="352"/>
      <c r="Q234" s="353"/>
      <c r="R234" s="226"/>
      <c r="S234" s="44"/>
      <c r="T234" s="44"/>
      <c r="U234" s="44"/>
      <c r="V234" s="44"/>
      <c r="W234" s="2"/>
      <c r="X234" s="2"/>
      <c r="Y234" s="2"/>
      <c r="Z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2"/>
      <c r="CD234" s="2"/>
      <c r="CE234" s="2"/>
      <c r="CF234" s="2"/>
      <c r="CG234" s="2"/>
      <c r="CH234" s="2"/>
      <c r="CI234" s="2"/>
      <c r="CJ234" s="2"/>
      <c r="CK234" s="2"/>
      <c r="CL234" s="2"/>
      <c r="CM234" s="2"/>
      <c r="CN234" s="2"/>
      <c r="CO234" s="2"/>
      <c r="CP234" s="2"/>
      <c r="CQ234" s="2"/>
      <c r="CR234" s="2"/>
      <c r="CS234" s="2"/>
      <c r="CT234" s="2"/>
      <c r="CU234" s="2"/>
      <c r="CV234" s="2"/>
      <c r="CW234" s="2"/>
      <c r="CX234" s="2"/>
      <c r="CY234" s="2"/>
      <c r="CZ234" s="2"/>
      <c r="DA234" s="2"/>
      <c r="DB234" s="2"/>
      <c r="DC234" s="2"/>
      <c r="DD234" s="2"/>
      <c r="DE234" s="2"/>
      <c r="DF234" s="2"/>
      <c r="DG234" s="2"/>
      <c r="DH234" s="2"/>
      <c r="DI234" s="2"/>
      <c r="DJ234" s="2"/>
      <c r="DK234" s="2"/>
      <c r="DL234" s="2"/>
      <c r="DM234" s="2"/>
      <c r="DN234" s="2"/>
      <c r="DO234" s="2"/>
      <c r="DP234" s="2"/>
      <c r="DQ234" s="2"/>
      <c r="DR234" s="2"/>
      <c r="DS234" s="2"/>
      <c r="DT234" s="2"/>
      <c r="DU234" s="2"/>
      <c r="DV234" s="2"/>
      <c r="DW234" s="2"/>
      <c r="DX234" s="2"/>
      <c r="DY234" s="2"/>
      <c r="DZ234" s="2"/>
      <c r="EA234" s="2"/>
      <c r="EB234" s="2"/>
      <c r="EC234" s="2"/>
      <c r="ED234" s="2"/>
      <c r="EE234" s="2"/>
      <c r="EF234" s="2"/>
      <c r="EG234" s="2"/>
      <c r="EH234" s="2"/>
      <c r="EI234" s="2"/>
      <c r="EJ234" s="2"/>
      <c r="EK234" s="2"/>
      <c r="EL234" s="2"/>
      <c r="EM234" s="2"/>
      <c r="EN234" s="2"/>
      <c r="EO234" s="2"/>
      <c r="EP234" s="2"/>
      <c r="EQ234" s="2"/>
      <c r="ER234" s="2"/>
      <c r="ES234" s="2"/>
      <c r="ET234" s="2"/>
      <c r="EU234" s="2"/>
      <c r="EV234" s="2"/>
      <c r="EW234" s="2"/>
      <c r="EX234" s="2"/>
      <c r="EY234" s="2"/>
      <c r="EZ234" s="2"/>
      <c r="FA234" s="2"/>
      <c r="FB234" s="2"/>
      <c r="FC234" s="2"/>
      <c r="FD234" s="2"/>
      <c r="FE234" s="2"/>
      <c r="FF234" s="2"/>
      <c r="FG234" s="2"/>
      <c r="FH234" s="2"/>
      <c r="FI234" s="2"/>
      <c r="FJ234" s="2"/>
      <c r="FK234" s="2"/>
      <c r="FL234" s="2"/>
      <c r="FM234" s="2"/>
      <c r="FN234" s="2"/>
      <c r="FO234" s="2"/>
      <c r="FP234" s="2"/>
      <c r="FQ234" s="2"/>
      <c r="FR234" s="2"/>
      <c r="FS234" s="2"/>
      <c r="FT234" s="2"/>
      <c r="FU234" s="2"/>
      <c r="FV234" s="2"/>
      <c r="FW234" s="2"/>
      <c r="FX234" s="2"/>
      <c r="FY234" s="2"/>
      <c r="FZ234" s="2"/>
      <c r="GA234" s="2"/>
      <c r="GB234" s="2"/>
      <c r="GC234" s="2"/>
      <c r="GD234" s="2"/>
      <c r="GE234" s="2"/>
      <c r="GF234" s="2"/>
      <c r="GG234" s="2"/>
      <c r="GH234" s="2"/>
      <c r="GI234" s="2"/>
      <c r="GJ234" s="2"/>
      <c r="GK234" s="2"/>
      <c r="GL234" s="2"/>
      <c r="GM234" s="2"/>
      <c r="GN234" s="2"/>
      <c r="GO234" s="2"/>
      <c r="GP234" s="2"/>
      <c r="GQ234" s="2"/>
      <c r="GR234" s="2"/>
      <c r="GS234" s="2"/>
      <c r="GT234" s="2"/>
      <c r="GU234" s="2"/>
      <c r="GV234" s="2"/>
      <c r="GW234" s="2"/>
      <c r="GX234" s="2"/>
      <c r="GY234" s="2"/>
      <c r="GZ234" s="2"/>
      <c r="HA234" s="2"/>
      <c r="HB234" s="219"/>
      <c r="HC234" s="219"/>
      <c r="HD234" s="219"/>
      <c r="HE234" s="219"/>
      <c r="HF234" s="219"/>
      <c r="HG234" s="219"/>
      <c r="HH234" s="2"/>
      <c r="HI234" s="2"/>
      <c r="HJ234" s="2"/>
      <c r="HK234" s="2"/>
      <c r="HL234" s="2"/>
      <c r="HM234" s="2"/>
      <c r="HN234" s="2"/>
      <c r="HO234" s="2"/>
      <c r="HP234" s="2"/>
      <c r="HQ234" s="2"/>
      <c r="HR234" s="2"/>
      <c r="HS234" s="2"/>
      <c r="HT234" s="2"/>
      <c r="HU234" s="2"/>
      <c r="HV234" s="2"/>
      <c r="HW234" s="2"/>
      <c r="HX234" s="2"/>
      <c r="HY234" s="2"/>
      <c r="HZ234" s="2"/>
      <c r="IA234" s="2"/>
      <c r="IB234" s="2"/>
      <c r="IC234" s="2"/>
      <c r="ID234" s="2"/>
      <c r="IE234" s="2"/>
      <c r="IF234" s="2"/>
      <c r="IG234" s="2"/>
      <c r="IH234" s="2"/>
      <c r="II234" s="2"/>
      <c r="IJ234" s="2"/>
      <c r="IK234" s="2"/>
      <c r="IL234" s="2"/>
      <c r="IM234" s="2"/>
      <c r="IN234" s="2"/>
      <c r="IO234" s="2"/>
      <c r="IP234" s="2"/>
      <c r="IQ234" s="2"/>
    </row>
    <row r="235" spans="1:251" s="27" customFormat="1" ht="15" customHeight="1" x14ac:dyDescent="0.2">
      <c r="A235" s="218" t="str">
        <f t="shared" si="2"/>
        <v/>
      </c>
      <c r="B235" s="226"/>
      <c r="C235" s="354"/>
      <c r="D235" s="354"/>
      <c r="E235" s="354"/>
      <c r="F235" s="354"/>
      <c r="G235" s="354"/>
      <c r="H235" s="354"/>
      <c r="I235" s="354"/>
      <c r="J235" s="365"/>
      <c r="K235" s="366"/>
      <c r="L235" s="226"/>
      <c r="M235" s="351"/>
      <c r="N235" s="352"/>
      <c r="O235" s="352"/>
      <c r="P235" s="352"/>
      <c r="Q235" s="353"/>
      <c r="R235" s="226"/>
      <c r="S235" s="44"/>
      <c r="T235" s="44"/>
      <c r="U235" s="44"/>
      <c r="V235" s="44"/>
      <c r="W235" s="2"/>
      <c r="X235" s="2"/>
      <c r="Y235" s="2"/>
      <c r="Z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c r="BQ235" s="2"/>
      <c r="BR235" s="2"/>
      <c r="BS235" s="2"/>
      <c r="BT235" s="2"/>
      <c r="BU235" s="2"/>
      <c r="BV235" s="2"/>
      <c r="BW235" s="2"/>
      <c r="BX235" s="2"/>
      <c r="BY235" s="2"/>
      <c r="BZ235" s="2"/>
      <c r="CA235" s="2"/>
      <c r="CB235" s="2"/>
      <c r="CC235" s="2"/>
      <c r="CD235" s="2"/>
      <c r="CE235" s="2"/>
      <c r="CF235" s="2"/>
      <c r="CG235" s="2"/>
      <c r="CH235" s="2"/>
      <c r="CI235" s="2"/>
      <c r="CJ235" s="2"/>
      <c r="CK235" s="2"/>
      <c r="CL235" s="2"/>
      <c r="CM235" s="2"/>
      <c r="CN235" s="2"/>
      <c r="CO235" s="2"/>
      <c r="CP235" s="2"/>
      <c r="CQ235" s="2"/>
      <c r="CR235" s="2"/>
      <c r="CS235" s="2"/>
      <c r="CT235" s="2"/>
      <c r="CU235" s="2"/>
      <c r="CV235" s="2"/>
      <c r="CW235" s="2"/>
      <c r="CX235" s="2"/>
      <c r="CY235" s="2"/>
      <c r="CZ235" s="2"/>
      <c r="DA235" s="2"/>
      <c r="DB235" s="2"/>
      <c r="DC235" s="2"/>
      <c r="DD235" s="2"/>
      <c r="DE235" s="2"/>
      <c r="DF235" s="2"/>
      <c r="DG235" s="2"/>
      <c r="DH235" s="2"/>
      <c r="DI235" s="2"/>
      <c r="DJ235" s="2"/>
      <c r="DK235" s="2"/>
      <c r="DL235" s="2"/>
      <c r="DM235" s="2"/>
      <c r="DN235" s="2"/>
      <c r="DO235" s="2"/>
      <c r="DP235" s="2"/>
      <c r="DQ235" s="2"/>
      <c r="DR235" s="2"/>
      <c r="DS235" s="2"/>
      <c r="DT235" s="2"/>
      <c r="DU235" s="2"/>
      <c r="DV235" s="2"/>
      <c r="DW235" s="2"/>
      <c r="DX235" s="2"/>
      <c r="DY235" s="2"/>
      <c r="DZ235" s="2"/>
      <c r="EA235" s="2"/>
      <c r="EB235" s="2"/>
      <c r="EC235" s="2"/>
      <c r="ED235" s="2"/>
      <c r="EE235" s="2"/>
      <c r="EF235" s="2"/>
      <c r="EG235" s="2"/>
      <c r="EH235" s="2"/>
      <c r="EI235" s="2"/>
      <c r="EJ235" s="2"/>
      <c r="EK235" s="2"/>
      <c r="EL235" s="2"/>
      <c r="EM235" s="2"/>
      <c r="EN235" s="2"/>
      <c r="EO235" s="2"/>
      <c r="EP235" s="2"/>
      <c r="EQ235" s="2"/>
      <c r="ER235" s="2"/>
      <c r="ES235" s="2"/>
      <c r="ET235" s="2"/>
      <c r="EU235" s="2"/>
      <c r="EV235" s="2"/>
      <c r="EW235" s="2"/>
      <c r="EX235" s="2"/>
      <c r="EY235" s="2"/>
      <c r="EZ235" s="2"/>
      <c r="FA235" s="2"/>
      <c r="FB235" s="2"/>
      <c r="FC235" s="2"/>
      <c r="FD235" s="2"/>
      <c r="FE235" s="2"/>
      <c r="FF235" s="2"/>
      <c r="FG235" s="2"/>
      <c r="FH235" s="2"/>
      <c r="FI235" s="2"/>
      <c r="FJ235" s="2"/>
      <c r="FK235" s="2"/>
      <c r="FL235" s="2"/>
      <c r="FM235" s="2"/>
      <c r="FN235" s="2"/>
      <c r="FO235" s="2"/>
      <c r="FP235" s="2"/>
      <c r="FQ235" s="2"/>
      <c r="FR235" s="2"/>
      <c r="FS235" s="2"/>
      <c r="FT235" s="2"/>
      <c r="FU235" s="2"/>
      <c r="FV235" s="2"/>
      <c r="FW235" s="2"/>
      <c r="FX235" s="2"/>
      <c r="FY235" s="2"/>
      <c r="FZ235" s="2"/>
      <c r="GA235" s="2"/>
      <c r="GB235" s="2"/>
      <c r="GC235" s="2"/>
      <c r="GD235" s="2"/>
      <c r="GE235" s="2"/>
      <c r="GF235" s="2"/>
      <c r="GG235" s="2"/>
      <c r="GH235" s="2"/>
      <c r="GI235" s="2"/>
      <c r="GJ235" s="2"/>
      <c r="GK235" s="2"/>
      <c r="GL235" s="2"/>
      <c r="GM235" s="2"/>
      <c r="GN235" s="2"/>
      <c r="GO235" s="2"/>
      <c r="GP235" s="2"/>
      <c r="GQ235" s="2"/>
      <c r="GR235" s="2"/>
      <c r="GS235" s="2"/>
      <c r="GT235" s="2"/>
      <c r="GU235" s="2"/>
      <c r="GV235" s="2"/>
      <c r="GW235" s="2"/>
      <c r="GX235" s="2"/>
      <c r="GY235" s="2"/>
      <c r="GZ235" s="2"/>
      <c r="HA235" s="2"/>
      <c r="HB235" s="219"/>
      <c r="HC235" s="219"/>
      <c r="HD235" s="219"/>
      <c r="HE235" s="219"/>
      <c r="HF235" s="219"/>
      <c r="HG235" s="219"/>
      <c r="HH235" s="2"/>
      <c r="HI235" s="2"/>
      <c r="HJ235" s="2"/>
      <c r="HK235" s="2"/>
      <c r="HL235" s="2"/>
      <c r="HM235" s="2"/>
      <c r="HN235" s="2"/>
      <c r="HO235" s="2"/>
      <c r="HP235" s="2"/>
      <c r="HQ235" s="2"/>
      <c r="HR235" s="2"/>
      <c r="HS235" s="2"/>
      <c r="HT235" s="2"/>
      <c r="HU235" s="2"/>
      <c r="HV235" s="2"/>
      <c r="HW235" s="2"/>
      <c r="HX235" s="2"/>
      <c r="HY235" s="2"/>
      <c r="HZ235" s="2"/>
      <c r="IA235" s="2"/>
      <c r="IB235" s="2"/>
      <c r="IC235" s="2"/>
      <c r="ID235" s="2"/>
      <c r="IE235" s="2"/>
      <c r="IF235" s="2"/>
      <c r="IG235" s="2"/>
      <c r="IH235" s="2"/>
      <c r="II235" s="2"/>
      <c r="IJ235" s="2"/>
      <c r="IK235" s="2"/>
      <c r="IL235" s="2"/>
      <c r="IM235" s="2"/>
      <c r="IN235" s="2"/>
      <c r="IO235" s="2"/>
      <c r="IP235" s="2"/>
      <c r="IQ235" s="2"/>
    </row>
    <row r="236" spans="1:251" s="27" customFormat="1" ht="15" customHeight="1" x14ac:dyDescent="0.2">
      <c r="A236" s="218" t="str">
        <f t="shared" si="2"/>
        <v/>
      </c>
      <c r="B236" s="226"/>
      <c r="C236" s="354"/>
      <c r="D236" s="354"/>
      <c r="E236" s="354"/>
      <c r="F236" s="354"/>
      <c r="G236" s="354"/>
      <c r="H236" s="354"/>
      <c r="I236" s="354"/>
      <c r="J236" s="365"/>
      <c r="K236" s="366"/>
      <c r="L236" s="226"/>
      <c r="M236" s="351"/>
      <c r="N236" s="352"/>
      <c r="O236" s="352"/>
      <c r="P236" s="352"/>
      <c r="Q236" s="353"/>
      <c r="R236" s="226"/>
      <c r="S236" s="44"/>
      <c r="T236" s="44"/>
      <c r="U236" s="44"/>
      <c r="V236" s="44"/>
      <c r="W236" s="2"/>
      <c r="X236" s="2"/>
      <c r="Y236" s="2"/>
      <c r="Z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c r="CC236" s="2"/>
      <c r="CD236" s="2"/>
      <c r="CE236" s="2"/>
      <c r="CF236" s="2"/>
      <c r="CG236" s="2"/>
      <c r="CH236" s="2"/>
      <c r="CI236" s="2"/>
      <c r="CJ236" s="2"/>
      <c r="CK236" s="2"/>
      <c r="CL236" s="2"/>
      <c r="CM236" s="2"/>
      <c r="CN236" s="2"/>
      <c r="CO236" s="2"/>
      <c r="CP236" s="2"/>
      <c r="CQ236" s="2"/>
      <c r="CR236" s="2"/>
      <c r="CS236" s="2"/>
      <c r="CT236" s="2"/>
      <c r="CU236" s="2"/>
      <c r="CV236" s="2"/>
      <c r="CW236" s="2"/>
      <c r="CX236" s="2"/>
      <c r="CY236" s="2"/>
      <c r="CZ236" s="2"/>
      <c r="DA236" s="2"/>
      <c r="DB236" s="2"/>
      <c r="DC236" s="2"/>
      <c r="DD236" s="2"/>
      <c r="DE236" s="2"/>
      <c r="DF236" s="2"/>
      <c r="DG236" s="2"/>
      <c r="DH236" s="2"/>
      <c r="DI236" s="2"/>
      <c r="DJ236" s="2"/>
      <c r="DK236" s="2"/>
      <c r="DL236" s="2"/>
      <c r="DM236" s="2"/>
      <c r="DN236" s="2"/>
      <c r="DO236" s="2"/>
      <c r="DP236" s="2"/>
      <c r="DQ236" s="2"/>
      <c r="DR236" s="2"/>
      <c r="DS236" s="2"/>
      <c r="DT236" s="2"/>
      <c r="DU236" s="2"/>
      <c r="DV236" s="2"/>
      <c r="DW236" s="2"/>
      <c r="DX236" s="2"/>
      <c r="DY236" s="2"/>
      <c r="DZ236" s="2"/>
      <c r="EA236" s="2"/>
      <c r="EB236" s="2"/>
      <c r="EC236" s="2"/>
      <c r="ED236" s="2"/>
      <c r="EE236" s="2"/>
      <c r="EF236" s="2"/>
      <c r="EG236" s="2"/>
      <c r="EH236" s="2"/>
      <c r="EI236" s="2"/>
      <c r="EJ236" s="2"/>
      <c r="EK236" s="2"/>
      <c r="EL236" s="2"/>
      <c r="EM236" s="2"/>
      <c r="EN236" s="2"/>
      <c r="EO236" s="2"/>
      <c r="EP236" s="2"/>
      <c r="EQ236" s="2"/>
      <c r="ER236" s="2"/>
      <c r="ES236" s="2"/>
      <c r="ET236" s="2"/>
      <c r="EU236" s="2"/>
      <c r="EV236" s="2"/>
      <c r="EW236" s="2"/>
      <c r="EX236" s="2"/>
      <c r="EY236" s="2"/>
      <c r="EZ236" s="2"/>
      <c r="FA236" s="2"/>
      <c r="FB236" s="2"/>
      <c r="FC236" s="2"/>
      <c r="FD236" s="2"/>
      <c r="FE236" s="2"/>
      <c r="FF236" s="2"/>
      <c r="FG236" s="2"/>
      <c r="FH236" s="2"/>
      <c r="FI236" s="2"/>
      <c r="FJ236" s="2"/>
      <c r="FK236" s="2"/>
      <c r="FL236" s="2"/>
      <c r="FM236" s="2"/>
      <c r="FN236" s="2"/>
      <c r="FO236" s="2"/>
      <c r="FP236" s="2"/>
      <c r="FQ236" s="2"/>
      <c r="FR236" s="2"/>
      <c r="FS236" s="2"/>
      <c r="FT236" s="2"/>
      <c r="FU236" s="2"/>
      <c r="FV236" s="2"/>
      <c r="FW236" s="2"/>
      <c r="FX236" s="2"/>
      <c r="FY236" s="2"/>
      <c r="FZ236" s="2"/>
      <c r="GA236" s="2"/>
      <c r="GB236" s="2"/>
      <c r="GC236" s="2"/>
      <c r="GD236" s="2"/>
      <c r="GE236" s="2"/>
      <c r="GF236" s="2"/>
      <c r="GG236" s="2"/>
      <c r="GH236" s="2"/>
      <c r="GI236" s="2"/>
      <c r="GJ236" s="2"/>
      <c r="GK236" s="2"/>
      <c r="GL236" s="2"/>
      <c r="GM236" s="2"/>
      <c r="GN236" s="2"/>
      <c r="GO236" s="2"/>
      <c r="GP236" s="2"/>
      <c r="GQ236" s="2"/>
      <c r="GR236" s="2"/>
      <c r="GS236" s="2"/>
      <c r="GT236" s="2"/>
      <c r="GU236" s="2"/>
      <c r="GV236" s="2"/>
      <c r="GW236" s="2"/>
      <c r="GX236" s="2"/>
      <c r="GY236" s="2"/>
      <c r="GZ236" s="2"/>
      <c r="HA236" s="2"/>
      <c r="HB236" s="219"/>
      <c r="HC236" s="219"/>
      <c r="HD236" s="219"/>
      <c r="HE236" s="219"/>
      <c r="HF236" s="219"/>
      <c r="HG236" s="219"/>
      <c r="HH236" s="2"/>
      <c r="HI236" s="2"/>
      <c r="HJ236" s="2"/>
      <c r="HK236" s="2"/>
      <c r="HL236" s="2"/>
      <c r="HM236" s="2"/>
      <c r="HN236" s="2"/>
      <c r="HO236" s="2"/>
      <c r="HP236" s="2"/>
      <c r="HQ236" s="2"/>
      <c r="HR236" s="2"/>
      <c r="HS236" s="2"/>
      <c r="HT236" s="2"/>
      <c r="HU236" s="2"/>
      <c r="HV236" s="2"/>
      <c r="HW236" s="2"/>
      <c r="HX236" s="2"/>
      <c r="HY236" s="2"/>
      <c r="HZ236" s="2"/>
      <c r="IA236" s="2"/>
      <c r="IB236" s="2"/>
      <c r="IC236" s="2"/>
      <c r="ID236" s="2"/>
      <c r="IE236" s="2"/>
      <c r="IF236" s="2"/>
      <c r="IG236" s="2"/>
      <c r="IH236" s="2"/>
      <c r="II236" s="2"/>
      <c r="IJ236" s="2"/>
      <c r="IK236" s="2"/>
      <c r="IL236" s="2"/>
      <c r="IM236" s="2"/>
      <c r="IN236" s="2"/>
      <c r="IO236" s="2"/>
      <c r="IP236" s="2"/>
      <c r="IQ236" s="2"/>
    </row>
    <row r="237" spans="1:251" s="27" customFormat="1" ht="15" customHeight="1" x14ac:dyDescent="0.2">
      <c r="A237" s="218" t="str">
        <f t="shared" si="2"/>
        <v/>
      </c>
      <c r="B237" s="226"/>
      <c r="C237" s="354"/>
      <c r="D237" s="354"/>
      <c r="E237" s="354"/>
      <c r="F237" s="354"/>
      <c r="G237" s="354"/>
      <c r="H237" s="354"/>
      <c r="I237" s="354"/>
      <c r="J237" s="365"/>
      <c r="K237" s="366"/>
      <c r="L237" s="226"/>
      <c r="M237" s="351"/>
      <c r="N237" s="352"/>
      <c r="O237" s="352"/>
      <c r="P237" s="352"/>
      <c r="Q237" s="353"/>
      <c r="R237" s="226"/>
      <c r="S237" s="44"/>
      <c r="T237" s="44"/>
      <c r="U237" s="44"/>
      <c r="V237" s="44"/>
      <c r="W237" s="2"/>
      <c r="X237" s="2"/>
      <c r="Y237" s="2"/>
      <c r="Z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
      <c r="BT237" s="2"/>
      <c r="BU237" s="2"/>
      <c r="BV237" s="2"/>
      <c r="BW237" s="2"/>
      <c r="BX237" s="2"/>
      <c r="BY237" s="2"/>
      <c r="BZ237" s="2"/>
      <c r="CA237" s="2"/>
      <c r="CB237" s="2"/>
      <c r="CC237" s="2"/>
      <c r="CD237" s="2"/>
      <c r="CE237" s="2"/>
      <c r="CF237" s="2"/>
      <c r="CG237" s="2"/>
      <c r="CH237" s="2"/>
      <c r="CI237" s="2"/>
      <c r="CJ237" s="2"/>
      <c r="CK237" s="2"/>
      <c r="CL237" s="2"/>
      <c r="CM237" s="2"/>
      <c r="CN237" s="2"/>
      <c r="CO237" s="2"/>
      <c r="CP237" s="2"/>
      <c r="CQ237" s="2"/>
      <c r="CR237" s="2"/>
      <c r="CS237" s="2"/>
      <c r="CT237" s="2"/>
      <c r="CU237" s="2"/>
      <c r="CV237" s="2"/>
      <c r="CW237" s="2"/>
      <c r="CX237" s="2"/>
      <c r="CY237" s="2"/>
      <c r="CZ237" s="2"/>
      <c r="DA237" s="2"/>
      <c r="DB237" s="2"/>
      <c r="DC237" s="2"/>
      <c r="DD237" s="2"/>
      <c r="DE237" s="2"/>
      <c r="DF237" s="2"/>
      <c r="DG237" s="2"/>
      <c r="DH237" s="2"/>
      <c r="DI237" s="2"/>
      <c r="DJ237" s="2"/>
      <c r="DK237" s="2"/>
      <c r="DL237" s="2"/>
      <c r="DM237" s="2"/>
      <c r="DN237" s="2"/>
      <c r="DO237" s="2"/>
      <c r="DP237" s="2"/>
      <c r="DQ237" s="2"/>
      <c r="DR237" s="2"/>
      <c r="DS237" s="2"/>
      <c r="DT237" s="2"/>
      <c r="DU237" s="2"/>
      <c r="DV237" s="2"/>
      <c r="DW237" s="2"/>
      <c r="DX237" s="2"/>
      <c r="DY237" s="2"/>
      <c r="DZ237" s="2"/>
      <c r="EA237" s="2"/>
      <c r="EB237" s="2"/>
      <c r="EC237" s="2"/>
      <c r="ED237" s="2"/>
      <c r="EE237" s="2"/>
      <c r="EF237" s="2"/>
      <c r="EG237" s="2"/>
      <c r="EH237" s="2"/>
      <c r="EI237" s="2"/>
      <c r="EJ237" s="2"/>
      <c r="EK237" s="2"/>
      <c r="EL237" s="2"/>
      <c r="EM237" s="2"/>
      <c r="EN237" s="2"/>
      <c r="EO237" s="2"/>
      <c r="EP237" s="2"/>
      <c r="EQ237" s="2"/>
      <c r="ER237" s="2"/>
      <c r="ES237" s="2"/>
      <c r="ET237" s="2"/>
      <c r="EU237" s="2"/>
      <c r="EV237" s="2"/>
      <c r="EW237" s="2"/>
      <c r="EX237" s="2"/>
      <c r="EY237" s="2"/>
      <c r="EZ237" s="2"/>
      <c r="FA237" s="2"/>
      <c r="FB237" s="2"/>
      <c r="FC237" s="2"/>
      <c r="FD237" s="2"/>
      <c r="FE237" s="2"/>
      <c r="FF237" s="2"/>
      <c r="FG237" s="2"/>
      <c r="FH237" s="2"/>
      <c r="FI237" s="2"/>
      <c r="FJ237" s="2"/>
      <c r="FK237" s="2"/>
      <c r="FL237" s="2"/>
      <c r="FM237" s="2"/>
      <c r="FN237" s="2"/>
      <c r="FO237" s="2"/>
      <c r="FP237" s="2"/>
      <c r="FQ237" s="2"/>
      <c r="FR237" s="2"/>
      <c r="FS237" s="2"/>
      <c r="FT237" s="2"/>
      <c r="FU237" s="2"/>
      <c r="FV237" s="2"/>
      <c r="FW237" s="2"/>
      <c r="FX237" s="2"/>
      <c r="FY237" s="2"/>
      <c r="FZ237" s="2"/>
      <c r="GA237" s="2"/>
      <c r="GB237" s="2"/>
      <c r="GC237" s="2"/>
      <c r="GD237" s="2"/>
      <c r="GE237" s="2"/>
      <c r="GF237" s="2"/>
      <c r="GG237" s="2"/>
      <c r="GH237" s="2"/>
      <c r="GI237" s="2"/>
      <c r="GJ237" s="2"/>
      <c r="GK237" s="2"/>
      <c r="GL237" s="2"/>
      <c r="GM237" s="2"/>
      <c r="GN237" s="2"/>
      <c r="GO237" s="2"/>
      <c r="GP237" s="2"/>
      <c r="GQ237" s="2"/>
      <c r="GR237" s="2"/>
      <c r="GS237" s="2"/>
      <c r="GT237" s="2"/>
      <c r="GU237" s="2"/>
      <c r="GV237" s="2"/>
      <c r="GW237" s="2"/>
      <c r="GX237" s="2"/>
      <c r="GY237" s="2"/>
      <c r="GZ237" s="2"/>
      <c r="HA237" s="2"/>
      <c r="HB237" s="219"/>
      <c r="HC237" s="219"/>
      <c r="HD237" s="219"/>
      <c r="HE237" s="219"/>
      <c r="HF237" s="219"/>
      <c r="HG237" s="219"/>
      <c r="HH237" s="2"/>
      <c r="HI237" s="2"/>
      <c r="HJ237" s="2"/>
      <c r="HK237" s="2"/>
      <c r="HL237" s="2"/>
      <c r="HM237" s="2"/>
      <c r="HN237" s="2"/>
      <c r="HO237" s="2"/>
      <c r="HP237" s="2"/>
      <c r="HQ237" s="2"/>
      <c r="HR237" s="2"/>
      <c r="HS237" s="2"/>
      <c r="HT237" s="2"/>
      <c r="HU237" s="2"/>
      <c r="HV237" s="2"/>
      <c r="HW237" s="2"/>
      <c r="HX237" s="2"/>
      <c r="HY237" s="2"/>
      <c r="HZ237" s="2"/>
      <c r="IA237" s="2"/>
      <c r="IB237" s="2"/>
      <c r="IC237" s="2"/>
      <c r="ID237" s="2"/>
      <c r="IE237" s="2"/>
      <c r="IF237" s="2"/>
      <c r="IG237" s="2"/>
      <c r="IH237" s="2"/>
      <c r="II237" s="2"/>
      <c r="IJ237" s="2"/>
      <c r="IK237" s="2"/>
      <c r="IL237" s="2"/>
      <c r="IM237" s="2"/>
      <c r="IN237" s="2"/>
      <c r="IO237" s="2"/>
      <c r="IP237" s="2"/>
      <c r="IQ237" s="2"/>
    </row>
    <row r="238" spans="1:251" ht="15" customHeight="1" x14ac:dyDescent="0.2">
      <c r="A238" s="218" t="str">
        <f t="shared" si="2"/>
        <v/>
      </c>
      <c r="B238" s="226"/>
      <c r="C238" s="354"/>
      <c r="D238" s="354"/>
      <c r="E238" s="354"/>
      <c r="F238" s="354"/>
      <c r="G238" s="354"/>
      <c r="H238" s="354"/>
      <c r="I238" s="354"/>
      <c r="J238" s="365"/>
      <c r="K238" s="366"/>
      <c r="L238" s="226"/>
      <c r="M238" s="351"/>
      <c r="N238" s="352"/>
      <c r="O238" s="352"/>
      <c r="P238" s="352"/>
      <c r="Q238" s="353"/>
      <c r="R238" s="226"/>
      <c r="W238" s="2"/>
      <c r="X238" s="2"/>
      <c r="Y238" s="2"/>
      <c r="Z238" s="2"/>
    </row>
    <row r="239" spans="1:251" ht="15" customHeight="1" x14ac:dyDescent="0.2">
      <c r="A239" s="218" t="str">
        <f t="shared" si="2"/>
        <v/>
      </c>
      <c r="B239" s="226"/>
      <c r="C239" s="354"/>
      <c r="D239" s="354"/>
      <c r="E239" s="354"/>
      <c r="F239" s="354"/>
      <c r="G239" s="354"/>
      <c r="H239" s="354"/>
      <c r="I239" s="354"/>
      <c r="J239" s="365"/>
      <c r="K239" s="366"/>
      <c r="L239" s="226"/>
      <c r="M239" s="351"/>
      <c r="N239" s="352"/>
      <c r="O239" s="352"/>
      <c r="P239" s="352"/>
      <c r="Q239" s="353"/>
      <c r="R239" s="226"/>
      <c r="W239" s="2"/>
      <c r="X239" s="2"/>
      <c r="Y239" s="2"/>
      <c r="Z239" s="2"/>
    </row>
    <row r="240" spans="1:251" ht="15" customHeight="1" x14ac:dyDescent="0.2">
      <c r="A240" s="218" t="str">
        <f t="shared" si="2"/>
        <v/>
      </c>
      <c r="B240" s="226"/>
      <c r="C240" s="354"/>
      <c r="D240" s="354"/>
      <c r="E240" s="354"/>
      <c r="F240" s="354"/>
      <c r="G240" s="354"/>
      <c r="H240" s="354"/>
      <c r="I240" s="354"/>
      <c r="J240" s="365"/>
      <c r="K240" s="366"/>
      <c r="L240" s="226"/>
      <c r="M240" s="351"/>
      <c r="N240" s="352"/>
      <c r="O240" s="352"/>
      <c r="P240" s="352"/>
      <c r="Q240" s="353"/>
      <c r="R240" s="226"/>
      <c r="W240" s="2"/>
      <c r="X240" s="2"/>
      <c r="Y240" s="2"/>
      <c r="Z240" s="2"/>
    </row>
    <row r="241" spans="1:255" ht="15" customHeight="1" x14ac:dyDescent="0.2">
      <c r="A241" s="218" t="str">
        <f t="shared" si="2"/>
        <v/>
      </c>
      <c r="B241" s="226"/>
      <c r="C241" s="354"/>
      <c r="D241" s="354"/>
      <c r="E241" s="354"/>
      <c r="F241" s="354"/>
      <c r="G241" s="354"/>
      <c r="H241" s="354"/>
      <c r="I241" s="354"/>
      <c r="J241" s="365"/>
      <c r="K241" s="366"/>
      <c r="L241" s="226"/>
      <c r="M241" s="351"/>
      <c r="N241" s="352"/>
      <c r="O241" s="352"/>
      <c r="P241" s="352"/>
      <c r="Q241" s="353"/>
      <c r="R241" s="226"/>
      <c r="W241" s="2"/>
      <c r="X241" s="2"/>
      <c r="Y241" s="2"/>
      <c r="Z241" s="2"/>
    </row>
    <row r="242" spans="1:255" ht="15" customHeight="1" x14ac:dyDescent="0.2">
      <c r="A242" s="218" t="str">
        <f t="shared" si="2"/>
        <v/>
      </c>
      <c r="B242" s="226"/>
      <c r="C242" s="354"/>
      <c r="D242" s="354"/>
      <c r="E242" s="354"/>
      <c r="F242" s="354"/>
      <c r="G242" s="354"/>
      <c r="H242" s="354"/>
      <c r="I242" s="354"/>
      <c r="J242" s="365"/>
      <c r="K242" s="366"/>
      <c r="L242" s="226"/>
      <c r="M242" s="351"/>
      <c r="N242" s="352"/>
      <c r="O242" s="352"/>
      <c r="P242" s="352"/>
      <c r="Q242" s="353"/>
      <c r="R242" s="226"/>
      <c r="W242" s="2"/>
      <c r="X242" s="2"/>
      <c r="Y242" s="2"/>
      <c r="Z242" s="2"/>
    </row>
    <row r="243" spans="1:255" ht="15" customHeight="1" x14ac:dyDescent="0.2">
      <c r="A243" s="218" t="str">
        <f t="shared" si="2"/>
        <v/>
      </c>
      <c r="B243" s="226"/>
      <c r="C243" s="354"/>
      <c r="D243" s="354"/>
      <c r="E243" s="354"/>
      <c r="F243" s="354"/>
      <c r="G243" s="354"/>
      <c r="H243" s="354"/>
      <c r="I243" s="354"/>
      <c r="J243" s="365"/>
      <c r="K243" s="366"/>
      <c r="L243" s="226"/>
      <c r="M243" s="351"/>
      <c r="N243" s="352"/>
      <c r="O243" s="352"/>
      <c r="P243" s="352"/>
      <c r="Q243" s="353"/>
      <c r="R243" s="226"/>
      <c r="W243" s="2"/>
      <c r="X243" s="2"/>
      <c r="Y243" s="2"/>
      <c r="Z243" s="2"/>
    </row>
    <row r="244" spans="1:255" ht="15" customHeight="1" x14ac:dyDescent="0.2">
      <c r="A244" s="218" t="str">
        <f t="shared" si="2"/>
        <v/>
      </c>
      <c r="B244" s="226"/>
      <c r="C244" s="354"/>
      <c r="D244" s="354"/>
      <c r="E244" s="354"/>
      <c r="F244" s="354"/>
      <c r="G244" s="354"/>
      <c r="H244" s="354"/>
      <c r="I244" s="354"/>
      <c r="J244" s="365"/>
      <c r="K244" s="366"/>
      <c r="L244" s="226"/>
      <c r="M244" s="351"/>
      <c r="N244" s="352"/>
      <c r="O244" s="352"/>
      <c r="P244" s="352"/>
      <c r="Q244" s="353"/>
      <c r="R244" s="226"/>
      <c r="W244" s="2"/>
      <c r="X244" s="2"/>
      <c r="Y244" s="2"/>
      <c r="Z244" s="2"/>
    </row>
    <row r="245" spans="1:255" ht="15" customHeight="1" x14ac:dyDescent="0.2">
      <c r="A245" s="218" t="str">
        <f t="shared" si="2"/>
        <v/>
      </c>
      <c r="B245" s="226"/>
      <c r="C245" s="354"/>
      <c r="D245" s="354"/>
      <c r="E245" s="354"/>
      <c r="F245" s="354"/>
      <c r="G245" s="354"/>
      <c r="H245" s="354"/>
      <c r="I245" s="354"/>
      <c r="J245" s="365"/>
      <c r="K245" s="366"/>
      <c r="L245" s="226"/>
      <c r="M245" s="351"/>
      <c r="N245" s="352"/>
      <c r="O245" s="352"/>
      <c r="P245" s="352"/>
      <c r="Q245" s="353"/>
      <c r="R245" s="226"/>
      <c r="W245" s="2"/>
      <c r="X245" s="2"/>
      <c r="Y245" s="2"/>
      <c r="Z245" s="2"/>
    </row>
    <row r="246" spans="1:255" ht="15" customHeight="1" x14ac:dyDescent="0.2">
      <c r="A246" s="218" t="str">
        <f t="shared" si="2"/>
        <v/>
      </c>
      <c r="B246" s="226"/>
      <c r="C246" s="354"/>
      <c r="D246" s="354"/>
      <c r="E246" s="354"/>
      <c r="F246" s="354"/>
      <c r="G246" s="354"/>
      <c r="H246" s="354"/>
      <c r="I246" s="354"/>
      <c r="J246" s="365"/>
      <c r="K246" s="366"/>
      <c r="L246" s="226"/>
      <c r="M246" s="351"/>
      <c r="N246" s="352"/>
      <c r="O246" s="352"/>
      <c r="P246" s="352"/>
      <c r="Q246" s="353"/>
      <c r="R246" s="226"/>
      <c r="W246" s="2"/>
      <c r="X246" s="2"/>
      <c r="Y246" s="2"/>
      <c r="Z246" s="2"/>
    </row>
    <row r="247" spans="1:255" ht="15" customHeight="1" x14ac:dyDescent="0.2">
      <c r="A247" s="218" t="str">
        <f t="shared" si="2"/>
        <v/>
      </c>
      <c r="B247" s="226"/>
      <c r="C247" s="354"/>
      <c r="D247" s="354"/>
      <c r="E247" s="354"/>
      <c r="F247" s="354"/>
      <c r="G247" s="354"/>
      <c r="H247" s="354"/>
      <c r="I247" s="354"/>
      <c r="J247" s="365"/>
      <c r="K247" s="366"/>
      <c r="L247" s="226"/>
      <c r="M247" s="351"/>
      <c r="N247" s="352"/>
      <c r="O247" s="352"/>
      <c r="P247" s="352"/>
      <c r="Q247" s="353"/>
      <c r="R247" s="226"/>
      <c r="W247" s="2"/>
      <c r="X247" s="2"/>
      <c r="Y247" s="2"/>
      <c r="Z247" s="2"/>
    </row>
    <row r="248" spans="1:255" ht="15" customHeight="1" x14ac:dyDescent="0.2">
      <c r="A248" s="218" t="str">
        <f t="shared" si="2"/>
        <v/>
      </c>
      <c r="B248" s="226"/>
      <c r="C248" s="354"/>
      <c r="D248" s="354"/>
      <c r="E248" s="354"/>
      <c r="F248" s="354"/>
      <c r="G248" s="354"/>
      <c r="H248" s="354"/>
      <c r="I248" s="354"/>
      <c r="J248" s="365"/>
      <c r="K248" s="366"/>
      <c r="L248" s="226"/>
      <c r="M248" s="351"/>
      <c r="N248" s="352"/>
      <c r="O248" s="352"/>
      <c r="P248" s="352"/>
      <c r="Q248" s="353"/>
      <c r="R248" s="226"/>
      <c r="W248" s="2"/>
      <c r="X248" s="2"/>
      <c r="Y248" s="2"/>
      <c r="Z248" s="2"/>
    </row>
    <row r="249" spans="1:255" ht="15" customHeight="1" x14ac:dyDescent="0.2">
      <c r="A249" s="218" t="str">
        <f t="shared" ref="A249:A254" si="3">IF(B249 &amp; C249 &amp; J249 &amp; L249 &amp;M249&amp; R249= "","",ROW()-ROW($A$53))</f>
        <v/>
      </c>
      <c r="B249" s="226"/>
      <c r="C249" s="354"/>
      <c r="D249" s="354"/>
      <c r="E249" s="354"/>
      <c r="F249" s="354"/>
      <c r="G249" s="354"/>
      <c r="H249" s="354"/>
      <c r="I249" s="354"/>
      <c r="J249" s="365"/>
      <c r="K249" s="366"/>
      <c r="L249" s="226"/>
      <c r="M249" s="351"/>
      <c r="N249" s="352"/>
      <c r="O249" s="352"/>
      <c r="P249" s="352"/>
      <c r="Q249" s="353"/>
      <c r="R249" s="226"/>
      <c r="W249" s="2"/>
      <c r="X249" s="2"/>
      <c r="Y249" s="2"/>
      <c r="Z249" s="2"/>
    </row>
    <row r="250" spans="1:255" ht="15" customHeight="1" x14ac:dyDescent="0.2">
      <c r="A250" s="218" t="str">
        <f t="shared" si="3"/>
        <v/>
      </c>
      <c r="B250" s="226"/>
      <c r="C250" s="354"/>
      <c r="D250" s="354"/>
      <c r="E250" s="354"/>
      <c r="F250" s="354"/>
      <c r="G250" s="354"/>
      <c r="H250" s="354"/>
      <c r="I250" s="354"/>
      <c r="J250" s="365"/>
      <c r="K250" s="366"/>
      <c r="L250" s="226"/>
      <c r="M250" s="351"/>
      <c r="N250" s="352"/>
      <c r="O250" s="352"/>
      <c r="P250" s="352"/>
      <c r="Q250" s="353"/>
      <c r="R250" s="226"/>
      <c r="W250" s="2"/>
      <c r="X250" s="2"/>
      <c r="Y250" s="2"/>
      <c r="Z250" s="2"/>
    </row>
    <row r="251" spans="1:255" ht="15" customHeight="1" x14ac:dyDescent="0.2">
      <c r="A251" s="218" t="str">
        <f t="shared" si="3"/>
        <v/>
      </c>
      <c r="B251" s="226"/>
      <c r="C251" s="354"/>
      <c r="D251" s="354"/>
      <c r="E251" s="354"/>
      <c r="F251" s="354"/>
      <c r="G251" s="354"/>
      <c r="H251" s="354"/>
      <c r="I251" s="354"/>
      <c r="J251" s="365"/>
      <c r="K251" s="366"/>
      <c r="L251" s="226"/>
      <c r="M251" s="351"/>
      <c r="N251" s="352"/>
      <c r="O251" s="352"/>
      <c r="P251" s="352"/>
      <c r="Q251" s="353"/>
      <c r="R251" s="226"/>
      <c r="W251" s="2"/>
      <c r="X251" s="2"/>
      <c r="Y251" s="2"/>
      <c r="Z251" s="2"/>
    </row>
    <row r="252" spans="1:255" ht="15" customHeight="1" x14ac:dyDescent="0.2">
      <c r="A252" s="218" t="str">
        <f t="shared" si="3"/>
        <v/>
      </c>
      <c r="B252" s="226"/>
      <c r="C252" s="354"/>
      <c r="D252" s="354"/>
      <c r="E252" s="354"/>
      <c r="F252" s="354"/>
      <c r="G252" s="354"/>
      <c r="H252" s="354"/>
      <c r="I252" s="354"/>
      <c r="J252" s="365"/>
      <c r="K252" s="366"/>
      <c r="L252" s="226"/>
      <c r="M252" s="351"/>
      <c r="N252" s="352"/>
      <c r="O252" s="352"/>
      <c r="P252" s="352"/>
      <c r="Q252" s="353"/>
      <c r="R252" s="226"/>
      <c r="S252" s="58"/>
      <c r="T252" s="58"/>
      <c r="U252" s="58"/>
      <c r="V252" s="58"/>
      <c r="W252" s="30"/>
      <c r="X252" s="30"/>
      <c r="Y252" s="30"/>
      <c r="Z252" s="30"/>
      <c r="AG252" s="30"/>
      <c r="AH252" s="30"/>
      <c r="AI252" s="30"/>
      <c r="AJ252" s="30"/>
      <c r="AK252" s="30"/>
      <c r="AL252" s="30"/>
      <c r="AM252" s="30"/>
      <c r="AN252" s="30"/>
      <c r="AO252" s="30"/>
      <c r="AP252" s="30"/>
      <c r="AQ252" s="30"/>
      <c r="AR252" s="30"/>
      <c r="AS252" s="30"/>
      <c r="AT252" s="30"/>
      <c r="AU252" s="30"/>
      <c r="AV252" s="30"/>
      <c r="AW252" s="30"/>
      <c r="AX252" s="30"/>
      <c r="AY252" s="30"/>
      <c r="AZ252" s="30"/>
      <c r="BA252" s="30"/>
      <c r="BB252" s="30"/>
      <c r="BC252" s="30"/>
      <c r="BD252" s="30"/>
      <c r="BE252" s="30"/>
      <c r="BF252" s="30"/>
      <c r="BG252" s="30"/>
      <c r="BH252" s="30"/>
      <c r="BI252" s="30"/>
      <c r="BJ252" s="30"/>
      <c r="BK252" s="30"/>
      <c r="BL252" s="30"/>
      <c r="BM252" s="30"/>
      <c r="BN252" s="30"/>
      <c r="BO252" s="30"/>
      <c r="BP252" s="30"/>
      <c r="BQ252" s="30"/>
      <c r="BR252" s="30"/>
      <c r="BS252" s="30"/>
      <c r="BT252" s="30"/>
      <c r="BU252" s="30"/>
      <c r="BV252" s="30"/>
      <c r="BW252" s="30"/>
      <c r="BX252" s="30"/>
      <c r="BY252" s="30"/>
      <c r="BZ252" s="30"/>
      <c r="CA252" s="30"/>
      <c r="CB252" s="30"/>
      <c r="CC252" s="30"/>
      <c r="CD252" s="30"/>
      <c r="CE252" s="30"/>
      <c r="CF252" s="30"/>
      <c r="CG252" s="30"/>
      <c r="CH252" s="30"/>
      <c r="CI252" s="30"/>
      <c r="CJ252" s="30"/>
      <c r="CK252" s="30"/>
      <c r="CL252" s="30"/>
      <c r="CM252" s="30"/>
      <c r="CN252" s="30"/>
      <c r="CO252" s="30"/>
      <c r="CP252" s="30"/>
      <c r="CQ252" s="30"/>
      <c r="CR252" s="30"/>
      <c r="CS252" s="30"/>
      <c r="CT252" s="30"/>
      <c r="CU252" s="30"/>
      <c r="CV252" s="30"/>
      <c r="CW252" s="30"/>
      <c r="CX252" s="30"/>
      <c r="CY252" s="30"/>
      <c r="CZ252" s="30"/>
      <c r="DA252" s="30"/>
      <c r="DB252" s="30"/>
      <c r="DC252" s="30"/>
      <c r="DD252" s="30"/>
      <c r="DE252" s="30"/>
      <c r="DF252" s="30"/>
      <c r="DG252" s="30"/>
      <c r="DH252" s="30"/>
      <c r="DI252" s="30"/>
      <c r="DJ252" s="30"/>
      <c r="DK252" s="30"/>
      <c r="DL252" s="30"/>
      <c r="DM252" s="30"/>
      <c r="DN252" s="30"/>
      <c r="DO252" s="30"/>
      <c r="DP252" s="30"/>
      <c r="DQ252" s="30"/>
      <c r="DR252" s="30"/>
      <c r="DS252" s="30"/>
      <c r="DT252" s="30"/>
      <c r="DU252" s="30"/>
      <c r="DV252" s="30"/>
      <c r="DW252" s="30"/>
      <c r="DX252" s="30"/>
      <c r="DY252" s="30"/>
      <c r="DZ252" s="30"/>
      <c r="EA252" s="30"/>
      <c r="EB252" s="30"/>
      <c r="EC252" s="30"/>
      <c r="ED252" s="30"/>
      <c r="EE252" s="30"/>
      <c r="EF252" s="30"/>
      <c r="EG252" s="30"/>
      <c r="EH252" s="30"/>
      <c r="EI252" s="30"/>
      <c r="EJ252" s="30"/>
      <c r="EK252" s="30"/>
      <c r="EL252" s="30"/>
      <c r="EM252" s="30"/>
      <c r="EN252" s="30"/>
      <c r="EO252" s="30"/>
      <c r="EP252" s="30"/>
      <c r="EQ252" s="30"/>
      <c r="ER252" s="30"/>
      <c r="ES252" s="30"/>
      <c r="ET252" s="30"/>
      <c r="EU252" s="30"/>
      <c r="EV252" s="30"/>
      <c r="EW252" s="30"/>
      <c r="EX252" s="30"/>
      <c r="EY252" s="30"/>
      <c r="EZ252" s="30"/>
      <c r="FA252" s="30"/>
      <c r="FB252" s="30"/>
      <c r="FC252" s="30"/>
      <c r="FD252" s="30"/>
      <c r="FE252" s="30"/>
      <c r="FF252" s="30"/>
      <c r="FG252" s="30"/>
      <c r="FH252" s="30"/>
      <c r="FI252" s="30"/>
      <c r="FJ252" s="30"/>
      <c r="FK252" s="30"/>
      <c r="FL252" s="30"/>
      <c r="FM252" s="30"/>
      <c r="FN252" s="30"/>
      <c r="FO252" s="30"/>
      <c r="FP252" s="30"/>
      <c r="FQ252" s="30"/>
      <c r="FR252" s="30"/>
      <c r="FS252" s="30"/>
      <c r="FT252" s="30"/>
      <c r="FU252" s="30"/>
      <c r="FV252" s="30"/>
      <c r="FW252" s="30"/>
      <c r="FX252" s="30"/>
      <c r="FY252" s="30"/>
      <c r="FZ252" s="30"/>
      <c r="GA252" s="30"/>
      <c r="GB252" s="30"/>
      <c r="GC252" s="30"/>
      <c r="GD252" s="30"/>
      <c r="GE252" s="30"/>
      <c r="GF252" s="30"/>
      <c r="GG252" s="30"/>
      <c r="GH252" s="30"/>
      <c r="GI252" s="30"/>
      <c r="GJ252" s="30"/>
      <c r="GK252" s="30"/>
      <c r="GL252" s="30"/>
      <c r="GM252" s="30"/>
      <c r="GN252" s="30"/>
      <c r="GO252" s="30"/>
      <c r="GP252" s="30"/>
      <c r="GQ252" s="30"/>
      <c r="GR252" s="30"/>
      <c r="GS252" s="30"/>
      <c r="GT252" s="30"/>
      <c r="GU252" s="30"/>
      <c r="GV252" s="30"/>
      <c r="GW252" s="30"/>
      <c r="GX252" s="30"/>
      <c r="GY252" s="30"/>
      <c r="GZ252" s="30"/>
      <c r="HA252" s="30"/>
      <c r="HH252" s="30"/>
      <c r="HI252" s="30"/>
      <c r="HJ252" s="30"/>
      <c r="HK252" s="30"/>
      <c r="HL252" s="30"/>
      <c r="HM252" s="30"/>
      <c r="HN252" s="30"/>
      <c r="HO252" s="30"/>
      <c r="HP252" s="30"/>
      <c r="HQ252" s="30"/>
      <c r="HR252" s="30"/>
      <c r="HS252" s="30"/>
      <c r="HT252" s="30"/>
      <c r="HU252" s="30"/>
      <c r="HV252" s="30"/>
      <c r="HW252" s="30"/>
      <c r="HX252" s="30"/>
      <c r="HY252" s="30"/>
      <c r="HZ252" s="30"/>
      <c r="IA252" s="30"/>
      <c r="IB252" s="30"/>
      <c r="IC252" s="30"/>
      <c r="ID252" s="30"/>
      <c r="IE252" s="30"/>
      <c r="IF252" s="30"/>
      <c r="IG252" s="30"/>
      <c r="IH252" s="30"/>
      <c r="II252" s="30"/>
      <c r="IJ252" s="30"/>
      <c r="IK252" s="30"/>
      <c r="IL252" s="30"/>
      <c r="IM252" s="30"/>
      <c r="IN252" s="30"/>
      <c r="IO252" s="30"/>
      <c r="IP252" s="30"/>
      <c r="IQ252" s="30"/>
    </row>
    <row r="253" spans="1:255" ht="15" customHeight="1" x14ac:dyDescent="0.2">
      <c r="A253" s="218" t="str">
        <f t="shared" si="3"/>
        <v/>
      </c>
      <c r="B253" s="226"/>
      <c r="C253" s="354"/>
      <c r="D253" s="354"/>
      <c r="E253" s="354"/>
      <c r="F253" s="354"/>
      <c r="G253" s="354"/>
      <c r="H253" s="354"/>
      <c r="I253" s="354"/>
      <c r="J253" s="365"/>
      <c r="K253" s="366"/>
      <c r="L253" s="226"/>
      <c r="M253" s="351"/>
      <c r="N253" s="352"/>
      <c r="O253" s="352"/>
      <c r="P253" s="352"/>
      <c r="Q253" s="353"/>
      <c r="R253" s="226"/>
      <c r="S253" s="58"/>
      <c r="T253" s="58"/>
      <c r="U253" s="58"/>
      <c r="V253" s="58"/>
      <c r="W253" s="30"/>
      <c r="X253" s="30"/>
      <c r="Y253" s="30"/>
      <c r="Z253" s="30"/>
      <c r="AG253" s="30"/>
      <c r="AH253" s="30"/>
      <c r="AI253" s="30"/>
      <c r="AJ253" s="30"/>
      <c r="AK253" s="30"/>
      <c r="AL253" s="30"/>
      <c r="AM253" s="30"/>
      <c r="AN253" s="30"/>
      <c r="AO253" s="30"/>
      <c r="AP253" s="30"/>
      <c r="AQ253" s="30"/>
      <c r="AR253" s="30"/>
      <c r="AS253" s="30"/>
      <c r="AT253" s="30"/>
      <c r="AU253" s="30"/>
      <c r="AV253" s="30"/>
      <c r="AW253" s="30"/>
      <c r="AX253" s="30"/>
      <c r="AY253" s="30"/>
      <c r="AZ253" s="30"/>
      <c r="BA253" s="30"/>
      <c r="BB253" s="30"/>
      <c r="BC253" s="30"/>
      <c r="BD253" s="30"/>
      <c r="BE253" s="30"/>
      <c r="BF253" s="30"/>
      <c r="BG253" s="30"/>
      <c r="BH253" s="30"/>
      <c r="BI253" s="30"/>
      <c r="BJ253" s="30"/>
      <c r="BK253" s="30"/>
      <c r="BL253" s="30"/>
      <c r="BM253" s="30"/>
      <c r="BN253" s="30"/>
      <c r="BO253" s="30"/>
      <c r="BP253" s="30"/>
      <c r="BQ253" s="30"/>
      <c r="BR253" s="30"/>
      <c r="BS253" s="30"/>
      <c r="BT253" s="30"/>
      <c r="BU253" s="30"/>
      <c r="BV253" s="30"/>
      <c r="BW253" s="30"/>
      <c r="BX253" s="30"/>
      <c r="BY253" s="30"/>
      <c r="BZ253" s="30"/>
      <c r="CA253" s="30"/>
      <c r="CB253" s="30"/>
      <c r="CC253" s="30"/>
      <c r="CD253" s="30"/>
      <c r="CE253" s="30"/>
      <c r="CF253" s="30"/>
      <c r="CG253" s="30"/>
      <c r="CH253" s="30"/>
      <c r="CI253" s="30"/>
      <c r="CJ253" s="30"/>
      <c r="CK253" s="30"/>
      <c r="CL253" s="30"/>
      <c r="CM253" s="30"/>
      <c r="CN253" s="30"/>
      <c r="CO253" s="30"/>
      <c r="CP253" s="30"/>
      <c r="CQ253" s="30"/>
      <c r="CR253" s="30"/>
      <c r="CS253" s="30"/>
      <c r="CT253" s="30"/>
      <c r="CU253" s="30"/>
      <c r="CV253" s="30"/>
      <c r="CW253" s="30"/>
      <c r="CX253" s="30"/>
      <c r="CY253" s="30"/>
      <c r="CZ253" s="30"/>
      <c r="DA253" s="30"/>
      <c r="DB253" s="30"/>
      <c r="DC253" s="30"/>
      <c r="DD253" s="30"/>
      <c r="DE253" s="30"/>
      <c r="DF253" s="30"/>
      <c r="DG253" s="30"/>
      <c r="DH253" s="30"/>
      <c r="DI253" s="30"/>
      <c r="DJ253" s="30"/>
      <c r="DK253" s="30"/>
      <c r="DL253" s="30"/>
      <c r="DM253" s="30"/>
      <c r="DN253" s="30"/>
      <c r="DO253" s="30"/>
      <c r="DP253" s="30"/>
      <c r="DQ253" s="30"/>
      <c r="DR253" s="30"/>
      <c r="DS253" s="30"/>
      <c r="DT253" s="30"/>
      <c r="DU253" s="30"/>
      <c r="DV253" s="30"/>
      <c r="DW253" s="30"/>
      <c r="DX253" s="30"/>
      <c r="DY253" s="30"/>
      <c r="DZ253" s="30"/>
      <c r="EA253" s="30"/>
      <c r="EB253" s="30"/>
      <c r="EC253" s="30"/>
      <c r="ED253" s="30"/>
      <c r="EE253" s="30"/>
      <c r="EF253" s="30"/>
      <c r="EG253" s="30"/>
      <c r="EH253" s="30"/>
      <c r="EI253" s="30"/>
      <c r="EJ253" s="30"/>
      <c r="EK253" s="30"/>
      <c r="EL253" s="30"/>
      <c r="EM253" s="30"/>
      <c r="EN253" s="30"/>
      <c r="EO253" s="30"/>
      <c r="EP253" s="30"/>
      <c r="EQ253" s="30"/>
      <c r="ER253" s="30"/>
      <c r="ES253" s="30"/>
      <c r="ET253" s="30"/>
      <c r="EU253" s="30"/>
      <c r="EV253" s="30"/>
      <c r="EW253" s="30"/>
      <c r="EX253" s="30"/>
      <c r="EY253" s="30"/>
      <c r="EZ253" s="30"/>
      <c r="FA253" s="30"/>
      <c r="FB253" s="30"/>
      <c r="FC253" s="30"/>
      <c r="FD253" s="30"/>
      <c r="FE253" s="30"/>
      <c r="FF253" s="30"/>
      <c r="FG253" s="30"/>
      <c r="FH253" s="30"/>
      <c r="FI253" s="30"/>
      <c r="FJ253" s="30"/>
      <c r="FK253" s="30"/>
      <c r="FL253" s="30"/>
      <c r="FM253" s="30"/>
      <c r="FN253" s="30"/>
      <c r="FO253" s="30"/>
      <c r="FP253" s="30"/>
      <c r="FQ253" s="30"/>
      <c r="FR253" s="30"/>
      <c r="FS253" s="30"/>
      <c r="FT253" s="30"/>
      <c r="FU253" s="30"/>
      <c r="FV253" s="30"/>
      <c r="FW253" s="30"/>
      <c r="FX253" s="30"/>
      <c r="FY253" s="30"/>
      <c r="FZ253" s="30"/>
      <c r="GA253" s="30"/>
      <c r="GB253" s="30"/>
      <c r="GC253" s="30"/>
      <c r="GD253" s="30"/>
      <c r="GE253" s="30"/>
      <c r="GF253" s="30"/>
      <c r="GG253" s="30"/>
      <c r="GH253" s="30"/>
      <c r="GI253" s="30"/>
      <c r="GJ253" s="30"/>
      <c r="GK253" s="30"/>
      <c r="GL253" s="30"/>
      <c r="GM253" s="30"/>
      <c r="GN253" s="30"/>
      <c r="GO253" s="30"/>
      <c r="GP253" s="30"/>
      <c r="GQ253" s="30"/>
      <c r="GR253" s="30"/>
      <c r="GS253" s="30"/>
      <c r="GT253" s="30"/>
      <c r="GU253" s="30"/>
      <c r="GV253" s="30"/>
      <c r="GW253" s="30"/>
      <c r="GX253" s="30"/>
      <c r="GY253" s="30"/>
      <c r="GZ253" s="30"/>
      <c r="HA253" s="30"/>
      <c r="HH253" s="30"/>
      <c r="HI253" s="30"/>
      <c r="HJ253" s="30"/>
      <c r="HK253" s="30"/>
      <c r="HL253" s="30"/>
      <c r="HM253" s="30"/>
      <c r="HN253" s="30"/>
      <c r="HO253" s="30"/>
      <c r="HP253" s="30"/>
      <c r="HQ253" s="30"/>
      <c r="HR253" s="30"/>
      <c r="HS253" s="30"/>
      <c r="HT253" s="30"/>
      <c r="HU253" s="30"/>
      <c r="HV253" s="30"/>
      <c r="HW253" s="30"/>
      <c r="HX253" s="30"/>
      <c r="HY253" s="30"/>
      <c r="HZ253" s="30"/>
      <c r="IA253" s="30"/>
      <c r="IB253" s="30"/>
      <c r="IC253" s="30"/>
      <c r="ID253" s="30"/>
      <c r="IE253" s="30"/>
      <c r="IF253" s="30"/>
      <c r="IG253" s="30"/>
      <c r="IH253" s="30"/>
      <c r="II253" s="30"/>
      <c r="IJ253" s="30"/>
      <c r="IK253" s="30"/>
      <c r="IL253" s="30"/>
      <c r="IM253" s="30"/>
      <c r="IN253" s="30"/>
      <c r="IO253" s="30"/>
      <c r="IP253" s="30"/>
      <c r="IQ253" s="30"/>
    </row>
    <row r="254" spans="1:255" ht="15" customHeight="1" collapsed="1" x14ac:dyDescent="0.2">
      <c r="A254" s="218" t="str">
        <f t="shared" si="3"/>
        <v/>
      </c>
      <c r="B254" s="226"/>
      <c r="C254" s="354"/>
      <c r="D254" s="354"/>
      <c r="E254" s="354"/>
      <c r="F254" s="354"/>
      <c r="G254" s="354"/>
      <c r="H254" s="354"/>
      <c r="I254" s="354"/>
      <c r="J254" s="365"/>
      <c r="K254" s="366"/>
      <c r="L254" s="226"/>
      <c r="M254" s="351"/>
      <c r="N254" s="352"/>
      <c r="O254" s="352"/>
      <c r="P254" s="352"/>
      <c r="Q254" s="353"/>
      <c r="R254" s="226"/>
      <c r="W254" s="2"/>
      <c r="X254" s="2"/>
      <c r="Y254" s="2"/>
      <c r="Z254" s="2"/>
    </row>
    <row r="255" spans="1:255" s="30" customFormat="1" ht="16.5" x14ac:dyDescent="0.3">
      <c r="A255" s="187" t="s">
        <v>203</v>
      </c>
      <c r="B255" s="188"/>
      <c r="C255" s="189"/>
      <c r="D255" s="190"/>
      <c r="E255" s="190"/>
      <c r="F255" s="191"/>
      <c r="G255" s="192"/>
      <c r="H255" s="192"/>
      <c r="I255" s="193"/>
      <c r="J255" s="194"/>
      <c r="K255" s="194"/>
      <c r="L255" s="194"/>
      <c r="M255" s="194"/>
      <c r="N255" s="194"/>
      <c r="O255" s="194"/>
      <c r="P255" s="194"/>
      <c r="Q255" s="194"/>
      <c r="R255" s="195"/>
      <c r="S255" s="44"/>
      <c r="T255" s="44"/>
      <c r="U255" s="44"/>
      <c r="V255" s="44"/>
      <c r="W255" s="44"/>
      <c r="X255" s="44"/>
      <c r="Y255" s="44"/>
      <c r="Z255" s="44"/>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c r="CB255" s="2"/>
      <c r="CC255" s="2"/>
      <c r="CD255" s="2"/>
      <c r="CE255" s="2"/>
      <c r="CF255" s="2"/>
      <c r="CG255" s="2"/>
      <c r="CH255" s="2"/>
      <c r="CI255" s="2"/>
      <c r="CJ255" s="2"/>
      <c r="CK255" s="2"/>
      <c r="CL255" s="2"/>
      <c r="CM255" s="2"/>
      <c r="CN255" s="2"/>
      <c r="CO255" s="2"/>
      <c r="CP255" s="2"/>
      <c r="CQ255" s="2"/>
      <c r="CR255" s="2"/>
      <c r="CS255" s="2"/>
      <c r="CT255" s="2"/>
      <c r="CU255" s="2"/>
      <c r="CV255" s="2"/>
      <c r="CW255" s="2"/>
      <c r="CX255" s="2"/>
      <c r="CY255" s="2"/>
      <c r="CZ255" s="2"/>
      <c r="DA255" s="2"/>
      <c r="DB255" s="2"/>
      <c r="DC255" s="2"/>
      <c r="DD255" s="2"/>
      <c r="DE255" s="2"/>
      <c r="DF255" s="2"/>
      <c r="DG255" s="2"/>
      <c r="DH255" s="2"/>
      <c r="DI255" s="2"/>
      <c r="DJ255" s="2"/>
      <c r="DK255" s="2"/>
      <c r="DL255" s="2"/>
      <c r="DM255" s="2"/>
      <c r="DN255" s="2"/>
      <c r="DO255" s="2"/>
      <c r="DP255" s="2"/>
      <c r="DQ255" s="2"/>
      <c r="DR255" s="2"/>
      <c r="DS255" s="2"/>
      <c r="DT255" s="2"/>
      <c r="DU255" s="2"/>
      <c r="DV255" s="2"/>
      <c r="DW255" s="2"/>
      <c r="DX255" s="2"/>
      <c r="DY255" s="2"/>
      <c r="DZ255" s="2"/>
      <c r="EA255" s="2"/>
      <c r="EB255" s="2"/>
      <c r="EC255" s="2"/>
      <c r="ED255" s="2"/>
      <c r="EE255" s="2"/>
      <c r="EF255" s="2"/>
      <c r="EG255" s="2"/>
      <c r="EH255" s="2"/>
      <c r="EI255" s="2"/>
      <c r="EJ255" s="2"/>
      <c r="EK255" s="2"/>
      <c r="EL255" s="2"/>
      <c r="EM255" s="2"/>
      <c r="EN255" s="2"/>
      <c r="EO255" s="2"/>
      <c r="EP255" s="2"/>
      <c r="EQ255" s="2"/>
      <c r="ER255" s="2"/>
      <c r="ES255" s="2"/>
      <c r="ET255" s="2"/>
      <c r="EU255" s="2"/>
      <c r="EV255" s="2"/>
      <c r="EW255" s="2"/>
      <c r="EX255" s="2"/>
      <c r="EY255" s="2"/>
      <c r="EZ255" s="2"/>
      <c r="FA255" s="2"/>
      <c r="FB255" s="2"/>
      <c r="FC255" s="2"/>
      <c r="FD255" s="2"/>
      <c r="FE255" s="2"/>
      <c r="FF255" s="2"/>
      <c r="FG255" s="2"/>
      <c r="FH255" s="2"/>
      <c r="FI255" s="2"/>
      <c r="FJ255" s="2"/>
      <c r="FK255" s="2"/>
      <c r="FL255" s="2"/>
      <c r="FM255" s="2"/>
      <c r="FN255" s="2"/>
      <c r="FO255" s="2"/>
      <c r="FP255" s="2"/>
      <c r="FQ255" s="2"/>
      <c r="FR255" s="2"/>
      <c r="FS255" s="2"/>
      <c r="FT255" s="2"/>
      <c r="FU255" s="2"/>
      <c r="FV255" s="2"/>
      <c r="FW255" s="2"/>
      <c r="FX255" s="2"/>
      <c r="FY255" s="2"/>
      <c r="FZ255" s="2"/>
      <c r="GA255" s="2"/>
      <c r="GB255" s="2"/>
      <c r="GC255" s="2"/>
      <c r="GD255" s="2"/>
      <c r="GE255" s="2"/>
      <c r="GF255" s="2"/>
      <c r="GG255" s="2"/>
      <c r="GH255" s="2"/>
      <c r="GI255" s="2"/>
      <c r="GJ255" s="2"/>
      <c r="GK255" s="2"/>
      <c r="GL255" s="2"/>
      <c r="GM255" s="2"/>
      <c r="GN255" s="2"/>
      <c r="GO255" s="2"/>
      <c r="GP255" s="2"/>
      <c r="GQ255" s="2"/>
      <c r="GR255" s="2"/>
      <c r="GS255" s="2"/>
      <c r="GT255" s="2"/>
      <c r="GU255" s="2"/>
      <c r="GV255" s="2"/>
      <c r="GW255" s="2"/>
      <c r="GX255" s="2"/>
      <c r="GY255" s="2"/>
      <c r="GZ255" s="2"/>
      <c r="HA255" s="2"/>
      <c r="HB255" s="219"/>
      <c r="HC255" s="219"/>
      <c r="HD255" s="219"/>
      <c r="HE255" s="219"/>
      <c r="HF255" s="219"/>
      <c r="HG255" s="219"/>
      <c r="HH255" s="2"/>
      <c r="HI255" s="2"/>
      <c r="HJ255" s="2"/>
      <c r="HK255" s="2"/>
      <c r="HL255" s="2"/>
      <c r="HM255" s="2"/>
      <c r="HN255" s="2"/>
      <c r="HO255" s="2"/>
      <c r="HP255" s="2"/>
      <c r="HQ255" s="2"/>
      <c r="HR255" s="2"/>
      <c r="HS255" s="2"/>
      <c r="HT255" s="2"/>
      <c r="HU255" s="2"/>
      <c r="HV255" s="2"/>
      <c r="HW255" s="2"/>
      <c r="HX255" s="2"/>
      <c r="HY255" s="2"/>
      <c r="HZ255" s="2"/>
      <c r="IA255" s="2"/>
      <c r="IB255" s="2"/>
      <c r="IC255" s="2"/>
      <c r="ID255" s="2"/>
      <c r="IE255" s="2"/>
      <c r="IF255" s="2"/>
      <c r="IG255" s="2"/>
      <c r="IH255" s="2"/>
      <c r="II255" s="2"/>
      <c r="IJ255" s="2"/>
      <c r="IK255" s="2"/>
      <c r="IL255" s="2"/>
      <c r="IM255" s="2"/>
      <c r="IN255" s="2"/>
      <c r="IO255" s="2"/>
      <c r="IP255" s="2"/>
      <c r="IQ255" s="2"/>
      <c r="IR255" s="2"/>
      <c r="IS255" s="2"/>
      <c r="IT255" s="2"/>
      <c r="IU255" s="2"/>
    </row>
    <row r="256" spans="1:255" s="30" customFormat="1" ht="12.75" x14ac:dyDescent="0.2">
      <c r="A256" s="196"/>
      <c r="B256" s="197"/>
      <c r="C256" s="197"/>
      <c r="D256" s="197"/>
      <c r="E256" s="197"/>
      <c r="F256" s="197"/>
      <c r="G256" s="197"/>
      <c r="H256" s="197"/>
      <c r="I256" s="198"/>
      <c r="J256" s="199"/>
      <c r="K256" s="199"/>
      <c r="L256" s="199"/>
      <c r="M256" s="199"/>
      <c r="N256" s="199"/>
      <c r="O256" s="199"/>
      <c r="P256" s="199"/>
      <c r="Q256" s="199"/>
      <c r="R256" s="200"/>
      <c r="S256" s="44"/>
      <c r="T256" s="44"/>
      <c r="U256" s="44"/>
      <c r="V256" s="44"/>
      <c r="W256" s="44"/>
      <c r="X256" s="44"/>
      <c r="Y256" s="44"/>
      <c r="Z256" s="44"/>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
      <c r="BT256" s="2"/>
      <c r="BU256" s="2"/>
      <c r="BV256" s="2"/>
      <c r="BW256" s="2"/>
      <c r="BX256" s="2"/>
      <c r="BY256" s="2"/>
      <c r="BZ256" s="2"/>
      <c r="CA256" s="2"/>
      <c r="CB256" s="2"/>
      <c r="CC256" s="2"/>
      <c r="CD256" s="2"/>
      <c r="CE256" s="2"/>
      <c r="CF256" s="2"/>
      <c r="CG256" s="2"/>
      <c r="CH256" s="2"/>
      <c r="CI256" s="2"/>
      <c r="CJ256" s="2"/>
      <c r="CK256" s="2"/>
      <c r="CL256" s="2"/>
      <c r="CM256" s="2"/>
      <c r="CN256" s="2"/>
      <c r="CO256" s="2"/>
      <c r="CP256" s="2"/>
      <c r="CQ256" s="2"/>
      <c r="CR256" s="2"/>
      <c r="CS256" s="2"/>
      <c r="CT256" s="2"/>
      <c r="CU256" s="2"/>
      <c r="CV256" s="2"/>
      <c r="CW256" s="2"/>
      <c r="CX256" s="2"/>
      <c r="CY256" s="2"/>
      <c r="CZ256" s="2"/>
      <c r="DA256" s="2"/>
      <c r="DB256" s="2"/>
      <c r="DC256" s="2"/>
      <c r="DD256" s="2"/>
      <c r="DE256" s="2"/>
      <c r="DF256" s="2"/>
      <c r="DG256" s="2"/>
      <c r="DH256" s="2"/>
      <c r="DI256" s="2"/>
      <c r="DJ256" s="2"/>
      <c r="DK256" s="2"/>
      <c r="DL256" s="2"/>
      <c r="DM256" s="2"/>
      <c r="DN256" s="2"/>
      <c r="DO256" s="2"/>
      <c r="DP256" s="2"/>
      <c r="DQ256" s="2"/>
      <c r="DR256" s="2"/>
      <c r="DS256" s="2"/>
      <c r="DT256" s="2"/>
      <c r="DU256" s="2"/>
      <c r="DV256" s="2"/>
      <c r="DW256" s="2"/>
      <c r="DX256" s="2"/>
      <c r="DY256" s="2"/>
      <c r="DZ256" s="2"/>
      <c r="EA256" s="2"/>
      <c r="EB256" s="2"/>
      <c r="EC256" s="2"/>
      <c r="ED256" s="2"/>
      <c r="EE256" s="2"/>
      <c r="EF256" s="2"/>
      <c r="EG256" s="2"/>
      <c r="EH256" s="2"/>
      <c r="EI256" s="2"/>
      <c r="EJ256" s="2"/>
      <c r="EK256" s="2"/>
      <c r="EL256" s="2"/>
      <c r="EM256" s="2"/>
      <c r="EN256" s="2"/>
      <c r="EO256" s="2"/>
      <c r="EP256" s="2"/>
      <c r="EQ256" s="2"/>
      <c r="ER256" s="2"/>
      <c r="ES256" s="2"/>
      <c r="ET256" s="2"/>
      <c r="EU256" s="2"/>
      <c r="EV256" s="2"/>
      <c r="EW256" s="2"/>
      <c r="EX256" s="2"/>
      <c r="EY256" s="2"/>
      <c r="EZ256" s="2"/>
      <c r="FA256" s="2"/>
      <c r="FB256" s="2"/>
      <c r="FC256" s="2"/>
      <c r="FD256" s="2"/>
      <c r="FE256" s="2"/>
      <c r="FF256" s="2"/>
      <c r="FG256" s="2"/>
      <c r="FH256" s="2"/>
      <c r="FI256" s="2"/>
      <c r="FJ256" s="2"/>
      <c r="FK256" s="2"/>
      <c r="FL256" s="2"/>
      <c r="FM256" s="2"/>
      <c r="FN256" s="2"/>
      <c r="FO256" s="2"/>
      <c r="FP256" s="2"/>
      <c r="FQ256" s="2"/>
      <c r="FR256" s="2"/>
      <c r="FS256" s="2"/>
      <c r="FT256" s="2"/>
      <c r="FU256" s="2"/>
      <c r="FV256" s="2"/>
      <c r="FW256" s="2"/>
      <c r="FX256" s="2"/>
      <c r="FY256" s="2"/>
      <c r="FZ256" s="2"/>
      <c r="GA256" s="2"/>
      <c r="GB256" s="2"/>
      <c r="GC256" s="2"/>
      <c r="GD256" s="2"/>
      <c r="GE256" s="2"/>
      <c r="GF256" s="2"/>
      <c r="GG256" s="2"/>
      <c r="GH256" s="2"/>
      <c r="GI256" s="2"/>
      <c r="GJ256" s="2"/>
      <c r="GK256" s="2"/>
      <c r="GL256" s="2"/>
      <c r="GM256" s="2"/>
      <c r="GN256" s="2"/>
      <c r="GO256" s="2"/>
      <c r="GP256" s="2"/>
      <c r="GQ256" s="2"/>
      <c r="GR256" s="2"/>
      <c r="GS256" s="2"/>
      <c r="GT256" s="2"/>
      <c r="GU256" s="2"/>
      <c r="GV256" s="2"/>
      <c r="GW256" s="2"/>
      <c r="GX256" s="2"/>
      <c r="GY256" s="2"/>
      <c r="GZ256" s="2"/>
      <c r="HA256" s="2"/>
      <c r="HB256" s="219"/>
      <c r="HC256" s="219"/>
      <c r="HD256" s="219"/>
      <c r="HE256" s="219"/>
      <c r="HF256" s="219"/>
      <c r="HG256" s="219"/>
      <c r="HH256" s="2"/>
      <c r="HI256" s="2"/>
      <c r="HJ256" s="2"/>
      <c r="HK256" s="2"/>
      <c r="HL256" s="2"/>
      <c r="HM256" s="2"/>
      <c r="HN256" s="2"/>
      <c r="HO256" s="2"/>
      <c r="HP256" s="2"/>
      <c r="HQ256" s="2"/>
      <c r="HR256" s="2"/>
      <c r="HS256" s="2"/>
      <c r="HT256" s="2"/>
      <c r="HU256" s="2"/>
      <c r="HV256" s="2"/>
      <c r="HW256" s="2"/>
      <c r="HX256" s="2"/>
      <c r="HY256" s="2"/>
      <c r="HZ256" s="2"/>
      <c r="IA256" s="2"/>
      <c r="IB256" s="2"/>
      <c r="IC256" s="2"/>
      <c r="ID256" s="2"/>
      <c r="IE256" s="2"/>
      <c r="IF256" s="2"/>
      <c r="IG256" s="2"/>
      <c r="IH256" s="2"/>
      <c r="II256" s="2"/>
      <c r="IJ256" s="2"/>
      <c r="IK256" s="2"/>
      <c r="IL256" s="2"/>
      <c r="IM256" s="2"/>
      <c r="IN256" s="2"/>
      <c r="IO256" s="2"/>
      <c r="IP256" s="2"/>
      <c r="IQ256" s="2"/>
      <c r="IR256" s="2"/>
      <c r="IS256" s="2"/>
      <c r="IT256" s="2"/>
      <c r="IU256" s="2"/>
    </row>
    <row r="257" spans="1:255" s="22" customFormat="1" ht="18" customHeight="1" x14ac:dyDescent="0.3">
      <c r="A257" s="201"/>
      <c r="B257" s="199"/>
      <c r="C257" s="199"/>
      <c r="D257" s="199"/>
      <c r="E257" s="199"/>
      <c r="F257" s="199"/>
      <c r="G257" s="199"/>
      <c r="H257" s="199"/>
      <c r="I257" s="199"/>
      <c r="J257" s="199"/>
      <c r="K257" s="199"/>
      <c r="L257" s="199"/>
      <c r="M257" s="199"/>
      <c r="N257" s="199"/>
      <c r="O257" s="199"/>
      <c r="P257" s="199"/>
      <c r="Q257" s="199"/>
      <c r="R257" s="200"/>
      <c r="S257" s="44"/>
      <c r="T257" s="44"/>
      <c r="U257" s="44"/>
      <c r="V257" s="44"/>
      <c r="W257" s="44"/>
      <c r="X257" s="44"/>
      <c r="Y257" s="44"/>
      <c r="Z257" s="44"/>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c r="CB257" s="2"/>
      <c r="CC257" s="2"/>
      <c r="CD257" s="2"/>
      <c r="CE257" s="2"/>
      <c r="CF257" s="2"/>
      <c r="CG257" s="2"/>
      <c r="CH257" s="2"/>
      <c r="CI257" s="2"/>
      <c r="CJ257" s="2"/>
      <c r="CK257" s="2"/>
      <c r="CL257" s="2"/>
      <c r="CM257" s="2"/>
      <c r="CN257" s="2"/>
      <c r="CO257" s="2"/>
      <c r="CP257" s="2"/>
      <c r="CQ257" s="2"/>
      <c r="CR257" s="2"/>
      <c r="CS257" s="2"/>
      <c r="CT257" s="2"/>
      <c r="CU257" s="2"/>
      <c r="CV257" s="2"/>
      <c r="CW257" s="2"/>
      <c r="CX257" s="2"/>
      <c r="CY257" s="2"/>
      <c r="CZ257" s="2"/>
      <c r="DA257" s="2"/>
      <c r="DB257" s="2"/>
      <c r="DC257" s="2"/>
      <c r="DD257" s="2"/>
      <c r="DE257" s="2"/>
      <c r="DF257" s="2"/>
      <c r="DG257" s="2"/>
      <c r="DH257" s="2"/>
      <c r="DI257" s="2"/>
      <c r="DJ257" s="2"/>
      <c r="DK257" s="2"/>
      <c r="DL257" s="2"/>
      <c r="DM257" s="2"/>
      <c r="DN257" s="2"/>
      <c r="DO257" s="2"/>
      <c r="DP257" s="2"/>
      <c r="DQ257" s="2"/>
      <c r="DR257" s="2"/>
      <c r="DS257" s="2"/>
      <c r="DT257" s="2"/>
      <c r="DU257" s="2"/>
      <c r="DV257" s="2"/>
      <c r="DW257" s="2"/>
      <c r="DX257" s="2"/>
      <c r="DY257" s="2"/>
      <c r="DZ257" s="2"/>
      <c r="EA257" s="2"/>
      <c r="EB257" s="2"/>
      <c r="EC257" s="2"/>
      <c r="ED257" s="2"/>
      <c r="EE257" s="2"/>
      <c r="EF257" s="2"/>
      <c r="EG257" s="2"/>
      <c r="EH257" s="2"/>
      <c r="EI257" s="2"/>
      <c r="EJ257" s="2"/>
      <c r="EK257" s="2"/>
      <c r="EL257" s="2"/>
      <c r="EM257" s="2"/>
      <c r="EN257" s="2"/>
      <c r="EO257" s="2"/>
      <c r="EP257" s="2"/>
      <c r="EQ257" s="2"/>
      <c r="ER257" s="2"/>
      <c r="ES257" s="2"/>
      <c r="ET257" s="2"/>
      <c r="EU257" s="2"/>
      <c r="EV257" s="2"/>
      <c r="EW257" s="2"/>
      <c r="EX257" s="2"/>
      <c r="EY257" s="2"/>
      <c r="EZ257" s="2"/>
      <c r="FA257" s="2"/>
      <c r="FB257" s="2"/>
      <c r="FC257" s="2"/>
      <c r="FD257" s="2"/>
      <c r="FE257" s="2"/>
      <c r="FF257" s="2"/>
      <c r="FG257" s="2"/>
      <c r="FH257" s="2"/>
      <c r="FI257" s="2"/>
      <c r="FJ257" s="2"/>
      <c r="FK257" s="2"/>
      <c r="FL257" s="2"/>
      <c r="FM257" s="2"/>
      <c r="FN257" s="2"/>
      <c r="FO257" s="2"/>
      <c r="FP257" s="2"/>
      <c r="FQ257" s="2"/>
      <c r="FR257" s="2"/>
      <c r="FS257" s="2"/>
      <c r="FT257" s="2"/>
      <c r="FU257" s="2"/>
      <c r="FV257" s="2"/>
      <c r="FW257" s="2"/>
      <c r="FX257" s="2"/>
      <c r="FY257" s="2"/>
      <c r="FZ257" s="2"/>
      <c r="GA257" s="2"/>
      <c r="GB257" s="2"/>
      <c r="GC257" s="2"/>
      <c r="GD257" s="2"/>
      <c r="GE257" s="2"/>
      <c r="GF257" s="2"/>
      <c r="GG257" s="2"/>
      <c r="GH257" s="2"/>
      <c r="GI257" s="2"/>
      <c r="GJ257" s="2"/>
      <c r="GK257" s="2"/>
      <c r="GL257" s="2"/>
      <c r="GM257" s="2"/>
      <c r="GN257" s="2"/>
      <c r="GO257" s="2"/>
      <c r="GP257" s="2"/>
      <c r="GQ257" s="2"/>
      <c r="GR257" s="2"/>
      <c r="GS257" s="2"/>
      <c r="GT257" s="2"/>
      <c r="GU257" s="2"/>
      <c r="GV257" s="2"/>
      <c r="GW257" s="2"/>
      <c r="GX257" s="2"/>
      <c r="GY257" s="2"/>
      <c r="GZ257" s="2"/>
      <c r="HA257" s="2"/>
      <c r="HB257" s="219"/>
      <c r="HC257" s="219"/>
      <c r="HD257" s="219"/>
      <c r="HE257" s="219"/>
      <c r="HF257" s="219"/>
      <c r="HG257" s="219"/>
      <c r="HH257" s="2"/>
      <c r="HI257" s="2"/>
      <c r="HJ257" s="2"/>
      <c r="HK257" s="2"/>
      <c r="HL257" s="2"/>
      <c r="HM257" s="2"/>
      <c r="HN257" s="2"/>
      <c r="HO257" s="2"/>
      <c r="HP257" s="2"/>
      <c r="HQ257" s="2"/>
      <c r="HR257" s="2"/>
      <c r="HS257" s="2"/>
      <c r="HT257" s="2"/>
      <c r="HU257" s="2"/>
      <c r="HV257" s="2"/>
      <c r="HW257" s="2"/>
      <c r="HX257" s="2"/>
      <c r="HY257" s="2"/>
      <c r="HZ257" s="2"/>
      <c r="IA257" s="2"/>
      <c r="IB257" s="2"/>
      <c r="IC257" s="2"/>
      <c r="ID257" s="2"/>
      <c r="IE257" s="2"/>
      <c r="IF257" s="2"/>
      <c r="IG257" s="2"/>
      <c r="IH257" s="2"/>
      <c r="II257" s="2"/>
      <c r="IJ257" s="2"/>
      <c r="IK257" s="2"/>
      <c r="IL257" s="2"/>
      <c r="IM257" s="2"/>
      <c r="IN257" s="2"/>
      <c r="IO257" s="2"/>
      <c r="IP257" s="2"/>
      <c r="IQ257" s="2"/>
      <c r="IR257" s="2"/>
      <c r="IS257" s="2"/>
      <c r="IT257" s="2"/>
      <c r="IU257" s="2"/>
    </row>
    <row r="258" spans="1:255" ht="15.75" customHeight="1" x14ac:dyDescent="0.3">
      <c r="A258" s="201"/>
      <c r="B258" s="199"/>
      <c r="C258" s="199"/>
      <c r="D258" s="199"/>
      <c r="E258" s="199"/>
      <c r="F258" s="199"/>
      <c r="G258" s="199"/>
      <c r="H258" s="199"/>
      <c r="I258" s="199"/>
      <c r="J258" s="199"/>
      <c r="K258" s="199"/>
      <c r="L258" s="199"/>
      <c r="M258" s="199"/>
      <c r="N258" s="199"/>
      <c r="O258" s="199"/>
      <c r="P258" s="199"/>
      <c r="Q258" s="199"/>
      <c r="R258" s="200"/>
    </row>
    <row r="259" spans="1:255" ht="15.75" customHeight="1" x14ac:dyDescent="0.3">
      <c r="A259" s="201"/>
      <c r="B259" s="199"/>
      <c r="C259" s="199"/>
      <c r="D259" s="199"/>
      <c r="E259" s="199"/>
      <c r="F259" s="199"/>
      <c r="G259" s="199"/>
      <c r="H259" s="199"/>
      <c r="I259" s="199"/>
      <c r="J259" s="199"/>
      <c r="K259" s="199"/>
      <c r="L259" s="199"/>
      <c r="M259" s="199"/>
      <c r="N259" s="199"/>
      <c r="O259" s="199"/>
      <c r="P259" s="199"/>
      <c r="Q259" s="199"/>
      <c r="R259" s="200"/>
    </row>
    <row r="260" spans="1:255" ht="15.75" customHeight="1" x14ac:dyDescent="0.3">
      <c r="A260" s="201"/>
      <c r="B260" s="199"/>
      <c r="C260" s="199"/>
      <c r="D260" s="199"/>
      <c r="E260" s="199"/>
      <c r="F260" s="199"/>
      <c r="G260" s="199"/>
      <c r="H260" s="199"/>
      <c r="I260" s="199"/>
      <c r="J260" s="199"/>
      <c r="K260" s="199"/>
      <c r="L260" s="199"/>
      <c r="M260" s="199"/>
      <c r="N260" s="199"/>
      <c r="O260" s="199"/>
      <c r="P260" s="199"/>
      <c r="Q260" s="199"/>
      <c r="R260" s="200"/>
    </row>
    <row r="261" spans="1:255" ht="15.75" customHeight="1" x14ac:dyDescent="0.3">
      <c r="A261" s="201"/>
      <c r="B261" s="199"/>
      <c r="C261" s="199"/>
      <c r="D261" s="199"/>
      <c r="E261" s="199"/>
      <c r="F261" s="199"/>
      <c r="G261" s="199"/>
      <c r="H261" s="199"/>
      <c r="I261" s="199"/>
      <c r="J261" s="199"/>
      <c r="K261" s="199"/>
      <c r="L261" s="199"/>
      <c r="M261" s="199"/>
      <c r="N261" s="199"/>
      <c r="O261" s="199"/>
      <c r="P261" s="199"/>
      <c r="Q261" s="199"/>
      <c r="R261" s="200"/>
    </row>
    <row r="262" spans="1:255" ht="15.75" customHeight="1" x14ac:dyDescent="0.3">
      <c r="A262" s="201"/>
      <c r="B262" s="199"/>
      <c r="C262" s="199"/>
      <c r="D262" s="199"/>
      <c r="E262" s="199"/>
      <c r="F262" s="199"/>
      <c r="G262" s="199"/>
      <c r="H262" s="199"/>
      <c r="I262" s="199"/>
      <c r="J262" s="199"/>
      <c r="K262" s="199"/>
      <c r="L262" s="199"/>
      <c r="M262" s="199"/>
      <c r="N262" s="199"/>
      <c r="O262" s="199"/>
      <c r="P262" s="199"/>
      <c r="Q262" s="199"/>
      <c r="R262" s="200"/>
    </row>
    <row r="263" spans="1:255" ht="15.75" customHeight="1" x14ac:dyDescent="0.3">
      <c r="A263" s="201"/>
      <c r="B263" s="199"/>
      <c r="C263" s="199"/>
      <c r="D263" s="199"/>
      <c r="E263" s="199"/>
      <c r="F263" s="199"/>
      <c r="G263" s="199"/>
      <c r="H263" s="199"/>
      <c r="I263" s="199"/>
      <c r="J263" s="199"/>
      <c r="K263" s="199"/>
      <c r="L263" s="199"/>
      <c r="M263" s="199"/>
      <c r="N263" s="199"/>
      <c r="O263" s="199"/>
      <c r="P263" s="199"/>
      <c r="Q263" s="199"/>
      <c r="R263" s="200"/>
    </row>
    <row r="264" spans="1:255" ht="15.75" customHeight="1" x14ac:dyDescent="0.3">
      <c r="A264" s="201"/>
      <c r="B264" s="199"/>
      <c r="C264" s="199"/>
      <c r="D264" s="199"/>
      <c r="E264" s="199"/>
      <c r="F264" s="199"/>
      <c r="G264" s="199"/>
      <c r="H264" s="199"/>
      <c r="I264" s="199"/>
      <c r="J264" s="199"/>
      <c r="K264" s="199"/>
      <c r="L264" s="199"/>
      <c r="M264" s="199"/>
      <c r="N264" s="199"/>
      <c r="O264" s="199"/>
      <c r="P264" s="199"/>
      <c r="Q264" s="199"/>
      <c r="R264" s="200"/>
    </row>
    <row r="265" spans="1:255" ht="15.75" customHeight="1" x14ac:dyDescent="0.3">
      <c r="A265" s="201"/>
      <c r="B265" s="199"/>
      <c r="C265" s="199"/>
      <c r="D265" s="199"/>
      <c r="E265" s="199"/>
      <c r="F265" s="199"/>
      <c r="G265" s="199"/>
      <c r="H265" s="199"/>
      <c r="I265" s="199"/>
      <c r="J265" s="199"/>
      <c r="K265" s="199"/>
      <c r="L265" s="199"/>
      <c r="M265" s="199"/>
      <c r="N265" s="199"/>
      <c r="O265" s="199"/>
      <c r="P265" s="199"/>
      <c r="Q265" s="199"/>
      <c r="R265" s="200"/>
    </row>
    <row r="266" spans="1:255" ht="15.75" customHeight="1" x14ac:dyDescent="0.3">
      <c r="A266" s="201"/>
      <c r="B266" s="199"/>
      <c r="C266" s="199"/>
      <c r="D266" s="199"/>
      <c r="E266" s="199"/>
      <c r="F266" s="199"/>
      <c r="G266" s="199"/>
      <c r="H266" s="199"/>
      <c r="I266" s="199"/>
      <c r="J266" s="199"/>
      <c r="K266" s="199"/>
      <c r="L266" s="199"/>
      <c r="M266" s="199"/>
      <c r="N266" s="199"/>
      <c r="O266" s="199"/>
      <c r="P266" s="199"/>
      <c r="Q266" s="199"/>
      <c r="R266" s="200"/>
    </row>
    <row r="267" spans="1:255" ht="15.75" customHeight="1" x14ac:dyDescent="0.3">
      <c r="A267" s="201"/>
      <c r="B267" s="199"/>
      <c r="C267" s="199"/>
      <c r="D267" s="199"/>
      <c r="E267" s="199"/>
      <c r="F267" s="199"/>
      <c r="G267" s="199"/>
      <c r="H267" s="199"/>
      <c r="I267" s="199"/>
      <c r="J267" s="199"/>
      <c r="K267" s="199"/>
      <c r="L267" s="199"/>
      <c r="M267" s="199"/>
      <c r="N267" s="199"/>
      <c r="O267" s="199"/>
      <c r="P267" s="199"/>
      <c r="Q267" s="199"/>
      <c r="R267" s="200"/>
    </row>
    <row r="268" spans="1:255" ht="15.75" customHeight="1" x14ac:dyDescent="0.3">
      <c r="A268" s="201"/>
      <c r="B268" s="199"/>
      <c r="C268" s="199"/>
      <c r="D268" s="199"/>
      <c r="E268" s="199"/>
      <c r="F268" s="199"/>
      <c r="G268" s="199"/>
      <c r="H268" s="199"/>
      <c r="I268" s="199"/>
      <c r="J268" s="199"/>
      <c r="K268" s="199"/>
      <c r="L268" s="199"/>
      <c r="M268" s="199"/>
      <c r="N268" s="199"/>
      <c r="O268" s="199"/>
      <c r="P268" s="199"/>
      <c r="Q268" s="199"/>
      <c r="R268" s="200"/>
    </row>
    <row r="269" spans="1:255" ht="15.75" customHeight="1" x14ac:dyDescent="0.3">
      <c r="A269" s="201"/>
      <c r="B269" s="199"/>
      <c r="C269" s="199"/>
      <c r="D269" s="199"/>
      <c r="E269" s="199"/>
      <c r="F269" s="199"/>
      <c r="G269" s="199"/>
      <c r="H269" s="199"/>
      <c r="I269" s="199"/>
      <c r="J269" s="199"/>
      <c r="K269" s="199"/>
      <c r="L269" s="199"/>
      <c r="M269" s="199"/>
      <c r="N269" s="199"/>
      <c r="O269" s="199"/>
      <c r="P269" s="199"/>
      <c r="Q269" s="199"/>
      <c r="R269" s="200"/>
    </row>
    <row r="270" spans="1:255" ht="15.75" customHeight="1" x14ac:dyDescent="0.3">
      <c r="A270" s="201"/>
      <c r="B270" s="199"/>
      <c r="C270" s="199"/>
      <c r="D270" s="199"/>
      <c r="E270" s="199"/>
      <c r="F270" s="199"/>
      <c r="G270" s="199"/>
      <c r="H270" s="199"/>
      <c r="I270" s="199"/>
      <c r="J270" s="199"/>
      <c r="K270" s="199"/>
      <c r="L270" s="199"/>
      <c r="M270" s="199"/>
      <c r="N270" s="199"/>
      <c r="O270" s="199"/>
      <c r="P270" s="199"/>
      <c r="Q270" s="199"/>
      <c r="R270" s="200"/>
    </row>
    <row r="271" spans="1:255" ht="15.75" customHeight="1" x14ac:dyDescent="0.3">
      <c r="A271" s="201"/>
      <c r="B271" s="199"/>
      <c r="C271" s="199"/>
      <c r="D271" s="199"/>
      <c r="E271" s="199"/>
      <c r="F271" s="199"/>
      <c r="G271" s="199"/>
      <c r="H271" s="199"/>
      <c r="I271" s="199"/>
      <c r="J271" s="199"/>
      <c r="K271" s="199"/>
      <c r="L271" s="199"/>
      <c r="M271" s="199"/>
      <c r="N271" s="199"/>
      <c r="O271" s="199"/>
      <c r="P271" s="199"/>
      <c r="Q271" s="199"/>
      <c r="R271" s="200"/>
    </row>
    <row r="272" spans="1:255" ht="15.75" customHeight="1" x14ac:dyDescent="0.3">
      <c r="A272" s="201"/>
      <c r="B272" s="199"/>
      <c r="C272" s="199"/>
      <c r="D272" s="199"/>
      <c r="E272" s="199"/>
      <c r="F272" s="199"/>
      <c r="G272" s="199"/>
      <c r="H272" s="199"/>
      <c r="I272" s="199"/>
      <c r="J272" s="199"/>
      <c r="K272" s="199"/>
      <c r="L272" s="199"/>
      <c r="M272" s="199"/>
      <c r="N272" s="199"/>
      <c r="O272" s="199"/>
      <c r="P272" s="199"/>
      <c r="Q272" s="199"/>
      <c r="R272" s="200"/>
    </row>
    <row r="273" spans="1:18" ht="15.75" customHeight="1" x14ac:dyDescent="0.3">
      <c r="A273" s="201"/>
      <c r="B273" s="199"/>
      <c r="C273" s="199"/>
      <c r="D273" s="199"/>
      <c r="E273" s="199"/>
      <c r="F273" s="199"/>
      <c r="G273" s="199"/>
      <c r="H273" s="199"/>
      <c r="I273" s="199"/>
      <c r="J273" s="199"/>
      <c r="K273" s="199"/>
      <c r="L273" s="199"/>
      <c r="M273" s="199"/>
      <c r="N273" s="199"/>
      <c r="O273" s="199"/>
      <c r="P273" s="199"/>
      <c r="Q273" s="199"/>
      <c r="R273" s="200"/>
    </row>
    <row r="274" spans="1:18" ht="15.75" customHeight="1" x14ac:dyDescent="0.3">
      <c r="A274" s="201"/>
      <c r="B274" s="199"/>
      <c r="C274" s="199"/>
      <c r="D274" s="199"/>
      <c r="E274" s="199"/>
      <c r="F274" s="199"/>
      <c r="G274" s="199"/>
      <c r="H274" s="199"/>
      <c r="I274" s="199"/>
      <c r="J274" s="199"/>
      <c r="K274" s="199"/>
      <c r="L274" s="199"/>
      <c r="M274" s="199"/>
      <c r="N274" s="199"/>
      <c r="O274" s="199"/>
      <c r="P274" s="199"/>
      <c r="Q274" s="199"/>
      <c r="R274" s="200"/>
    </row>
    <row r="275" spans="1:18" ht="15.75" customHeight="1" x14ac:dyDescent="0.3">
      <c r="A275" s="201"/>
      <c r="B275" s="199"/>
      <c r="C275" s="199"/>
      <c r="D275" s="199"/>
      <c r="E275" s="199"/>
      <c r="F275" s="199"/>
      <c r="G275" s="199"/>
      <c r="H275" s="199"/>
      <c r="I275" s="199"/>
      <c r="J275" s="199"/>
      <c r="K275" s="199"/>
      <c r="L275" s="199"/>
      <c r="M275" s="199"/>
      <c r="N275" s="199"/>
      <c r="O275" s="199"/>
      <c r="P275" s="199"/>
      <c r="Q275" s="199"/>
      <c r="R275" s="200"/>
    </row>
    <row r="276" spans="1:18" ht="15.75" customHeight="1" x14ac:dyDescent="0.3">
      <c r="A276" s="201"/>
      <c r="B276" s="199"/>
      <c r="C276" s="199"/>
      <c r="D276" s="199"/>
      <c r="E276" s="199"/>
      <c r="F276" s="199"/>
      <c r="G276" s="199"/>
      <c r="H276" s="199"/>
      <c r="I276" s="199"/>
      <c r="J276" s="199"/>
      <c r="K276" s="199"/>
      <c r="L276" s="199"/>
      <c r="M276" s="199"/>
      <c r="N276" s="199"/>
      <c r="O276" s="199"/>
      <c r="P276" s="199"/>
      <c r="Q276" s="199"/>
      <c r="R276" s="200"/>
    </row>
    <row r="277" spans="1:18" ht="15.75" customHeight="1" x14ac:dyDescent="0.3">
      <c r="A277" s="201"/>
      <c r="B277" s="199"/>
      <c r="C277" s="199"/>
      <c r="D277" s="199"/>
      <c r="E277" s="199"/>
      <c r="F277" s="199"/>
      <c r="G277" s="199"/>
      <c r="H277" s="199"/>
      <c r="I277" s="199"/>
      <c r="J277" s="199"/>
      <c r="K277" s="199"/>
      <c r="L277" s="199"/>
      <c r="M277" s="199"/>
      <c r="N277" s="199"/>
      <c r="O277" s="199"/>
      <c r="P277" s="199"/>
      <c r="Q277" s="199"/>
      <c r="R277" s="200"/>
    </row>
    <row r="278" spans="1:18" ht="15.75" customHeight="1" x14ac:dyDescent="0.3">
      <c r="A278" s="201"/>
      <c r="B278" s="199"/>
      <c r="C278" s="199"/>
      <c r="D278" s="199"/>
      <c r="E278" s="199"/>
      <c r="F278" s="199"/>
      <c r="G278" s="199"/>
      <c r="H278" s="199"/>
      <c r="I278" s="199"/>
      <c r="J278" s="199"/>
      <c r="K278" s="199"/>
      <c r="L278" s="199"/>
      <c r="M278" s="199"/>
      <c r="N278" s="199"/>
      <c r="O278" s="199"/>
      <c r="P278" s="199"/>
      <c r="Q278" s="199"/>
      <c r="R278" s="200"/>
    </row>
    <row r="279" spans="1:18" ht="15.75" customHeight="1" x14ac:dyDescent="0.3">
      <c r="A279" s="201"/>
      <c r="B279" s="199"/>
      <c r="C279" s="199"/>
      <c r="D279" s="199"/>
      <c r="E279" s="199"/>
      <c r="F279" s="199"/>
      <c r="G279" s="199"/>
      <c r="H279" s="199"/>
      <c r="I279" s="199"/>
      <c r="J279" s="199"/>
      <c r="K279" s="199"/>
      <c r="L279" s="199"/>
      <c r="M279" s="199"/>
      <c r="N279" s="199"/>
      <c r="O279" s="199"/>
      <c r="P279" s="199"/>
      <c r="Q279" s="199"/>
      <c r="R279" s="200"/>
    </row>
    <row r="280" spans="1:18" ht="15.75" customHeight="1" x14ac:dyDescent="0.3">
      <c r="A280" s="201"/>
      <c r="B280" s="199"/>
      <c r="C280" s="199"/>
      <c r="D280" s="199"/>
      <c r="E280" s="199"/>
      <c r="F280" s="199"/>
      <c r="G280" s="199"/>
      <c r="H280" s="199"/>
      <c r="I280" s="199"/>
      <c r="J280" s="199"/>
      <c r="K280" s="199"/>
      <c r="L280" s="199"/>
      <c r="M280" s="199"/>
      <c r="N280" s="199"/>
      <c r="O280" s="199"/>
      <c r="P280" s="199"/>
      <c r="Q280" s="199"/>
      <c r="R280" s="200"/>
    </row>
    <row r="281" spans="1:18" ht="15.75" customHeight="1" x14ac:dyDescent="0.3">
      <c r="A281" s="201"/>
      <c r="B281" s="199"/>
      <c r="C281" s="199"/>
      <c r="D281" s="199"/>
      <c r="E281" s="199"/>
      <c r="F281" s="199"/>
      <c r="G281" s="199"/>
      <c r="H281" s="199"/>
      <c r="I281" s="199"/>
      <c r="J281" s="199"/>
      <c r="K281" s="199"/>
      <c r="L281" s="199"/>
      <c r="M281" s="199"/>
      <c r="N281" s="199"/>
      <c r="O281" s="199"/>
      <c r="P281" s="199"/>
      <c r="Q281" s="199"/>
      <c r="R281" s="200"/>
    </row>
    <row r="282" spans="1:18" ht="15.75" customHeight="1" x14ac:dyDescent="0.3">
      <c r="A282" s="201"/>
      <c r="B282" s="199"/>
      <c r="C282" s="199"/>
      <c r="D282" s="199"/>
      <c r="E282" s="199"/>
      <c r="F282" s="199"/>
      <c r="G282" s="199"/>
      <c r="H282" s="199"/>
      <c r="I282" s="199"/>
      <c r="J282" s="199"/>
      <c r="K282" s="199"/>
      <c r="L282" s="199"/>
      <c r="M282" s="199"/>
      <c r="N282" s="199"/>
      <c r="O282" s="199"/>
      <c r="P282" s="199"/>
      <c r="Q282" s="199"/>
      <c r="R282" s="200"/>
    </row>
    <row r="283" spans="1:18" ht="15.75" customHeight="1" x14ac:dyDescent="0.3">
      <c r="A283" s="201"/>
      <c r="B283" s="199"/>
      <c r="C283" s="199"/>
      <c r="D283" s="199"/>
      <c r="E283" s="199"/>
      <c r="F283" s="199"/>
      <c r="G283" s="199"/>
      <c r="H283" s="199"/>
      <c r="I283" s="199"/>
      <c r="J283" s="199"/>
      <c r="K283" s="199"/>
      <c r="L283" s="199"/>
      <c r="M283" s="199"/>
      <c r="N283" s="199"/>
      <c r="O283" s="199"/>
      <c r="P283" s="199"/>
      <c r="Q283" s="199"/>
      <c r="R283" s="200"/>
    </row>
    <row r="284" spans="1:18" ht="15.75" customHeight="1" x14ac:dyDescent="0.3">
      <c r="A284" s="201"/>
      <c r="B284" s="199"/>
      <c r="C284" s="199"/>
      <c r="D284" s="199"/>
      <c r="E284" s="199"/>
      <c r="F284" s="199"/>
      <c r="G284" s="199"/>
      <c r="H284" s="199"/>
      <c r="I284" s="199"/>
      <c r="J284" s="199"/>
      <c r="K284" s="199"/>
      <c r="L284" s="199"/>
      <c r="M284" s="199"/>
      <c r="N284" s="199"/>
      <c r="O284" s="199"/>
      <c r="P284" s="199"/>
      <c r="Q284" s="199"/>
      <c r="R284" s="200"/>
    </row>
    <row r="285" spans="1:18" ht="15.75" customHeight="1" x14ac:dyDescent="0.3">
      <c r="A285" s="201"/>
      <c r="B285" s="199"/>
      <c r="C285" s="199"/>
      <c r="D285" s="199"/>
      <c r="E285" s="199"/>
      <c r="F285" s="199"/>
      <c r="G285" s="199"/>
      <c r="H285" s="199"/>
      <c r="I285" s="199"/>
      <c r="J285" s="199"/>
      <c r="K285" s="199"/>
      <c r="L285" s="199"/>
      <c r="M285" s="199"/>
      <c r="N285" s="199"/>
      <c r="O285" s="199"/>
      <c r="P285" s="199"/>
      <c r="Q285" s="199"/>
      <c r="R285" s="200"/>
    </row>
    <row r="286" spans="1:18" ht="15.75" customHeight="1" x14ac:dyDescent="0.3">
      <c r="A286" s="201"/>
      <c r="B286" s="199"/>
      <c r="C286" s="199"/>
      <c r="D286" s="199"/>
      <c r="E286" s="199"/>
      <c r="F286" s="199"/>
      <c r="G286" s="199"/>
      <c r="H286" s="199"/>
      <c r="I286" s="199"/>
      <c r="J286" s="199"/>
      <c r="K286" s="199"/>
      <c r="L286" s="199"/>
      <c r="M286" s="199"/>
      <c r="N286" s="199"/>
      <c r="O286" s="199"/>
      <c r="P286" s="199"/>
      <c r="Q286" s="199"/>
      <c r="R286" s="200"/>
    </row>
    <row r="287" spans="1:18" ht="15.75" customHeight="1" x14ac:dyDescent="0.3">
      <c r="A287" s="201"/>
      <c r="B287" s="199"/>
      <c r="C287" s="199"/>
      <c r="D287" s="199"/>
      <c r="E287" s="199"/>
      <c r="F287" s="199"/>
      <c r="G287" s="199"/>
      <c r="H287" s="199"/>
      <c r="I287" s="199"/>
      <c r="J287" s="199"/>
      <c r="K287" s="199"/>
      <c r="L287" s="199"/>
      <c r="M287" s="199"/>
      <c r="N287" s="199"/>
      <c r="O287" s="199"/>
      <c r="P287" s="199"/>
      <c r="Q287" s="199"/>
      <c r="R287" s="200"/>
    </row>
    <row r="288" spans="1:18" ht="15.75" customHeight="1" x14ac:dyDescent="0.3">
      <c r="A288" s="201"/>
      <c r="B288" s="199"/>
      <c r="C288" s="199"/>
      <c r="D288" s="199"/>
      <c r="E288" s="199"/>
      <c r="F288" s="199"/>
      <c r="G288" s="199"/>
      <c r="H288" s="199"/>
      <c r="I288" s="199"/>
      <c r="J288" s="199"/>
      <c r="K288" s="199"/>
      <c r="L288" s="199"/>
      <c r="M288" s="199"/>
      <c r="N288" s="199"/>
      <c r="O288" s="199"/>
      <c r="P288" s="199"/>
      <c r="Q288" s="199"/>
      <c r="R288" s="200"/>
    </row>
    <row r="289" spans="1:18" ht="15.75" customHeight="1" x14ac:dyDescent="0.3">
      <c r="A289" s="201"/>
      <c r="B289" s="199"/>
      <c r="C289" s="199"/>
      <c r="D289" s="199"/>
      <c r="E289" s="199"/>
      <c r="F289" s="199"/>
      <c r="G289" s="199"/>
      <c r="H289" s="199"/>
      <c r="I289" s="199"/>
      <c r="J289" s="199"/>
      <c r="K289" s="199"/>
      <c r="L289" s="199"/>
      <c r="M289" s="199"/>
      <c r="N289" s="199"/>
      <c r="O289" s="199"/>
      <c r="P289" s="199"/>
      <c r="Q289" s="199"/>
      <c r="R289" s="200"/>
    </row>
    <row r="290" spans="1:18" ht="15.75" customHeight="1" x14ac:dyDescent="0.3">
      <c r="A290" s="201"/>
      <c r="B290" s="199"/>
      <c r="C290" s="199"/>
      <c r="D290" s="199"/>
      <c r="E290" s="199"/>
      <c r="F290" s="199"/>
      <c r="G290" s="199"/>
      <c r="H290" s="199"/>
      <c r="I290" s="199"/>
      <c r="J290" s="199"/>
      <c r="K290" s="199"/>
      <c r="L290" s="199"/>
      <c r="M290" s="199"/>
      <c r="N290" s="199"/>
      <c r="O290" s="199"/>
      <c r="P290" s="199"/>
      <c r="Q290" s="199"/>
      <c r="R290" s="200"/>
    </row>
    <row r="291" spans="1:18" ht="15.75" customHeight="1" x14ac:dyDescent="0.3">
      <c r="A291" s="201"/>
      <c r="B291" s="199"/>
      <c r="C291" s="199"/>
      <c r="D291" s="199"/>
      <c r="E291" s="199"/>
      <c r="F291" s="199"/>
      <c r="G291" s="199"/>
      <c r="H291" s="199"/>
      <c r="I291" s="199"/>
      <c r="J291" s="199"/>
      <c r="K291" s="199"/>
      <c r="L291" s="199"/>
      <c r="M291" s="199"/>
      <c r="N291" s="199"/>
      <c r="O291" s="199"/>
      <c r="P291" s="199"/>
      <c r="Q291" s="199"/>
      <c r="R291" s="200"/>
    </row>
    <row r="292" spans="1:18" ht="15.75" customHeight="1" x14ac:dyDescent="0.3">
      <c r="A292" s="201"/>
      <c r="B292" s="199"/>
      <c r="C292" s="199"/>
      <c r="D292" s="199"/>
      <c r="E292" s="199"/>
      <c r="F292" s="199"/>
      <c r="G292" s="199"/>
      <c r="H292" s="199"/>
      <c r="I292" s="199"/>
      <c r="J292" s="199"/>
      <c r="K292" s="199"/>
      <c r="L292" s="199"/>
      <c r="M292" s="199"/>
      <c r="N292" s="199"/>
      <c r="O292" s="199"/>
      <c r="P292" s="199"/>
      <c r="Q292" s="199"/>
      <c r="R292" s="200"/>
    </row>
    <row r="293" spans="1:18" ht="15.75" customHeight="1" x14ac:dyDescent="0.3">
      <c r="A293" s="201"/>
      <c r="B293" s="199"/>
      <c r="C293" s="199"/>
      <c r="D293" s="199"/>
      <c r="E293" s="199"/>
      <c r="F293" s="199"/>
      <c r="G293" s="199"/>
      <c r="H293" s="199"/>
      <c r="I293" s="199"/>
      <c r="J293" s="199"/>
      <c r="K293" s="199"/>
      <c r="L293" s="199"/>
      <c r="M293" s="199"/>
      <c r="N293" s="199"/>
      <c r="O293" s="199"/>
      <c r="P293" s="199"/>
      <c r="Q293" s="199"/>
      <c r="R293" s="200"/>
    </row>
    <row r="294" spans="1:18" ht="15.75" customHeight="1" x14ac:dyDescent="0.3">
      <c r="A294" s="201"/>
      <c r="B294" s="199"/>
      <c r="C294" s="199"/>
      <c r="D294" s="199"/>
      <c r="E294" s="199"/>
      <c r="F294" s="199"/>
      <c r="G294" s="199"/>
      <c r="H294" s="199"/>
      <c r="I294" s="199"/>
      <c r="J294" s="199"/>
      <c r="K294" s="199"/>
      <c r="L294" s="199"/>
      <c r="M294" s="199"/>
      <c r="N294" s="199"/>
      <c r="O294" s="199"/>
      <c r="P294" s="199"/>
      <c r="Q294" s="199"/>
      <c r="R294" s="200"/>
    </row>
    <row r="295" spans="1:18" ht="15.75" customHeight="1" x14ac:dyDescent="0.3">
      <c r="A295" s="201"/>
      <c r="B295" s="199"/>
      <c r="C295" s="199"/>
      <c r="D295" s="199"/>
      <c r="E295" s="199"/>
      <c r="F295" s="199"/>
      <c r="G295" s="199"/>
      <c r="H295" s="199"/>
      <c r="I295" s="199"/>
      <c r="J295" s="199"/>
      <c r="K295" s="199"/>
      <c r="L295" s="199"/>
      <c r="M295" s="199"/>
      <c r="N295" s="199"/>
      <c r="O295" s="199"/>
      <c r="P295" s="199"/>
      <c r="Q295" s="199"/>
      <c r="R295" s="200"/>
    </row>
    <row r="296" spans="1:18" ht="15.75" customHeight="1" x14ac:dyDescent="0.3">
      <c r="A296" s="201"/>
      <c r="B296" s="199"/>
      <c r="C296" s="199"/>
      <c r="D296" s="199"/>
      <c r="E296" s="199"/>
      <c r="F296" s="199"/>
      <c r="G296" s="199"/>
      <c r="H296" s="199"/>
      <c r="I296" s="199"/>
      <c r="J296" s="199"/>
      <c r="K296" s="199"/>
      <c r="L296" s="199"/>
      <c r="M296" s="199"/>
      <c r="N296" s="199"/>
      <c r="O296" s="199"/>
      <c r="P296" s="199"/>
      <c r="Q296" s="199"/>
      <c r="R296" s="200"/>
    </row>
    <row r="297" spans="1:18" ht="15.75" customHeight="1" x14ac:dyDescent="0.3">
      <c r="A297" s="201"/>
      <c r="B297" s="199"/>
      <c r="C297" s="199"/>
      <c r="D297" s="199"/>
      <c r="E297" s="199"/>
      <c r="F297" s="199"/>
      <c r="G297" s="199"/>
      <c r="H297" s="199"/>
      <c r="I297" s="199"/>
      <c r="J297" s="199"/>
      <c r="K297" s="199"/>
      <c r="L297" s="199"/>
      <c r="M297" s="199"/>
      <c r="N297" s="199"/>
      <c r="O297" s="199"/>
      <c r="P297" s="199"/>
      <c r="Q297" s="199"/>
      <c r="R297" s="200"/>
    </row>
    <row r="298" spans="1:18" ht="15.75" customHeight="1" x14ac:dyDescent="0.3">
      <c r="A298" s="201"/>
      <c r="B298" s="199"/>
      <c r="C298" s="199"/>
      <c r="D298" s="199"/>
      <c r="E298" s="199"/>
      <c r="F298" s="199"/>
      <c r="G298" s="199"/>
      <c r="H298" s="199"/>
      <c r="I298" s="199"/>
      <c r="J298" s="199"/>
      <c r="K298" s="199"/>
      <c r="L298" s="199"/>
      <c r="M298" s="199"/>
      <c r="N298" s="199"/>
      <c r="O298" s="199"/>
      <c r="P298" s="199"/>
      <c r="Q298" s="199"/>
      <c r="R298" s="200"/>
    </row>
    <row r="299" spans="1:18" ht="15.75" customHeight="1" x14ac:dyDescent="0.3">
      <c r="A299" s="201"/>
      <c r="B299" s="199"/>
      <c r="C299" s="199"/>
      <c r="D299" s="199"/>
      <c r="E299" s="199"/>
      <c r="F299" s="199"/>
      <c r="G299" s="199"/>
      <c r="H299" s="199"/>
      <c r="I299" s="199"/>
      <c r="J299" s="199"/>
      <c r="K299" s="199"/>
      <c r="L299" s="199"/>
      <c r="M299" s="199"/>
      <c r="N299" s="199"/>
      <c r="O299" s="199"/>
      <c r="P299" s="199"/>
      <c r="Q299" s="199"/>
      <c r="R299" s="200"/>
    </row>
    <row r="300" spans="1:18" ht="15.75" customHeight="1" x14ac:dyDescent="0.3">
      <c r="A300" s="201"/>
      <c r="B300" s="199"/>
      <c r="C300" s="199"/>
      <c r="D300" s="199"/>
      <c r="E300" s="199"/>
      <c r="F300" s="199"/>
      <c r="G300" s="199"/>
      <c r="H300" s="199"/>
      <c r="I300" s="199"/>
      <c r="J300" s="199"/>
      <c r="K300" s="199"/>
      <c r="L300" s="199"/>
      <c r="M300" s="199"/>
      <c r="N300" s="199"/>
      <c r="O300" s="199"/>
      <c r="P300" s="199"/>
      <c r="Q300" s="199"/>
      <c r="R300" s="200"/>
    </row>
    <row r="301" spans="1:18" ht="15.75" customHeight="1" x14ac:dyDescent="0.3">
      <c r="A301" s="201"/>
      <c r="B301" s="199"/>
      <c r="C301" s="199"/>
      <c r="D301" s="199"/>
      <c r="E301" s="199"/>
      <c r="F301" s="199"/>
      <c r="G301" s="199"/>
      <c r="H301" s="199"/>
      <c r="I301" s="199"/>
      <c r="J301" s="199"/>
      <c r="K301" s="199"/>
      <c r="L301" s="199"/>
      <c r="M301" s="199"/>
      <c r="N301" s="199"/>
      <c r="O301" s="199"/>
      <c r="P301" s="199"/>
      <c r="Q301" s="199"/>
      <c r="R301" s="200"/>
    </row>
    <row r="302" spans="1:18" ht="15.75" customHeight="1" x14ac:dyDescent="0.3">
      <c r="A302" s="201"/>
      <c r="B302" s="199"/>
      <c r="C302" s="199"/>
      <c r="D302" s="199"/>
      <c r="E302" s="199"/>
      <c r="F302" s="199"/>
      <c r="G302" s="199"/>
      <c r="H302" s="199"/>
      <c r="I302" s="199"/>
      <c r="J302" s="199"/>
      <c r="K302" s="199"/>
      <c r="L302" s="199"/>
      <c r="M302" s="199"/>
      <c r="N302" s="199"/>
      <c r="O302" s="199"/>
      <c r="P302" s="199"/>
      <c r="Q302" s="199"/>
      <c r="R302" s="200"/>
    </row>
    <row r="303" spans="1:18" ht="15.75" customHeight="1" x14ac:dyDescent="0.3">
      <c r="A303" s="201"/>
      <c r="B303" s="199"/>
      <c r="C303" s="199"/>
      <c r="D303" s="199"/>
      <c r="E303" s="199"/>
      <c r="F303" s="199"/>
      <c r="G303" s="199"/>
      <c r="H303" s="199"/>
      <c r="I303" s="199"/>
      <c r="J303" s="199"/>
      <c r="K303" s="199"/>
      <c r="L303" s="199"/>
      <c r="M303" s="199"/>
      <c r="N303" s="199"/>
      <c r="O303" s="199"/>
      <c r="P303" s="199"/>
      <c r="Q303" s="199"/>
      <c r="R303" s="200"/>
    </row>
    <row r="304" spans="1:18" ht="15.75" customHeight="1" x14ac:dyDescent="0.3">
      <c r="A304" s="201"/>
      <c r="B304" s="199"/>
      <c r="C304" s="199"/>
      <c r="D304" s="199"/>
      <c r="E304" s="199"/>
      <c r="F304" s="199"/>
      <c r="G304" s="199"/>
      <c r="H304" s="199"/>
      <c r="I304" s="199"/>
      <c r="J304" s="199"/>
      <c r="K304" s="199"/>
      <c r="L304" s="199"/>
      <c r="M304" s="199"/>
      <c r="N304" s="199"/>
      <c r="O304" s="199"/>
      <c r="P304" s="199"/>
      <c r="Q304" s="199"/>
      <c r="R304" s="200"/>
    </row>
    <row r="305" spans="1:18" ht="15.75" customHeight="1" x14ac:dyDescent="0.3">
      <c r="A305" s="201"/>
      <c r="B305" s="199"/>
      <c r="C305" s="199"/>
      <c r="D305" s="199"/>
      <c r="E305" s="199"/>
      <c r="F305" s="199"/>
      <c r="G305" s="199"/>
      <c r="H305" s="199"/>
      <c r="I305" s="199"/>
      <c r="J305" s="199"/>
      <c r="K305" s="199"/>
      <c r="L305" s="199"/>
      <c r="M305" s="199"/>
      <c r="N305" s="199"/>
      <c r="O305" s="199"/>
      <c r="P305" s="199"/>
      <c r="Q305" s="199"/>
      <c r="R305" s="200"/>
    </row>
    <row r="306" spans="1:18" ht="15.75" customHeight="1" x14ac:dyDescent="0.3">
      <c r="A306" s="201"/>
      <c r="B306" s="199"/>
      <c r="C306" s="199"/>
      <c r="D306" s="199"/>
      <c r="E306" s="199"/>
      <c r="F306" s="199"/>
      <c r="G306" s="199"/>
      <c r="H306" s="199"/>
      <c r="I306" s="199"/>
      <c r="J306" s="199"/>
      <c r="K306" s="199"/>
      <c r="L306" s="199"/>
      <c r="M306" s="199"/>
      <c r="N306" s="199"/>
      <c r="O306" s="199"/>
      <c r="P306" s="199"/>
      <c r="Q306" s="199"/>
      <c r="R306" s="200"/>
    </row>
    <row r="307" spans="1:18" ht="15.75" customHeight="1" x14ac:dyDescent="0.3">
      <c r="A307" s="201"/>
      <c r="B307" s="199"/>
      <c r="C307" s="199"/>
      <c r="D307" s="199"/>
      <c r="E307" s="199"/>
      <c r="F307" s="199"/>
      <c r="G307" s="199"/>
      <c r="H307" s="199"/>
      <c r="I307" s="199"/>
      <c r="J307" s="199"/>
      <c r="K307" s="199"/>
      <c r="L307" s="199"/>
      <c r="M307" s="199"/>
      <c r="N307" s="199"/>
      <c r="O307" s="199"/>
      <c r="P307" s="199"/>
      <c r="Q307" s="199"/>
      <c r="R307" s="200"/>
    </row>
    <row r="308" spans="1:18" ht="15.75" customHeight="1" x14ac:dyDescent="0.3">
      <c r="A308" s="201"/>
      <c r="B308" s="199"/>
      <c r="C308" s="199"/>
      <c r="D308" s="199"/>
      <c r="E308" s="199"/>
      <c r="F308" s="199"/>
      <c r="G308" s="199"/>
      <c r="H308" s="199"/>
      <c r="I308" s="199"/>
      <c r="J308" s="199"/>
      <c r="K308" s="199"/>
      <c r="L308" s="199"/>
      <c r="M308" s="199"/>
      <c r="N308" s="199"/>
      <c r="O308" s="199"/>
      <c r="P308" s="199"/>
      <c r="Q308" s="199"/>
      <c r="R308" s="200"/>
    </row>
    <row r="309" spans="1:18" ht="15.75" customHeight="1" x14ac:dyDescent="0.3">
      <c r="A309" s="201"/>
      <c r="B309" s="199"/>
      <c r="C309" s="199"/>
      <c r="D309" s="199"/>
      <c r="E309" s="199"/>
      <c r="F309" s="199"/>
      <c r="G309" s="199"/>
      <c r="H309" s="199"/>
      <c r="I309" s="199"/>
      <c r="J309" s="199"/>
      <c r="K309" s="199"/>
      <c r="L309" s="199"/>
      <c r="M309" s="199"/>
      <c r="N309" s="199"/>
      <c r="O309" s="199"/>
      <c r="P309" s="199"/>
      <c r="Q309" s="199"/>
      <c r="R309" s="200"/>
    </row>
    <row r="310" spans="1:18" ht="15.75" customHeight="1" x14ac:dyDescent="0.3">
      <c r="A310" s="201"/>
      <c r="B310" s="199"/>
      <c r="C310" s="199"/>
      <c r="D310" s="199"/>
      <c r="E310" s="199"/>
      <c r="F310" s="199"/>
      <c r="G310" s="199"/>
      <c r="H310" s="199"/>
      <c r="I310" s="199"/>
      <c r="J310" s="199"/>
      <c r="K310" s="199"/>
      <c r="L310" s="199"/>
      <c r="M310" s="199"/>
      <c r="N310" s="199"/>
      <c r="O310" s="199"/>
      <c r="P310" s="199"/>
      <c r="Q310" s="199"/>
      <c r="R310" s="200"/>
    </row>
    <row r="311" spans="1:18" ht="15.75" customHeight="1" x14ac:dyDescent="0.3">
      <c r="A311" s="201"/>
      <c r="B311" s="199"/>
      <c r="C311" s="199"/>
      <c r="D311" s="199"/>
      <c r="E311" s="199"/>
      <c r="F311" s="199"/>
      <c r="G311" s="199"/>
      <c r="H311" s="199"/>
      <c r="I311" s="199"/>
      <c r="J311" s="199"/>
      <c r="K311" s="199"/>
      <c r="L311" s="199"/>
      <c r="M311" s="199"/>
      <c r="N311" s="199"/>
      <c r="O311" s="199"/>
      <c r="P311" s="199"/>
      <c r="Q311" s="199"/>
      <c r="R311" s="200"/>
    </row>
    <row r="312" spans="1:18" ht="15.75" customHeight="1" x14ac:dyDescent="0.3">
      <c r="A312" s="201"/>
      <c r="B312" s="199"/>
      <c r="C312" s="199"/>
      <c r="D312" s="199"/>
      <c r="E312" s="199"/>
      <c r="F312" s="199"/>
      <c r="G312" s="199"/>
      <c r="H312" s="199"/>
      <c r="I312" s="199"/>
      <c r="J312" s="199"/>
      <c r="K312" s="199"/>
      <c r="L312" s="199"/>
      <c r="M312" s="199"/>
      <c r="N312" s="199"/>
      <c r="O312" s="199"/>
      <c r="P312" s="199"/>
      <c r="Q312" s="199"/>
      <c r="R312" s="200"/>
    </row>
    <row r="313" spans="1:18" ht="15.75" customHeight="1" x14ac:dyDescent="0.3">
      <c r="A313" s="201"/>
      <c r="B313" s="199"/>
      <c r="C313" s="199"/>
      <c r="D313" s="199"/>
      <c r="E313" s="199"/>
      <c r="F313" s="199"/>
      <c r="G313" s="199"/>
      <c r="H313" s="199"/>
      <c r="I313" s="199"/>
      <c r="J313" s="199"/>
      <c r="K313" s="199"/>
      <c r="L313" s="199"/>
      <c r="M313" s="199"/>
      <c r="N313" s="199"/>
      <c r="O313" s="199"/>
      <c r="P313" s="199"/>
      <c r="Q313" s="199"/>
      <c r="R313" s="200"/>
    </row>
    <row r="314" spans="1:18" ht="15.75" customHeight="1" x14ac:dyDescent="0.3">
      <c r="A314" s="201"/>
      <c r="B314" s="199"/>
      <c r="C314" s="199"/>
      <c r="D314" s="199"/>
      <c r="E314" s="199"/>
      <c r="F314" s="199"/>
      <c r="G314" s="199"/>
      <c r="H314" s="199"/>
      <c r="I314" s="199"/>
      <c r="J314" s="199"/>
      <c r="K314" s="199"/>
      <c r="L314" s="199"/>
      <c r="M314" s="199"/>
      <c r="N314" s="199"/>
      <c r="O314" s="199"/>
      <c r="P314" s="199"/>
      <c r="Q314" s="199"/>
      <c r="R314" s="200"/>
    </row>
    <row r="315" spans="1:18" ht="15.75" customHeight="1" x14ac:dyDescent="0.3">
      <c r="A315" s="201"/>
      <c r="B315" s="199"/>
      <c r="C315" s="199"/>
      <c r="D315" s="199"/>
      <c r="E315" s="199"/>
      <c r="F315" s="199"/>
      <c r="G315" s="199"/>
      <c r="H315" s="199"/>
      <c r="I315" s="199"/>
      <c r="J315" s="199"/>
      <c r="K315" s="199"/>
      <c r="L315" s="199"/>
      <c r="M315" s="199"/>
      <c r="N315" s="199"/>
      <c r="O315" s="199"/>
      <c r="P315" s="199"/>
      <c r="Q315" s="199"/>
      <c r="R315" s="200"/>
    </row>
    <row r="316" spans="1:18" ht="15.75" customHeight="1" x14ac:dyDescent="0.3">
      <c r="A316" s="201"/>
      <c r="B316" s="199"/>
      <c r="C316" s="199"/>
      <c r="D316" s="199"/>
      <c r="E316" s="199"/>
      <c r="F316" s="199"/>
      <c r="G316" s="199"/>
      <c r="H316" s="199"/>
      <c r="I316" s="199"/>
      <c r="J316" s="199"/>
      <c r="K316" s="199"/>
      <c r="L316" s="199"/>
      <c r="M316" s="199"/>
      <c r="N316" s="199"/>
      <c r="O316" s="199"/>
      <c r="P316" s="199"/>
      <c r="Q316" s="199"/>
      <c r="R316" s="200"/>
    </row>
    <row r="317" spans="1:18" ht="15.75" customHeight="1" x14ac:dyDescent="0.3">
      <c r="A317" s="201"/>
      <c r="B317" s="199"/>
      <c r="C317" s="199"/>
      <c r="D317" s="199"/>
      <c r="E317" s="199"/>
      <c r="F317" s="199"/>
      <c r="G317" s="199"/>
      <c r="H317" s="199"/>
      <c r="I317" s="199"/>
      <c r="J317" s="199"/>
      <c r="K317" s="199"/>
      <c r="L317" s="199"/>
      <c r="M317" s="199"/>
      <c r="N317" s="199"/>
      <c r="O317" s="199"/>
      <c r="P317" s="199"/>
      <c r="Q317" s="199"/>
      <c r="R317" s="200"/>
    </row>
    <row r="318" spans="1:18" ht="15.75" customHeight="1" x14ac:dyDescent="0.3">
      <c r="A318" s="201"/>
      <c r="B318" s="199"/>
      <c r="C318" s="199"/>
      <c r="D318" s="199"/>
      <c r="E318" s="199"/>
      <c r="F318" s="199"/>
      <c r="G318" s="199"/>
      <c r="H318" s="199"/>
      <c r="I318" s="199"/>
      <c r="J318" s="199"/>
      <c r="K318" s="199"/>
      <c r="L318" s="199"/>
      <c r="M318" s="199"/>
      <c r="N318" s="199"/>
      <c r="O318" s="199"/>
      <c r="P318" s="199"/>
      <c r="Q318" s="199"/>
      <c r="R318" s="200"/>
    </row>
    <row r="319" spans="1:18" ht="15.75" customHeight="1" x14ac:dyDescent="0.3">
      <c r="A319" s="201"/>
      <c r="B319" s="199"/>
      <c r="C319" s="199"/>
      <c r="D319" s="199"/>
      <c r="E319" s="199"/>
      <c r="F319" s="199"/>
      <c r="G319" s="199"/>
      <c r="H319" s="199"/>
      <c r="I319" s="199"/>
      <c r="J319" s="199"/>
      <c r="K319" s="199"/>
      <c r="L319" s="199"/>
      <c r="M319" s="199"/>
      <c r="N319" s="199"/>
      <c r="O319" s="199"/>
      <c r="P319" s="199"/>
      <c r="Q319" s="199"/>
      <c r="R319" s="200"/>
    </row>
    <row r="320" spans="1:18" ht="15.75" customHeight="1" x14ac:dyDescent="0.3">
      <c r="A320" s="201"/>
      <c r="B320" s="199"/>
      <c r="C320" s="199"/>
      <c r="D320" s="199"/>
      <c r="E320" s="199"/>
      <c r="F320" s="199"/>
      <c r="G320" s="199"/>
      <c r="H320" s="199"/>
      <c r="I320" s="199"/>
      <c r="J320" s="199"/>
      <c r="K320" s="199"/>
      <c r="L320" s="199"/>
      <c r="M320" s="199"/>
      <c r="N320" s="199"/>
      <c r="O320" s="199"/>
      <c r="P320" s="199"/>
      <c r="Q320" s="199"/>
      <c r="R320" s="200"/>
    </row>
    <row r="321" spans="1:18" ht="15.75" customHeight="1" x14ac:dyDescent="0.3">
      <c r="A321" s="201"/>
      <c r="B321" s="199"/>
      <c r="C321" s="199"/>
      <c r="D321" s="199"/>
      <c r="E321" s="199"/>
      <c r="F321" s="199"/>
      <c r="G321" s="199"/>
      <c r="H321" s="199"/>
      <c r="I321" s="199"/>
      <c r="J321" s="199"/>
      <c r="K321" s="199"/>
      <c r="L321" s="199"/>
      <c r="M321" s="199"/>
      <c r="N321" s="199"/>
      <c r="O321" s="199"/>
      <c r="P321" s="199"/>
      <c r="Q321" s="199"/>
      <c r="R321" s="200"/>
    </row>
    <row r="322" spans="1:18" ht="15.75" customHeight="1" x14ac:dyDescent="0.3">
      <c r="A322" s="201"/>
      <c r="B322" s="199"/>
      <c r="C322" s="199"/>
      <c r="D322" s="199"/>
      <c r="E322" s="199"/>
      <c r="F322" s="199"/>
      <c r="G322" s="199"/>
      <c r="H322" s="199"/>
      <c r="I322" s="199"/>
      <c r="J322" s="199"/>
      <c r="K322" s="199"/>
      <c r="L322" s="199"/>
      <c r="M322" s="199"/>
      <c r="N322" s="199"/>
      <c r="O322" s="199"/>
      <c r="P322" s="199"/>
      <c r="Q322" s="199"/>
      <c r="R322" s="200"/>
    </row>
    <row r="323" spans="1:18" ht="15.75" customHeight="1" x14ac:dyDescent="0.3">
      <c r="A323" s="201"/>
      <c r="B323" s="199"/>
      <c r="C323" s="199"/>
      <c r="D323" s="199"/>
      <c r="E323" s="199"/>
      <c r="F323" s="199"/>
      <c r="G323" s="199"/>
      <c r="H323" s="199"/>
      <c r="I323" s="199"/>
      <c r="J323" s="199"/>
      <c r="K323" s="199"/>
      <c r="L323" s="199"/>
      <c r="M323" s="199"/>
      <c r="N323" s="199"/>
      <c r="O323" s="199"/>
      <c r="P323" s="199"/>
      <c r="Q323" s="199"/>
      <c r="R323" s="200"/>
    </row>
    <row r="324" spans="1:18" ht="15.75" customHeight="1" x14ac:dyDescent="0.3">
      <c r="A324" s="201"/>
      <c r="B324" s="199"/>
      <c r="C324" s="199"/>
      <c r="D324" s="199"/>
      <c r="E324" s="199"/>
      <c r="F324" s="199"/>
      <c r="G324" s="199"/>
      <c r="H324" s="199"/>
      <c r="I324" s="199"/>
      <c r="J324" s="199"/>
      <c r="K324" s="199"/>
      <c r="L324" s="199"/>
      <c r="M324" s="199"/>
      <c r="N324" s="199"/>
      <c r="O324" s="199"/>
      <c r="P324" s="199"/>
      <c r="Q324" s="199"/>
      <c r="R324" s="200"/>
    </row>
    <row r="325" spans="1:18" ht="15.75" customHeight="1" x14ac:dyDescent="0.3">
      <c r="A325" s="201"/>
      <c r="B325" s="199"/>
      <c r="C325" s="199"/>
      <c r="D325" s="199"/>
      <c r="E325" s="199"/>
      <c r="F325" s="199"/>
      <c r="G325" s="199"/>
      <c r="H325" s="199"/>
      <c r="I325" s="199"/>
      <c r="J325" s="199"/>
      <c r="K325" s="199"/>
      <c r="L325" s="199"/>
      <c r="M325" s="199"/>
      <c r="N325" s="199"/>
      <c r="O325" s="199"/>
      <c r="P325" s="199"/>
      <c r="Q325" s="199"/>
      <c r="R325" s="200"/>
    </row>
    <row r="326" spans="1:18" ht="15.75" customHeight="1" x14ac:dyDescent="0.3">
      <c r="A326" s="201"/>
      <c r="B326" s="199"/>
      <c r="C326" s="199"/>
      <c r="D326" s="199"/>
      <c r="E326" s="199"/>
      <c r="F326" s="199"/>
      <c r="G326" s="199"/>
      <c r="H326" s="199"/>
      <c r="I326" s="199"/>
      <c r="J326" s="199"/>
      <c r="K326" s="199"/>
      <c r="L326" s="199"/>
      <c r="M326" s="199"/>
      <c r="N326" s="199"/>
      <c r="O326" s="199"/>
      <c r="P326" s="199"/>
      <c r="Q326" s="199"/>
      <c r="R326" s="200"/>
    </row>
    <row r="327" spans="1:18" ht="15.75" customHeight="1" x14ac:dyDescent="0.3">
      <c r="A327" s="201"/>
      <c r="B327" s="199"/>
      <c r="C327" s="199"/>
      <c r="D327" s="199"/>
      <c r="E327" s="199"/>
      <c r="F327" s="199"/>
      <c r="G327" s="199"/>
      <c r="H327" s="199"/>
      <c r="I327" s="199"/>
      <c r="J327" s="199"/>
      <c r="K327" s="199"/>
      <c r="L327" s="199"/>
      <c r="M327" s="199"/>
      <c r="N327" s="199"/>
      <c r="O327" s="199"/>
      <c r="P327" s="199"/>
      <c r="Q327" s="199"/>
      <c r="R327" s="200"/>
    </row>
    <row r="328" spans="1:18" ht="15.75" customHeight="1" x14ac:dyDescent="0.3">
      <c r="A328" s="201"/>
      <c r="B328" s="199"/>
      <c r="C328" s="199"/>
      <c r="D328" s="199"/>
      <c r="E328" s="199"/>
      <c r="F328" s="199"/>
      <c r="G328" s="199"/>
      <c r="H328" s="199"/>
      <c r="I328" s="199"/>
      <c r="J328" s="199"/>
      <c r="K328" s="199"/>
      <c r="L328" s="199"/>
      <c r="M328" s="199"/>
      <c r="N328" s="199"/>
      <c r="O328" s="199"/>
      <c r="P328" s="199"/>
      <c r="Q328" s="199"/>
      <c r="R328" s="200"/>
    </row>
    <row r="329" spans="1:18" ht="15.75" customHeight="1" x14ac:dyDescent="0.3">
      <c r="A329" s="201"/>
      <c r="B329" s="199"/>
      <c r="C329" s="199"/>
      <c r="D329" s="199"/>
      <c r="E329" s="199"/>
      <c r="F329" s="199"/>
      <c r="G329" s="199"/>
      <c r="H329" s="199"/>
      <c r="I329" s="199"/>
      <c r="J329" s="199"/>
      <c r="K329" s="199"/>
      <c r="L329" s="199"/>
      <c r="M329" s="199"/>
      <c r="N329" s="199"/>
      <c r="O329" s="199"/>
      <c r="P329" s="199"/>
      <c r="Q329" s="199"/>
      <c r="R329" s="200"/>
    </row>
    <row r="330" spans="1:18" ht="15.75" customHeight="1" x14ac:dyDescent="0.3">
      <c r="A330" s="201"/>
      <c r="B330" s="199"/>
      <c r="C330" s="199"/>
      <c r="D330" s="199"/>
      <c r="E330" s="199"/>
      <c r="F330" s="199"/>
      <c r="G330" s="199"/>
      <c r="H330" s="199"/>
      <c r="I330" s="199"/>
      <c r="J330" s="199"/>
      <c r="K330" s="199"/>
      <c r="L330" s="199"/>
      <c r="M330" s="199"/>
      <c r="N330" s="199"/>
      <c r="O330" s="199"/>
      <c r="P330" s="199"/>
      <c r="Q330" s="199"/>
      <c r="R330" s="200"/>
    </row>
    <row r="331" spans="1:18" ht="15.75" customHeight="1" x14ac:dyDescent="0.3">
      <c r="A331" s="201"/>
      <c r="B331" s="199"/>
      <c r="C331" s="199"/>
      <c r="D331" s="199"/>
      <c r="E331" s="199"/>
      <c r="F331" s="199"/>
      <c r="G331" s="199"/>
      <c r="H331" s="199"/>
      <c r="I331" s="199"/>
      <c r="J331" s="199"/>
      <c r="K331" s="199"/>
      <c r="L331" s="199"/>
      <c r="M331" s="199"/>
      <c r="N331" s="199"/>
      <c r="O331" s="199"/>
      <c r="P331" s="199"/>
      <c r="Q331" s="199"/>
      <c r="R331" s="200"/>
    </row>
    <row r="332" spans="1:18" ht="15.75" customHeight="1" x14ac:dyDescent="0.3">
      <c r="A332" s="201"/>
      <c r="B332" s="199"/>
      <c r="C332" s="199"/>
      <c r="D332" s="199"/>
      <c r="E332" s="199"/>
      <c r="F332" s="199"/>
      <c r="G332" s="199"/>
      <c r="H332" s="199"/>
      <c r="I332" s="199"/>
      <c r="J332" s="199"/>
      <c r="K332" s="199"/>
      <c r="L332" s="199"/>
      <c r="M332" s="199"/>
      <c r="N332" s="199"/>
      <c r="O332" s="199"/>
      <c r="P332" s="199"/>
      <c r="Q332" s="199"/>
      <c r="R332" s="200"/>
    </row>
    <row r="333" spans="1:18" ht="15.75" customHeight="1" x14ac:dyDescent="0.3">
      <c r="A333" s="201"/>
      <c r="B333" s="199"/>
      <c r="C333" s="199"/>
      <c r="D333" s="199"/>
      <c r="E333" s="199"/>
      <c r="F333" s="199"/>
      <c r="G333" s="199"/>
      <c r="H333" s="199"/>
      <c r="I333" s="199"/>
      <c r="J333" s="199"/>
      <c r="K333" s="199"/>
      <c r="L333" s="199"/>
      <c r="M333" s="199"/>
      <c r="N333" s="199"/>
      <c r="O333" s="199"/>
      <c r="P333" s="199"/>
      <c r="Q333" s="199"/>
      <c r="R333" s="200"/>
    </row>
    <row r="334" spans="1:18" ht="15.75" customHeight="1" x14ac:dyDescent="0.3">
      <c r="A334" s="201"/>
      <c r="B334" s="199"/>
      <c r="C334" s="199"/>
      <c r="D334" s="199"/>
      <c r="E334" s="199"/>
      <c r="F334" s="199"/>
      <c r="G334" s="199"/>
      <c r="H334" s="199"/>
      <c r="I334" s="199"/>
      <c r="J334" s="199"/>
      <c r="K334" s="199"/>
      <c r="L334" s="199"/>
      <c r="M334" s="199"/>
      <c r="N334" s="199"/>
      <c r="O334" s="199"/>
      <c r="P334" s="199"/>
      <c r="Q334" s="199"/>
      <c r="R334" s="200"/>
    </row>
    <row r="335" spans="1:18" ht="15.75" customHeight="1" x14ac:dyDescent="0.3">
      <c r="A335" s="201"/>
      <c r="B335" s="199"/>
      <c r="C335" s="199"/>
      <c r="D335" s="199"/>
      <c r="E335" s="199"/>
      <c r="F335" s="199"/>
      <c r="G335" s="199"/>
      <c r="H335" s="199"/>
      <c r="I335" s="199"/>
      <c r="J335" s="199"/>
      <c r="K335" s="199"/>
      <c r="L335" s="199"/>
      <c r="M335" s="199"/>
      <c r="N335" s="199"/>
      <c r="O335" s="199"/>
      <c r="P335" s="199"/>
      <c r="Q335" s="199"/>
      <c r="R335" s="200"/>
    </row>
    <row r="336" spans="1:18" ht="15.75" customHeight="1" x14ac:dyDescent="0.3">
      <c r="A336" s="201"/>
      <c r="B336" s="199"/>
      <c r="C336" s="199"/>
      <c r="D336" s="199"/>
      <c r="E336" s="199"/>
      <c r="F336" s="199"/>
      <c r="G336" s="199"/>
      <c r="H336" s="199"/>
      <c r="I336" s="199"/>
      <c r="J336" s="199"/>
      <c r="K336" s="199"/>
      <c r="L336" s="199"/>
      <c r="M336" s="199"/>
      <c r="N336" s="199"/>
      <c r="O336" s="199"/>
      <c r="P336" s="199"/>
      <c r="Q336" s="199"/>
      <c r="R336" s="200"/>
    </row>
    <row r="337" spans="1:18" ht="15.75" customHeight="1" x14ac:dyDescent="0.3">
      <c r="A337" s="201"/>
      <c r="B337" s="199"/>
      <c r="C337" s="199"/>
      <c r="D337" s="199"/>
      <c r="E337" s="199"/>
      <c r="F337" s="199"/>
      <c r="G337" s="199"/>
      <c r="H337" s="199"/>
      <c r="I337" s="199"/>
      <c r="J337" s="199"/>
      <c r="K337" s="199"/>
      <c r="L337" s="199"/>
      <c r="M337" s="199"/>
      <c r="N337" s="199"/>
      <c r="O337" s="199"/>
      <c r="P337" s="199"/>
      <c r="Q337" s="199"/>
      <c r="R337" s="200"/>
    </row>
    <row r="338" spans="1:18" ht="15.75" customHeight="1" x14ac:dyDescent="0.3">
      <c r="A338" s="201"/>
      <c r="B338" s="199"/>
      <c r="C338" s="199"/>
      <c r="D338" s="199"/>
      <c r="E338" s="199"/>
      <c r="F338" s="199"/>
      <c r="G338" s="199"/>
      <c r="H338" s="199"/>
      <c r="I338" s="199"/>
      <c r="J338" s="199"/>
      <c r="K338" s="199"/>
      <c r="L338" s="199"/>
      <c r="M338" s="199"/>
      <c r="N338" s="199"/>
      <c r="O338" s="199"/>
      <c r="P338" s="199"/>
      <c r="Q338" s="199"/>
      <c r="R338" s="200"/>
    </row>
    <row r="339" spans="1:18" ht="15.75" customHeight="1" x14ac:dyDescent="0.3">
      <c r="A339" s="201"/>
      <c r="B339" s="199"/>
      <c r="C339" s="199"/>
      <c r="D339" s="199"/>
      <c r="E339" s="199"/>
      <c r="F339" s="199"/>
      <c r="G339" s="199"/>
      <c r="H339" s="199"/>
      <c r="I339" s="199"/>
      <c r="J339" s="199"/>
      <c r="K339" s="199"/>
      <c r="L339" s="199"/>
      <c r="M339" s="199"/>
      <c r="N339" s="199"/>
      <c r="O339" s="199"/>
      <c r="P339" s="199"/>
      <c r="Q339" s="199"/>
      <c r="R339" s="200"/>
    </row>
    <row r="340" spans="1:18" ht="15.75" customHeight="1" x14ac:dyDescent="0.3">
      <c r="A340" s="201"/>
      <c r="B340" s="199"/>
      <c r="C340" s="199"/>
      <c r="D340" s="199"/>
      <c r="E340" s="199"/>
      <c r="F340" s="199"/>
      <c r="G340" s="199"/>
      <c r="H340" s="199"/>
      <c r="I340" s="199"/>
      <c r="J340" s="199"/>
      <c r="K340" s="199"/>
      <c r="L340" s="199"/>
      <c r="M340" s="199"/>
      <c r="N340" s="199"/>
      <c r="O340" s="199"/>
      <c r="P340" s="199"/>
      <c r="Q340" s="199"/>
      <c r="R340" s="200"/>
    </row>
    <row r="341" spans="1:18" ht="15.75" customHeight="1" x14ac:dyDescent="0.3">
      <c r="A341" s="201"/>
      <c r="B341" s="199"/>
      <c r="C341" s="199"/>
      <c r="D341" s="199"/>
      <c r="E341" s="199"/>
      <c r="F341" s="199"/>
      <c r="G341" s="199"/>
      <c r="H341" s="199"/>
      <c r="I341" s="199"/>
      <c r="J341" s="199"/>
      <c r="K341" s="199"/>
      <c r="L341" s="199"/>
      <c r="M341" s="199"/>
      <c r="N341" s="199"/>
      <c r="O341" s="199"/>
      <c r="P341" s="199"/>
      <c r="Q341" s="199"/>
      <c r="R341" s="200"/>
    </row>
    <row r="342" spans="1:18" ht="15.75" customHeight="1" x14ac:dyDescent="0.3">
      <c r="A342" s="201"/>
      <c r="B342" s="199"/>
      <c r="C342" s="199"/>
      <c r="D342" s="199"/>
      <c r="E342" s="199"/>
      <c r="F342" s="199"/>
      <c r="G342" s="199"/>
      <c r="H342" s="199"/>
      <c r="I342" s="199"/>
      <c r="J342" s="199"/>
      <c r="K342" s="199"/>
      <c r="L342" s="199"/>
      <c r="M342" s="199"/>
      <c r="N342" s="199"/>
      <c r="O342" s="199"/>
      <c r="P342" s="199"/>
      <c r="Q342" s="199"/>
      <c r="R342" s="200"/>
    </row>
    <row r="343" spans="1:18" ht="15.75" customHeight="1" x14ac:dyDescent="0.3">
      <c r="A343" s="201"/>
      <c r="B343" s="199"/>
      <c r="C343" s="199"/>
      <c r="D343" s="199"/>
      <c r="E343" s="199"/>
      <c r="F343" s="199"/>
      <c r="G343" s="199"/>
      <c r="H343" s="199"/>
      <c r="I343" s="199"/>
      <c r="J343" s="199"/>
      <c r="K343" s="199"/>
      <c r="L343" s="199"/>
      <c r="M343" s="199"/>
      <c r="N343" s="199"/>
      <c r="O343" s="199"/>
      <c r="P343" s="199"/>
      <c r="Q343" s="199"/>
      <c r="R343" s="200"/>
    </row>
    <row r="344" spans="1:18" ht="15.75" customHeight="1" x14ac:dyDescent="0.3">
      <c r="A344" s="201"/>
      <c r="B344" s="199"/>
      <c r="C344" s="199"/>
      <c r="D344" s="199"/>
      <c r="E344" s="199"/>
      <c r="F344" s="199"/>
      <c r="G344" s="199"/>
      <c r="H344" s="199"/>
      <c r="I344" s="199"/>
      <c r="J344" s="199"/>
      <c r="K344" s="199"/>
      <c r="L344" s="199"/>
      <c r="M344" s="199"/>
      <c r="N344" s="199"/>
      <c r="O344" s="199"/>
      <c r="P344" s="199"/>
      <c r="Q344" s="199"/>
      <c r="R344" s="200"/>
    </row>
    <row r="345" spans="1:18" ht="15.75" customHeight="1" x14ac:dyDescent="0.3">
      <c r="A345" s="201"/>
      <c r="B345" s="199"/>
      <c r="C345" s="199"/>
      <c r="D345" s="199"/>
      <c r="E345" s="199"/>
      <c r="F345" s="199"/>
      <c r="G345" s="199"/>
      <c r="H345" s="199"/>
      <c r="I345" s="199"/>
      <c r="J345" s="199"/>
      <c r="K345" s="199"/>
      <c r="L345" s="199"/>
      <c r="M345" s="199"/>
      <c r="N345" s="199"/>
      <c r="O345" s="199"/>
      <c r="P345" s="199"/>
      <c r="Q345" s="199"/>
      <c r="R345" s="200"/>
    </row>
    <row r="346" spans="1:18" ht="15.75" customHeight="1" x14ac:dyDescent="0.3">
      <c r="A346" s="201"/>
      <c r="B346" s="199"/>
      <c r="C346" s="199"/>
      <c r="D346" s="199"/>
      <c r="E346" s="199"/>
      <c r="F346" s="199"/>
      <c r="G346" s="199"/>
      <c r="H346" s="199"/>
      <c r="I346" s="199"/>
      <c r="J346" s="199"/>
      <c r="K346" s="199"/>
      <c r="L346" s="199"/>
      <c r="M346" s="199"/>
      <c r="N346" s="199"/>
      <c r="O346" s="199"/>
      <c r="P346" s="199"/>
      <c r="Q346" s="199"/>
      <c r="R346" s="200"/>
    </row>
    <row r="347" spans="1:18" ht="15.75" customHeight="1" x14ac:dyDescent="0.3">
      <c r="A347" s="201"/>
      <c r="B347" s="199"/>
      <c r="C347" s="199"/>
      <c r="D347" s="199"/>
      <c r="E347" s="199"/>
      <c r="F347" s="199"/>
      <c r="G347" s="199"/>
      <c r="H347" s="199"/>
      <c r="I347" s="199"/>
      <c r="J347" s="199"/>
      <c r="K347" s="199"/>
      <c r="L347" s="199"/>
      <c r="M347" s="199"/>
      <c r="N347" s="199"/>
      <c r="O347" s="199"/>
      <c r="P347" s="199"/>
      <c r="Q347" s="199"/>
      <c r="R347" s="200"/>
    </row>
    <row r="348" spans="1:18" ht="15.75" customHeight="1" x14ac:dyDescent="0.3">
      <c r="A348" s="201"/>
      <c r="B348" s="199"/>
      <c r="C348" s="199"/>
      <c r="D348" s="199"/>
      <c r="E348" s="199"/>
      <c r="F348" s="199"/>
      <c r="G348" s="199"/>
      <c r="H348" s="199"/>
      <c r="I348" s="199"/>
      <c r="J348" s="199"/>
      <c r="K348" s="199"/>
      <c r="L348" s="199"/>
      <c r="M348" s="199"/>
      <c r="N348" s="199"/>
      <c r="O348" s="199"/>
      <c r="P348" s="199"/>
      <c r="Q348" s="199"/>
      <c r="R348" s="200"/>
    </row>
    <row r="349" spans="1:18" ht="15.75" customHeight="1" x14ac:dyDescent="0.3">
      <c r="A349" s="201"/>
      <c r="B349" s="199"/>
      <c r="C349" s="199"/>
      <c r="D349" s="199"/>
      <c r="E349" s="199"/>
      <c r="F349" s="199"/>
      <c r="G349" s="199"/>
      <c r="H349" s="199"/>
      <c r="I349" s="199"/>
      <c r="J349" s="199"/>
      <c r="K349" s="199"/>
      <c r="L349" s="199"/>
      <c r="M349" s="199"/>
      <c r="N349" s="199"/>
      <c r="O349" s="199"/>
      <c r="P349" s="199"/>
      <c r="Q349" s="199"/>
      <c r="R349" s="200"/>
    </row>
    <row r="350" spans="1:18" ht="15.75" customHeight="1" x14ac:dyDescent="0.3">
      <c r="A350" s="201"/>
      <c r="B350" s="199"/>
      <c r="C350" s="199"/>
      <c r="D350" s="199"/>
      <c r="E350" s="199"/>
      <c r="F350" s="199"/>
      <c r="G350" s="199"/>
      <c r="H350" s="199"/>
      <c r="I350" s="199"/>
      <c r="J350" s="199"/>
      <c r="K350" s="199"/>
      <c r="L350" s="199"/>
      <c r="M350" s="199"/>
      <c r="N350" s="199"/>
      <c r="O350" s="199"/>
      <c r="P350" s="199"/>
      <c r="Q350" s="199"/>
      <c r="R350" s="200"/>
    </row>
    <row r="351" spans="1:18" ht="15.75" customHeight="1" x14ac:dyDescent="0.3">
      <c r="A351" s="201"/>
      <c r="B351" s="199"/>
      <c r="C351" s="199"/>
      <c r="D351" s="199"/>
      <c r="E351" s="199"/>
      <c r="F351" s="199"/>
      <c r="G351" s="199"/>
      <c r="H351" s="199"/>
      <c r="I351" s="199"/>
      <c r="J351" s="199"/>
      <c r="K351" s="199"/>
      <c r="L351" s="199"/>
      <c r="M351" s="199"/>
      <c r="N351" s="199"/>
      <c r="O351" s="199"/>
      <c r="P351" s="199"/>
      <c r="Q351" s="199"/>
      <c r="R351" s="200"/>
    </row>
    <row r="352" spans="1:18" ht="15.75" customHeight="1" x14ac:dyDescent="0.3">
      <c r="A352" s="201"/>
      <c r="B352" s="199"/>
      <c r="C352" s="199"/>
      <c r="D352" s="199"/>
      <c r="E352" s="199"/>
      <c r="F352" s="199"/>
      <c r="G352" s="199"/>
      <c r="H352" s="199"/>
      <c r="I352" s="199"/>
      <c r="J352" s="199"/>
      <c r="K352" s="199"/>
      <c r="L352" s="199"/>
      <c r="M352" s="199"/>
      <c r="N352" s="199"/>
      <c r="O352" s="199"/>
      <c r="P352" s="199"/>
      <c r="Q352" s="199"/>
      <c r="R352" s="200"/>
    </row>
    <row r="353" spans="1:18" ht="15.75" customHeight="1" x14ac:dyDescent="0.3">
      <c r="A353" s="201"/>
      <c r="B353" s="199"/>
      <c r="C353" s="199"/>
      <c r="D353" s="199"/>
      <c r="E353" s="199"/>
      <c r="F353" s="199"/>
      <c r="G353" s="199"/>
      <c r="H353" s="199"/>
      <c r="I353" s="199"/>
      <c r="J353" s="199"/>
      <c r="K353" s="199"/>
      <c r="L353" s="199"/>
      <c r="M353" s="199"/>
      <c r="N353" s="199"/>
      <c r="O353" s="199"/>
      <c r="P353" s="199"/>
      <c r="Q353" s="199"/>
      <c r="R353" s="200"/>
    </row>
    <row r="354" spans="1:18" ht="15.75" customHeight="1" x14ac:dyDescent="0.3">
      <c r="A354" s="201"/>
      <c r="B354" s="199"/>
      <c r="C354" s="199"/>
      <c r="D354" s="199"/>
      <c r="E354" s="199"/>
      <c r="F354" s="199"/>
      <c r="G354" s="199"/>
      <c r="H354" s="199"/>
      <c r="I354" s="199"/>
      <c r="J354" s="199"/>
      <c r="K354" s="199"/>
      <c r="L354" s="199"/>
      <c r="M354" s="199"/>
      <c r="N354" s="199"/>
      <c r="O354" s="199"/>
      <c r="P354" s="199"/>
      <c r="Q354" s="199"/>
      <c r="R354" s="200"/>
    </row>
    <row r="355" spans="1:18" ht="15.75" customHeight="1" x14ac:dyDescent="0.3">
      <c r="A355" s="201"/>
      <c r="B355" s="199"/>
      <c r="C355" s="199"/>
      <c r="D355" s="199"/>
      <c r="E355" s="199"/>
      <c r="F355" s="199"/>
      <c r="G355" s="199"/>
      <c r="H355" s="199"/>
      <c r="I355" s="199"/>
      <c r="J355" s="199"/>
      <c r="K355" s="199"/>
      <c r="L355" s="199"/>
      <c r="M355" s="199"/>
      <c r="N355" s="199"/>
      <c r="O355" s="199"/>
      <c r="P355" s="199"/>
      <c r="Q355" s="199"/>
      <c r="R355" s="200"/>
    </row>
    <row r="356" spans="1:18" ht="15.75" customHeight="1" x14ac:dyDescent="0.3">
      <c r="A356" s="201"/>
      <c r="B356" s="199"/>
      <c r="C356" s="199"/>
      <c r="D356" s="199"/>
      <c r="E356" s="199"/>
      <c r="F356" s="199"/>
      <c r="G356" s="199"/>
      <c r="H356" s="199"/>
      <c r="I356" s="199"/>
      <c r="J356" s="199"/>
      <c r="K356" s="199"/>
      <c r="L356" s="199"/>
      <c r="M356" s="199"/>
      <c r="N356" s="199"/>
      <c r="O356" s="199"/>
      <c r="P356" s="199"/>
      <c r="Q356" s="199"/>
      <c r="R356" s="200"/>
    </row>
    <row r="357" spans="1:18" ht="15.75" customHeight="1" x14ac:dyDescent="0.3">
      <c r="A357" s="201"/>
      <c r="B357" s="199"/>
      <c r="C357" s="199"/>
      <c r="D357" s="199"/>
      <c r="E357" s="199"/>
      <c r="F357" s="199"/>
      <c r="G357" s="199"/>
      <c r="H357" s="199"/>
      <c r="I357" s="199"/>
      <c r="J357" s="199"/>
      <c r="K357" s="199"/>
      <c r="L357" s="199"/>
      <c r="M357" s="199"/>
      <c r="N357" s="199"/>
      <c r="O357" s="199"/>
      <c r="P357" s="199"/>
      <c r="Q357" s="199"/>
      <c r="R357" s="200"/>
    </row>
    <row r="358" spans="1:18" ht="15.75" customHeight="1" x14ac:dyDescent="0.3">
      <c r="A358" s="201"/>
      <c r="B358" s="199"/>
      <c r="C358" s="199"/>
      <c r="D358" s="199"/>
      <c r="E358" s="199"/>
      <c r="F358" s="199"/>
      <c r="G358" s="199"/>
      <c r="H358" s="199"/>
      <c r="I358" s="199"/>
      <c r="J358" s="199"/>
      <c r="K358" s="199"/>
      <c r="L358" s="199"/>
      <c r="M358" s="199"/>
      <c r="N358" s="199"/>
      <c r="O358" s="199"/>
      <c r="P358" s="199"/>
      <c r="Q358" s="199"/>
      <c r="R358" s="200"/>
    </row>
    <row r="359" spans="1:18" ht="15.75" customHeight="1" x14ac:dyDescent="0.3">
      <c r="A359" s="201"/>
      <c r="B359" s="199"/>
      <c r="C359" s="199"/>
      <c r="D359" s="199"/>
      <c r="E359" s="199"/>
      <c r="F359" s="199"/>
      <c r="G359" s="199"/>
      <c r="H359" s="199"/>
      <c r="I359" s="199"/>
      <c r="J359" s="199"/>
      <c r="K359" s="199"/>
      <c r="L359" s="199"/>
      <c r="M359" s="199"/>
      <c r="N359" s="199"/>
      <c r="O359" s="199"/>
      <c r="P359" s="199"/>
      <c r="Q359" s="199"/>
      <c r="R359" s="200"/>
    </row>
    <row r="360" spans="1:18" ht="15.75" customHeight="1" x14ac:dyDescent="0.3">
      <c r="A360" s="201"/>
      <c r="B360" s="199"/>
      <c r="C360" s="199"/>
      <c r="D360" s="199"/>
      <c r="E360" s="199"/>
      <c r="F360" s="199"/>
      <c r="G360" s="199"/>
      <c r="H360" s="199"/>
      <c r="I360" s="199"/>
      <c r="J360" s="199"/>
      <c r="K360" s="199"/>
      <c r="L360" s="199"/>
      <c r="M360" s="199"/>
      <c r="N360" s="199"/>
      <c r="O360" s="199"/>
      <c r="P360" s="199"/>
      <c r="Q360" s="199"/>
      <c r="R360" s="200"/>
    </row>
    <row r="361" spans="1:18" ht="15.75" customHeight="1" x14ac:dyDescent="0.3">
      <c r="A361" s="201"/>
      <c r="B361" s="199"/>
      <c r="C361" s="199"/>
      <c r="D361" s="199"/>
      <c r="E361" s="199"/>
      <c r="F361" s="199"/>
      <c r="G361" s="199"/>
      <c r="H361" s="199"/>
      <c r="I361" s="199"/>
      <c r="J361" s="199"/>
      <c r="K361" s="199"/>
      <c r="L361" s="199"/>
      <c r="M361" s="199"/>
      <c r="N361" s="199"/>
      <c r="O361" s="199"/>
      <c r="P361" s="199"/>
      <c r="Q361" s="199"/>
      <c r="R361" s="200"/>
    </row>
    <row r="362" spans="1:18" ht="15.75" customHeight="1" x14ac:dyDescent="0.3">
      <c r="A362" s="201"/>
      <c r="B362" s="199"/>
      <c r="C362" s="199"/>
      <c r="D362" s="199"/>
      <c r="E362" s="199"/>
      <c r="F362" s="199"/>
      <c r="G362" s="199"/>
      <c r="H362" s="199"/>
      <c r="I362" s="199"/>
      <c r="J362" s="199"/>
      <c r="K362" s="199"/>
      <c r="L362" s="199"/>
      <c r="M362" s="199"/>
      <c r="N362" s="199"/>
      <c r="O362" s="199"/>
      <c r="P362" s="199"/>
      <c r="Q362" s="199"/>
      <c r="R362" s="200"/>
    </row>
    <row r="363" spans="1:18" ht="15.75" customHeight="1" x14ac:dyDescent="0.3">
      <c r="A363" s="201"/>
      <c r="B363" s="199"/>
      <c r="C363" s="199"/>
      <c r="D363" s="199"/>
      <c r="E363" s="199"/>
      <c r="F363" s="199"/>
      <c r="G363" s="199"/>
      <c r="H363" s="199"/>
      <c r="I363" s="199"/>
      <c r="J363" s="199"/>
      <c r="K363" s="199"/>
      <c r="L363" s="199"/>
      <c r="M363" s="199"/>
      <c r="N363" s="199"/>
      <c r="O363" s="199"/>
      <c r="P363" s="199"/>
      <c r="Q363" s="199"/>
      <c r="R363" s="200"/>
    </row>
    <row r="364" spans="1:18" ht="15.75" customHeight="1" x14ac:dyDescent="0.3">
      <c r="A364" s="201"/>
      <c r="B364" s="199"/>
      <c r="C364" s="199"/>
      <c r="D364" s="199"/>
      <c r="E364" s="199"/>
      <c r="F364" s="199"/>
      <c r="G364" s="199"/>
      <c r="H364" s="199"/>
      <c r="I364" s="199"/>
      <c r="J364" s="199"/>
      <c r="K364" s="199"/>
      <c r="L364" s="199"/>
      <c r="M364" s="199"/>
      <c r="N364" s="199"/>
      <c r="O364" s="199"/>
      <c r="P364" s="199"/>
      <c r="Q364" s="199"/>
      <c r="R364" s="200"/>
    </row>
    <row r="365" spans="1:18" ht="15.75" customHeight="1" x14ac:dyDescent="0.3">
      <c r="A365" s="201"/>
      <c r="B365" s="199"/>
      <c r="C365" s="199"/>
      <c r="D365" s="199"/>
      <c r="E365" s="199"/>
      <c r="F365" s="199"/>
      <c r="G365" s="199"/>
      <c r="H365" s="199"/>
      <c r="I365" s="199"/>
      <c r="J365" s="199"/>
      <c r="K365" s="199"/>
      <c r="L365" s="199"/>
      <c r="M365" s="199"/>
      <c r="N365" s="199"/>
      <c r="O365" s="199"/>
      <c r="P365" s="199"/>
      <c r="Q365" s="199"/>
      <c r="R365" s="200"/>
    </row>
    <row r="366" spans="1:18" ht="15.75" customHeight="1" x14ac:dyDescent="0.3">
      <c r="A366" s="201"/>
      <c r="B366" s="199"/>
      <c r="C366" s="199"/>
      <c r="D366" s="199"/>
      <c r="E366" s="199"/>
      <c r="F366" s="199"/>
      <c r="G366" s="199"/>
      <c r="H366" s="199"/>
      <c r="I366" s="199"/>
      <c r="J366" s="199"/>
      <c r="K366" s="199"/>
      <c r="L366" s="199"/>
      <c r="M366" s="199"/>
      <c r="N366" s="199"/>
      <c r="O366" s="199"/>
      <c r="P366" s="199"/>
      <c r="Q366" s="199"/>
      <c r="R366" s="200"/>
    </row>
    <row r="367" spans="1:18" ht="15.75" customHeight="1" x14ac:dyDescent="0.3">
      <c r="A367" s="201"/>
      <c r="B367" s="199"/>
      <c r="C367" s="199"/>
      <c r="D367" s="199"/>
      <c r="E367" s="199"/>
      <c r="F367" s="199"/>
      <c r="G367" s="199"/>
      <c r="H367" s="199"/>
      <c r="I367" s="199"/>
      <c r="J367" s="199"/>
      <c r="K367" s="199"/>
      <c r="L367" s="199"/>
      <c r="M367" s="199"/>
      <c r="N367" s="199"/>
      <c r="O367" s="199"/>
      <c r="P367" s="199"/>
      <c r="Q367" s="199"/>
      <c r="R367" s="200"/>
    </row>
    <row r="368" spans="1:18" ht="15.75" customHeight="1" x14ac:dyDescent="0.3">
      <c r="A368" s="201"/>
      <c r="B368" s="199"/>
      <c r="C368" s="199"/>
      <c r="D368" s="199"/>
      <c r="E368" s="199"/>
      <c r="F368" s="199"/>
      <c r="G368" s="199"/>
      <c r="H368" s="199"/>
      <c r="I368" s="199"/>
      <c r="J368" s="199"/>
      <c r="K368" s="199"/>
      <c r="L368" s="199"/>
      <c r="M368" s="199"/>
      <c r="N368" s="199"/>
      <c r="O368" s="199"/>
      <c r="P368" s="199"/>
      <c r="Q368" s="199"/>
      <c r="R368" s="200"/>
    </row>
    <row r="369" spans="1:18" ht="15.75" customHeight="1" x14ac:dyDescent="0.3">
      <c r="A369" s="201"/>
      <c r="B369" s="199"/>
      <c r="C369" s="199"/>
      <c r="D369" s="199"/>
      <c r="E369" s="199"/>
      <c r="F369" s="199"/>
      <c r="G369" s="199"/>
      <c r="H369" s="199"/>
      <c r="I369" s="199"/>
      <c r="J369" s="199"/>
      <c r="K369" s="199"/>
      <c r="L369" s="199"/>
      <c r="M369" s="199"/>
      <c r="N369" s="199"/>
      <c r="O369" s="199"/>
      <c r="P369" s="199"/>
      <c r="Q369" s="199"/>
      <c r="R369" s="200"/>
    </row>
    <row r="370" spans="1:18" ht="15.75" customHeight="1" x14ac:dyDescent="0.3">
      <c r="A370" s="201"/>
      <c r="B370" s="199"/>
      <c r="C370" s="199"/>
      <c r="D370" s="199"/>
      <c r="E370" s="199"/>
      <c r="F370" s="199"/>
      <c r="G370" s="199"/>
      <c r="H370" s="199"/>
      <c r="I370" s="199"/>
      <c r="J370" s="199"/>
      <c r="K370" s="199"/>
      <c r="L370" s="199"/>
      <c r="M370" s="199"/>
      <c r="N370" s="199"/>
      <c r="O370" s="199"/>
      <c r="P370" s="199"/>
      <c r="Q370" s="199"/>
      <c r="R370" s="200"/>
    </row>
    <row r="371" spans="1:18" ht="15.75" customHeight="1" x14ac:dyDescent="0.3">
      <c r="A371" s="201"/>
      <c r="B371" s="199"/>
      <c r="C371" s="199"/>
      <c r="D371" s="199"/>
      <c r="E371" s="199"/>
      <c r="F371" s="199"/>
      <c r="G371" s="199"/>
      <c r="H371" s="199"/>
      <c r="I371" s="199"/>
      <c r="J371" s="199"/>
      <c r="K371" s="199"/>
      <c r="L371" s="199"/>
      <c r="M371" s="199"/>
      <c r="N371" s="199"/>
      <c r="O371" s="199"/>
      <c r="P371" s="199"/>
      <c r="Q371" s="199"/>
      <c r="R371" s="200"/>
    </row>
    <row r="372" spans="1:18" ht="15.75" customHeight="1" x14ac:dyDescent="0.3">
      <c r="A372" s="202"/>
      <c r="B372" s="203"/>
      <c r="C372" s="203"/>
      <c r="D372" s="203"/>
      <c r="E372" s="203"/>
      <c r="F372" s="203"/>
      <c r="G372" s="203"/>
      <c r="H372" s="203"/>
      <c r="I372" s="203"/>
      <c r="J372" s="203"/>
      <c r="K372" s="203"/>
      <c r="L372" s="203"/>
      <c r="M372" s="203"/>
      <c r="N372" s="203"/>
      <c r="O372" s="203"/>
      <c r="P372" s="203"/>
      <c r="Q372" s="203"/>
      <c r="R372" s="204"/>
    </row>
    <row r="373" spans="1:18" ht="15.75" customHeight="1" x14ac:dyDescent="0.3">
      <c r="A373" s="31"/>
    </row>
    <row r="374" spans="1:18" ht="15.75" customHeight="1" x14ac:dyDescent="0.3">
      <c r="A374" s="31"/>
    </row>
    <row r="375" spans="1:18" ht="15.75" customHeight="1" x14ac:dyDescent="0.3">
      <c r="A375" s="31"/>
    </row>
    <row r="376" spans="1:18" ht="15.75" customHeight="1" x14ac:dyDescent="0.3">
      <c r="A376" s="31"/>
    </row>
    <row r="377" spans="1:18" ht="15.75" customHeight="1" x14ac:dyDescent="0.3">
      <c r="A377" s="31"/>
    </row>
    <row r="378" spans="1:18" ht="15.75" customHeight="1" x14ac:dyDescent="0.3">
      <c r="A378" s="31"/>
    </row>
    <row r="379" spans="1:18" ht="15.75" customHeight="1" x14ac:dyDescent="0.3">
      <c r="A379" s="31"/>
    </row>
    <row r="380" spans="1:18" ht="15.75" customHeight="1" x14ac:dyDescent="0.3">
      <c r="A380" s="31"/>
    </row>
    <row r="381" spans="1:18" ht="15.75" customHeight="1" x14ac:dyDescent="0.3">
      <c r="A381" s="31"/>
    </row>
    <row r="382" spans="1:18" ht="15.75" customHeight="1" x14ac:dyDescent="0.3">
      <c r="A382" s="31"/>
    </row>
    <row r="383" spans="1:18" ht="15.75" customHeight="1" x14ac:dyDescent="0.3">
      <c r="A383" s="31"/>
    </row>
    <row r="384" spans="1:18" ht="15.75" customHeight="1" x14ac:dyDescent="0.3">
      <c r="A384" s="31"/>
    </row>
    <row r="385" spans="1:1" ht="15.75" customHeight="1" x14ac:dyDescent="0.3">
      <c r="A385" s="31"/>
    </row>
    <row r="386" spans="1:1" ht="15.75" customHeight="1" x14ac:dyDescent="0.3">
      <c r="A386" s="31"/>
    </row>
    <row r="387" spans="1:1" ht="15.75" customHeight="1" x14ac:dyDescent="0.3">
      <c r="A387" s="31"/>
    </row>
    <row r="388" spans="1:1" ht="15.75" customHeight="1" x14ac:dyDescent="0.3">
      <c r="A388" s="31"/>
    </row>
    <row r="389" spans="1:1" ht="15.75" customHeight="1" x14ac:dyDescent="0.3">
      <c r="A389" s="31"/>
    </row>
    <row r="390" spans="1:1" ht="15.75" customHeight="1" x14ac:dyDescent="0.3">
      <c r="A390" s="31"/>
    </row>
    <row r="391" spans="1:1" ht="15.75" customHeight="1" x14ac:dyDescent="0.3">
      <c r="A391" s="31"/>
    </row>
    <row r="392" spans="1:1" ht="15.75" customHeight="1" x14ac:dyDescent="0.3">
      <c r="A392" s="31"/>
    </row>
    <row r="393" spans="1:1" ht="15.75" customHeight="1" x14ac:dyDescent="0.3">
      <c r="A393" s="31"/>
    </row>
    <row r="394" spans="1:1" ht="15.75" customHeight="1" x14ac:dyDescent="0.3">
      <c r="A394" s="31"/>
    </row>
    <row r="395" spans="1:1" ht="15.75" customHeight="1" x14ac:dyDescent="0.3">
      <c r="A395" s="31"/>
    </row>
    <row r="396" spans="1:1" ht="15.75" customHeight="1" x14ac:dyDescent="0.3">
      <c r="A396" s="31"/>
    </row>
    <row r="397" spans="1:1" ht="15.75" customHeight="1" x14ac:dyDescent="0.3">
      <c r="A397" s="31"/>
    </row>
    <row r="398" spans="1:1" ht="15.75" customHeight="1" x14ac:dyDescent="0.3">
      <c r="A398" s="31"/>
    </row>
    <row r="399" spans="1:1" ht="15.75" customHeight="1" x14ac:dyDescent="0.3">
      <c r="A399" s="31"/>
    </row>
    <row r="400" spans="1:1" ht="15.75" customHeight="1" x14ac:dyDescent="0.3">
      <c r="A400" s="31"/>
    </row>
    <row r="401" spans="1:1" ht="15.75" customHeight="1" x14ac:dyDescent="0.3">
      <c r="A401" s="31"/>
    </row>
    <row r="402" spans="1:1" ht="15.75" customHeight="1" x14ac:dyDescent="0.3">
      <c r="A402" s="31"/>
    </row>
    <row r="403" spans="1:1" ht="15.75" customHeight="1" x14ac:dyDescent="0.3">
      <c r="A403" s="31"/>
    </row>
    <row r="404" spans="1:1" ht="15.75" customHeight="1" x14ac:dyDescent="0.3">
      <c r="A404" s="31"/>
    </row>
    <row r="405" spans="1:1" ht="15.75" customHeight="1" x14ac:dyDescent="0.3">
      <c r="A405" s="31"/>
    </row>
    <row r="406" spans="1:1" ht="15.75" customHeight="1" x14ac:dyDescent="0.3">
      <c r="A406" s="31"/>
    </row>
    <row r="407" spans="1:1" ht="15.75" customHeight="1" x14ac:dyDescent="0.3">
      <c r="A407" s="31"/>
    </row>
    <row r="408" spans="1:1" ht="15.75" customHeight="1" x14ac:dyDescent="0.3">
      <c r="A408" s="31"/>
    </row>
    <row r="409" spans="1:1" ht="15.75" customHeight="1" x14ac:dyDescent="0.3">
      <c r="A409" s="31"/>
    </row>
    <row r="410" spans="1:1" ht="15.75" customHeight="1" x14ac:dyDescent="0.3">
      <c r="A410" s="31"/>
    </row>
    <row r="411" spans="1:1" ht="15.75" customHeight="1" x14ac:dyDescent="0.3">
      <c r="A411" s="31"/>
    </row>
    <row r="412" spans="1:1" ht="15.75" customHeight="1" x14ac:dyDescent="0.3">
      <c r="A412" s="31"/>
    </row>
    <row r="413" spans="1:1" ht="15.75" customHeight="1" x14ac:dyDescent="0.3">
      <c r="A413" s="31"/>
    </row>
    <row r="414" spans="1:1" ht="15.75" customHeight="1" x14ac:dyDescent="0.3">
      <c r="A414" s="31"/>
    </row>
    <row r="415" spans="1:1" ht="15.75" customHeight="1" x14ac:dyDescent="0.3">
      <c r="A415" s="31"/>
    </row>
    <row r="416" spans="1:1" ht="15.75" customHeight="1" x14ac:dyDescent="0.3">
      <c r="A416" s="31"/>
    </row>
    <row r="417" spans="1:1" ht="15.75" customHeight="1" x14ac:dyDescent="0.3">
      <c r="A417" s="31"/>
    </row>
    <row r="418" spans="1:1" ht="15.75" customHeight="1" x14ac:dyDescent="0.3">
      <c r="A418" s="31"/>
    </row>
    <row r="419" spans="1:1" ht="15.75" customHeight="1" x14ac:dyDescent="0.3">
      <c r="A419" s="31"/>
    </row>
    <row r="420" spans="1:1" ht="15.75" customHeight="1" x14ac:dyDescent="0.3">
      <c r="A420" s="31"/>
    </row>
    <row r="421" spans="1:1" ht="15.75" customHeight="1" x14ac:dyDescent="0.3">
      <c r="A421" s="31"/>
    </row>
    <row r="422" spans="1:1" ht="15.75" customHeight="1" x14ac:dyDescent="0.3">
      <c r="A422" s="31"/>
    </row>
    <row r="423" spans="1:1" ht="15.75" customHeight="1" x14ac:dyDescent="0.3">
      <c r="A423" s="31"/>
    </row>
    <row r="424" spans="1:1" ht="15.75" customHeight="1" x14ac:dyDescent="0.3">
      <c r="A424" s="31"/>
    </row>
    <row r="425" spans="1:1" ht="15.75" customHeight="1" x14ac:dyDescent="0.3">
      <c r="A425" s="31"/>
    </row>
    <row r="426" spans="1:1" ht="15.75" customHeight="1" x14ac:dyDescent="0.3">
      <c r="A426" s="31"/>
    </row>
    <row r="427" spans="1:1" ht="15.75" customHeight="1" x14ac:dyDescent="0.3">
      <c r="A427" s="31"/>
    </row>
    <row r="428" spans="1:1" ht="15.75" customHeight="1" x14ac:dyDescent="0.3">
      <c r="A428" s="31"/>
    </row>
    <row r="429" spans="1:1" ht="15.75" customHeight="1" x14ac:dyDescent="0.3">
      <c r="A429" s="31"/>
    </row>
    <row r="430" spans="1:1" ht="15.75" customHeight="1" x14ac:dyDescent="0.3">
      <c r="A430" s="31"/>
    </row>
    <row r="431" spans="1:1" ht="15.75" customHeight="1" x14ac:dyDescent="0.3">
      <c r="A431" s="31"/>
    </row>
    <row r="432" spans="1:1" ht="15.75" customHeight="1" x14ac:dyDescent="0.3">
      <c r="A432" s="31"/>
    </row>
    <row r="433" spans="1:1" ht="15.75" customHeight="1" x14ac:dyDescent="0.3">
      <c r="A433" s="31"/>
    </row>
    <row r="434" spans="1:1" ht="15.75" customHeight="1" x14ac:dyDescent="0.3">
      <c r="A434" s="31"/>
    </row>
    <row r="435" spans="1:1" ht="15.75" customHeight="1" x14ac:dyDescent="0.3">
      <c r="A435" s="31"/>
    </row>
    <row r="436" spans="1:1" ht="15.75" customHeight="1" x14ac:dyDescent="0.3">
      <c r="A436" s="31"/>
    </row>
    <row r="437" spans="1:1" ht="15.75" customHeight="1" x14ac:dyDescent="0.3">
      <c r="A437" s="31"/>
    </row>
    <row r="438" spans="1:1" ht="15.75" customHeight="1" x14ac:dyDescent="0.3">
      <c r="A438" s="31"/>
    </row>
    <row r="439" spans="1:1" ht="15.75" customHeight="1" x14ac:dyDescent="0.3">
      <c r="A439" s="31"/>
    </row>
    <row r="440" spans="1:1" ht="15.75" customHeight="1" x14ac:dyDescent="0.3">
      <c r="A440" s="31"/>
    </row>
    <row r="441" spans="1:1" ht="15.75" customHeight="1" x14ac:dyDescent="0.3">
      <c r="A441" s="31"/>
    </row>
    <row r="442" spans="1:1" ht="15.75" customHeight="1" x14ac:dyDescent="0.3">
      <c r="A442" s="31"/>
    </row>
    <row r="443" spans="1:1" ht="15.75" customHeight="1" x14ac:dyDescent="0.3">
      <c r="A443" s="31"/>
    </row>
    <row r="444" spans="1:1" ht="15.75" customHeight="1" x14ac:dyDescent="0.3">
      <c r="A444" s="31"/>
    </row>
    <row r="445" spans="1:1" ht="15.75" customHeight="1" x14ac:dyDescent="0.3">
      <c r="A445" s="31"/>
    </row>
    <row r="446" spans="1:1" ht="15.75" customHeight="1" x14ac:dyDescent="0.3">
      <c r="A446" s="31"/>
    </row>
    <row r="447" spans="1:1" ht="15.75" customHeight="1" x14ac:dyDescent="0.3">
      <c r="A447" s="31"/>
    </row>
    <row r="448" spans="1:1" ht="15.75" customHeight="1" x14ac:dyDescent="0.3">
      <c r="A448" s="31"/>
    </row>
    <row r="449" spans="1:1" ht="15.75" customHeight="1" x14ac:dyDescent="0.3">
      <c r="A449" s="31"/>
    </row>
    <row r="450" spans="1:1" ht="15.75" customHeight="1" x14ac:dyDescent="0.3">
      <c r="A450" s="31"/>
    </row>
    <row r="451" spans="1:1" ht="15.75" customHeight="1" x14ac:dyDescent="0.3">
      <c r="A451" s="31"/>
    </row>
    <row r="452" spans="1:1" ht="15.75" customHeight="1" x14ac:dyDescent="0.3">
      <c r="A452" s="31"/>
    </row>
    <row r="453" spans="1:1" ht="15.75" customHeight="1" x14ac:dyDescent="0.3">
      <c r="A453" s="31"/>
    </row>
    <row r="454" spans="1:1" ht="15.75" customHeight="1" x14ac:dyDescent="0.3">
      <c r="A454" s="31"/>
    </row>
    <row r="455" spans="1:1" ht="15.75" customHeight="1" x14ac:dyDescent="0.3">
      <c r="A455" s="31"/>
    </row>
    <row r="456" spans="1:1" ht="15.75" customHeight="1" x14ac:dyDescent="0.3">
      <c r="A456" s="31"/>
    </row>
    <row r="457" spans="1:1" ht="15.75" customHeight="1" x14ac:dyDescent="0.3">
      <c r="A457" s="31"/>
    </row>
    <row r="458" spans="1:1" ht="15.75" customHeight="1" x14ac:dyDescent="0.3">
      <c r="A458" s="31"/>
    </row>
    <row r="459" spans="1:1" ht="15.75" customHeight="1" x14ac:dyDescent="0.3">
      <c r="A459" s="31"/>
    </row>
    <row r="460" spans="1:1" ht="15.75" customHeight="1" x14ac:dyDescent="0.3">
      <c r="A460" s="31"/>
    </row>
    <row r="461" spans="1:1" ht="15.75" customHeight="1" x14ac:dyDescent="0.3">
      <c r="A461" s="31"/>
    </row>
    <row r="462" spans="1:1" ht="15.75" customHeight="1" x14ac:dyDescent="0.3">
      <c r="A462" s="31"/>
    </row>
    <row r="463" spans="1:1" ht="15.75" customHeight="1" x14ac:dyDescent="0.3">
      <c r="A463" s="31"/>
    </row>
    <row r="464" spans="1:1" ht="15.75" customHeight="1" x14ac:dyDescent="0.3">
      <c r="A464" s="31"/>
    </row>
    <row r="465" spans="1:1" ht="15.75" customHeight="1" x14ac:dyDescent="0.3">
      <c r="A465" s="31"/>
    </row>
    <row r="466" spans="1:1" ht="15.75" customHeight="1" x14ac:dyDescent="0.3">
      <c r="A466" s="31"/>
    </row>
    <row r="467" spans="1:1" ht="15.75" customHeight="1" x14ac:dyDescent="0.3">
      <c r="A467" s="31"/>
    </row>
    <row r="468" spans="1:1" ht="15.75" customHeight="1" x14ac:dyDescent="0.3">
      <c r="A468" s="31"/>
    </row>
    <row r="469" spans="1:1" ht="15.75" customHeight="1" x14ac:dyDescent="0.3">
      <c r="A469" s="31"/>
    </row>
    <row r="470" spans="1:1" ht="15.75" customHeight="1" x14ac:dyDescent="0.3">
      <c r="A470" s="31"/>
    </row>
    <row r="471" spans="1:1" ht="15.75" customHeight="1" x14ac:dyDescent="0.3">
      <c r="A471" s="31"/>
    </row>
    <row r="472" spans="1:1" ht="15.75" customHeight="1" x14ac:dyDescent="0.3">
      <c r="A472" s="31"/>
    </row>
    <row r="473" spans="1:1" ht="15.75" customHeight="1" x14ac:dyDescent="0.3">
      <c r="A473" s="31"/>
    </row>
    <row r="474" spans="1:1" ht="15.75" customHeight="1" x14ac:dyDescent="0.3">
      <c r="A474" s="31"/>
    </row>
    <row r="475" spans="1:1" ht="15.75" customHeight="1" x14ac:dyDescent="0.3">
      <c r="A475" s="31"/>
    </row>
    <row r="476" spans="1:1" ht="15.75" customHeight="1" x14ac:dyDescent="0.3">
      <c r="A476" s="31"/>
    </row>
    <row r="477" spans="1:1" ht="15.75" customHeight="1" x14ac:dyDescent="0.3">
      <c r="A477" s="31"/>
    </row>
    <row r="478" spans="1:1" ht="15.75" customHeight="1" x14ac:dyDescent="0.3">
      <c r="A478" s="31"/>
    </row>
    <row r="479" spans="1:1" ht="15.75" customHeight="1" x14ac:dyDescent="0.3">
      <c r="A479" s="31"/>
    </row>
    <row r="480" spans="1:1" ht="15.75" customHeight="1" x14ac:dyDescent="0.3">
      <c r="A480" s="31"/>
    </row>
    <row r="481" spans="1:1" ht="15.75" customHeight="1" x14ac:dyDescent="0.3">
      <c r="A481" s="31"/>
    </row>
    <row r="482" spans="1:1" ht="15.75" customHeight="1" x14ac:dyDescent="0.3">
      <c r="A482" s="31"/>
    </row>
    <row r="483" spans="1:1" ht="15.75" customHeight="1" x14ac:dyDescent="0.3">
      <c r="A483" s="31"/>
    </row>
    <row r="484" spans="1:1" ht="15.75" customHeight="1" x14ac:dyDescent="0.3">
      <c r="A484" s="31"/>
    </row>
    <row r="485" spans="1:1" ht="15.75" customHeight="1" x14ac:dyDescent="0.3">
      <c r="A485" s="31"/>
    </row>
    <row r="486" spans="1:1" ht="15.75" customHeight="1" x14ac:dyDescent="0.3">
      <c r="A486" s="31"/>
    </row>
    <row r="487" spans="1:1" ht="15.75" customHeight="1" x14ac:dyDescent="0.3">
      <c r="A487" s="31"/>
    </row>
    <row r="488" spans="1:1" ht="15.75" customHeight="1" x14ac:dyDescent="0.3">
      <c r="A488" s="31"/>
    </row>
    <row r="489" spans="1:1" ht="15.75" customHeight="1" x14ac:dyDescent="0.3">
      <c r="A489" s="31"/>
    </row>
    <row r="490" spans="1:1" ht="15.75" customHeight="1" x14ac:dyDescent="0.3">
      <c r="A490" s="31"/>
    </row>
    <row r="491" spans="1:1" ht="15.75" customHeight="1" x14ac:dyDescent="0.3">
      <c r="A491" s="31"/>
    </row>
    <row r="492" spans="1:1" ht="15.75" customHeight="1" x14ac:dyDescent="0.3">
      <c r="A492" s="31"/>
    </row>
    <row r="493" spans="1:1" ht="15.75" customHeight="1" x14ac:dyDescent="0.3">
      <c r="A493" s="31"/>
    </row>
    <row r="494" spans="1:1" ht="15.75" customHeight="1" x14ac:dyDescent="0.3">
      <c r="A494" s="31"/>
    </row>
    <row r="495" spans="1:1" ht="15.75" customHeight="1" x14ac:dyDescent="0.3">
      <c r="A495" s="31"/>
    </row>
    <row r="496" spans="1:1" ht="15.75" customHeight="1" x14ac:dyDescent="0.3">
      <c r="A496" s="31"/>
    </row>
    <row r="497" spans="1:1" ht="15.75" customHeight="1" x14ac:dyDescent="0.3">
      <c r="A497" s="31"/>
    </row>
    <row r="498" spans="1:1" ht="15.75" customHeight="1" x14ac:dyDescent="0.3">
      <c r="A498" s="31"/>
    </row>
    <row r="499" spans="1:1" ht="15.75" customHeight="1" x14ac:dyDescent="0.3">
      <c r="A499" s="31"/>
    </row>
    <row r="500" spans="1:1" ht="15.75" customHeight="1" x14ac:dyDescent="0.3">
      <c r="A500" s="31"/>
    </row>
    <row r="501" spans="1:1" ht="15.75" customHeight="1" x14ac:dyDescent="0.3">
      <c r="A501" s="31"/>
    </row>
    <row r="502" spans="1:1" ht="15.75" customHeight="1" x14ac:dyDescent="0.3">
      <c r="A502" s="31"/>
    </row>
    <row r="503" spans="1:1" ht="15.75" customHeight="1" x14ac:dyDescent="0.3">
      <c r="A503" s="31"/>
    </row>
    <row r="504" spans="1:1" ht="15.75" customHeight="1" x14ac:dyDescent="0.3">
      <c r="A504" s="31"/>
    </row>
    <row r="505" spans="1:1" ht="15.75" customHeight="1" x14ac:dyDescent="0.3">
      <c r="A505" s="31"/>
    </row>
    <row r="506" spans="1:1" ht="15.75" customHeight="1" x14ac:dyDescent="0.3">
      <c r="A506" s="31"/>
    </row>
    <row r="507" spans="1:1" ht="15.75" customHeight="1" x14ac:dyDescent="0.3">
      <c r="A507" s="31"/>
    </row>
    <row r="508" spans="1:1" ht="15.75" customHeight="1" x14ac:dyDescent="0.3">
      <c r="A508" s="31"/>
    </row>
    <row r="509" spans="1:1" ht="15.75" customHeight="1" x14ac:dyDescent="0.3">
      <c r="A509" s="31"/>
    </row>
    <row r="510" spans="1:1" ht="15.75" customHeight="1" x14ac:dyDescent="0.3">
      <c r="A510" s="31"/>
    </row>
    <row r="511" spans="1:1" ht="15.75" customHeight="1" x14ac:dyDescent="0.3">
      <c r="A511" s="31"/>
    </row>
    <row r="512" spans="1:1" ht="15.75" customHeight="1" x14ac:dyDescent="0.3">
      <c r="A512" s="31"/>
    </row>
    <row r="513" spans="1:1" ht="15.75" customHeight="1" x14ac:dyDescent="0.3">
      <c r="A513" s="31"/>
    </row>
    <row r="514" spans="1:1" ht="15.75" customHeight="1" x14ac:dyDescent="0.3">
      <c r="A514" s="31"/>
    </row>
    <row r="515" spans="1:1" ht="15.75" customHeight="1" x14ac:dyDescent="0.3">
      <c r="A515" s="31"/>
    </row>
    <row r="516" spans="1:1" ht="15.75" customHeight="1" x14ac:dyDescent="0.3">
      <c r="A516" s="31"/>
    </row>
    <row r="517" spans="1:1" ht="15.75" customHeight="1" x14ac:dyDescent="0.3">
      <c r="A517" s="31"/>
    </row>
    <row r="518" spans="1:1" ht="15.75" customHeight="1" x14ac:dyDescent="0.3">
      <c r="A518" s="31"/>
    </row>
    <row r="519" spans="1:1" ht="15.75" customHeight="1" x14ac:dyDescent="0.3">
      <c r="A519" s="31"/>
    </row>
    <row r="520" spans="1:1" ht="15.75" customHeight="1" x14ac:dyDescent="0.3">
      <c r="A520" s="31"/>
    </row>
    <row r="521" spans="1:1" ht="15.75" customHeight="1" x14ac:dyDescent="0.3">
      <c r="A521" s="31"/>
    </row>
    <row r="522" spans="1:1" ht="15.75" customHeight="1" x14ac:dyDescent="0.3">
      <c r="A522" s="31"/>
    </row>
    <row r="523" spans="1:1" ht="15.75" customHeight="1" x14ac:dyDescent="0.3">
      <c r="A523" s="31"/>
    </row>
    <row r="524" spans="1:1" ht="15.75" customHeight="1" x14ac:dyDescent="0.3">
      <c r="A524" s="31"/>
    </row>
    <row r="525" spans="1:1" ht="15.75" customHeight="1" x14ac:dyDescent="0.3">
      <c r="A525" s="31"/>
    </row>
    <row r="526" spans="1:1" ht="15.75" customHeight="1" x14ac:dyDescent="0.3">
      <c r="A526" s="31"/>
    </row>
    <row r="527" spans="1:1" ht="15.75" customHeight="1" x14ac:dyDescent="0.3">
      <c r="A527" s="31"/>
    </row>
    <row r="528" spans="1:1" ht="15.75" customHeight="1" x14ac:dyDescent="0.3">
      <c r="A528" s="31"/>
    </row>
    <row r="529" spans="1:1" ht="15.75" customHeight="1" x14ac:dyDescent="0.3">
      <c r="A529" s="31"/>
    </row>
    <row r="530" spans="1:1" ht="15.75" customHeight="1" x14ac:dyDescent="0.3">
      <c r="A530" s="31"/>
    </row>
    <row r="531" spans="1:1" ht="15.75" customHeight="1" x14ac:dyDescent="0.3">
      <c r="A531" s="31"/>
    </row>
    <row r="532" spans="1:1" ht="15.75" customHeight="1" x14ac:dyDescent="0.3">
      <c r="A532" s="31"/>
    </row>
    <row r="533" spans="1:1" ht="15.75" customHeight="1" x14ac:dyDescent="0.3">
      <c r="A533" s="31"/>
    </row>
    <row r="534" spans="1:1" ht="15.75" customHeight="1" x14ac:dyDescent="0.3">
      <c r="A534" s="31"/>
    </row>
    <row r="535" spans="1:1" ht="15.75" customHeight="1" x14ac:dyDescent="0.3">
      <c r="A535" s="31"/>
    </row>
    <row r="536" spans="1:1" ht="15.75" customHeight="1" x14ac:dyDescent="0.3">
      <c r="A536" s="31"/>
    </row>
    <row r="537" spans="1:1" ht="15.75" customHeight="1" x14ac:dyDescent="0.3">
      <c r="A537" s="31"/>
    </row>
    <row r="538" spans="1:1" ht="15.75" customHeight="1" x14ac:dyDescent="0.3">
      <c r="A538" s="31"/>
    </row>
    <row r="539" spans="1:1" ht="15.75" customHeight="1" x14ac:dyDescent="0.3">
      <c r="A539" s="31"/>
    </row>
    <row r="540" spans="1:1" ht="15.75" customHeight="1" x14ac:dyDescent="0.3">
      <c r="A540" s="31"/>
    </row>
    <row r="541" spans="1:1" ht="15.75" customHeight="1" x14ac:dyDescent="0.3">
      <c r="A541" s="31"/>
    </row>
    <row r="542" spans="1:1" ht="15.75" customHeight="1" x14ac:dyDescent="0.3">
      <c r="A542" s="31"/>
    </row>
    <row r="543" spans="1:1" ht="15.75" customHeight="1" x14ac:dyDescent="0.3">
      <c r="A543" s="31"/>
    </row>
    <row r="544" spans="1:1" ht="15.75" customHeight="1" x14ac:dyDescent="0.3">
      <c r="A544" s="31"/>
    </row>
    <row r="545" spans="1:1" ht="15.75" customHeight="1" x14ac:dyDescent="0.3">
      <c r="A545" s="31"/>
    </row>
    <row r="546" spans="1:1" ht="15.75" customHeight="1" x14ac:dyDescent="0.3">
      <c r="A546" s="31"/>
    </row>
    <row r="547" spans="1:1" ht="15.75" customHeight="1" x14ac:dyDescent="0.3">
      <c r="A547" s="31"/>
    </row>
    <row r="548" spans="1:1" ht="15.75" customHeight="1" x14ac:dyDescent="0.3">
      <c r="A548" s="31"/>
    </row>
    <row r="549" spans="1:1" ht="15.75" customHeight="1" x14ac:dyDescent="0.3">
      <c r="A549" s="31"/>
    </row>
    <row r="550" spans="1:1" ht="15.75" customHeight="1" x14ac:dyDescent="0.3">
      <c r="A550" s="31"/>
    </row>
    <row r="551" spans="1:1" ht="15.75" customHeight="1" x14ac:dyDescent="0.3">
      <c r="A551" s="31"/>
    </row>
    <row r="552" spans="1:1" ht="15.75" customHeight="1" x14ac:dyDescent="0.3">
      <c r="A552" s="31"/>
    </row>
    <row r="553" spans="1:1" ht="15.75" customHeight="1" x14ac:dyDescent="0.3">
      <c r="A553" s="31"/>
    </row>
    <row r="554" spans="1:1" ht="15.75" customHeight="1" x14ac:dyDescent="0.3">
      <c r="A554" s="31"/>
    </row>
    <row r="555" spans="1:1" ht="15.75" customHeight="1" x14ac:dyDescent="0.3">
      <c r="A555" s="31"/>
    </row>
    <row r="556" spans="1:1" ht="15.75" customHeight="1" x14ac:dyDescent="0.3">
      <c r="A556" s="31"/>
    </row>
    <row r="557" spans="1:1" ht="15.75" customHeight="1" x14ac:dyDescent="0.3">
      <c r="A557" s="31"/>
    </row>
    <row r="558" spans="1:1" ht="15.75" customHeight="1" x14ac:dyDescent="0.3">
      <c r="A558" s="31"/>
    </row>
    <row r="559" spans="1:1" ht="15.75" customHeight="1" x14ac:dyDescent="0.3">
      <c r="A559" s="31"/>
    </row>
    <row r="560" spans="1:1" ht="15.75" customHeight="1" x14ac:dyDescent="0.3">
      <c r="A560" s="31"/>
    </row>
    <row r="561" spans="1:1" ht="15.75" customHeight="1" x14ac:dyDescent="0.3">
      <c r="A561" s="31"/>
    </row>
    <row r="562" spans="1:1" ht="15.75" customHeight="1" x14ac:dyDescent="0.3">
      <c r="A562" s="31"/>
    </row>
    <row r="563" spans="1:1" ht="15.75" customHeight="1" x14ac:dyDescent="0.3">
      <c r="A563" s="31"/>
    </row>
    <row r="564" spans="1:1" ht="15.75" customHeight="1" x14ac:dyDescent="0.3">
      <c r="A564" s="31"/>
    </row>
    <row r="565" spans="1:1" ht="15.75" customHeight="1" x14ac:dyDescent="0.3">
      <c r="A565" s="31"/>
    </row>
    <row r="566" spans="1:1" ht="15.75" customHeight="1" x14ac:dyDescent="0.3">
      <c r="A566" s="31"/>
    </row>
    <row r="567" spans="1:1" ht="15.75" customHeight="1" x14ac:dyDescent="0.3">
      <c r="A567" s="31"/>
    </row>
    <row r="568" spans="1:1" ht="15.75" customHeight="1" x14ac:dyDescent="0.3">
      <c r="A568" s="31"/>
    </row>
    <row r="569" spans="1:1" ht="15.75" customHeight="1" x14ac:dyDescent="0.3">
      <c r="A569" s="31"/>
    </row>
    <row r="570" spans="1:1" ht="15.75" customHeight="1" x14ac:dyDescent="0.3">
      <c r="A570" s="31"/>
    </row>
    <row r="571" spans="1:1" ht="15.75" customHeight="1" x14ac:dyDescent="0.3">
      <c r="A571" s="31"/>
    </row>
    <row r="572" spans="1:1" ht="15.75" customHeight="1" x14ac:dyDescent="0.3">
      <c r="A572" s="31"/>
    </row>
    <row r="573" spans="1:1" ht="15.75" customHeight="1" x14ac:dyDescent="0.3">
      <c r="A573" s="31"/>
    </row>
    <row r="574" spans="1:1" ht="15.75" customHeight="1" x14ac:dyDescent="0.3">
      <c r="A574" s="31"/>
    </row>
    <row r="575" spans="1:1" ht="15.75" customHeight="1" x14ac:dyDescent="0.3">
      <c r="A575" s="31"/>
    </row>
    <row r="576" spans="1:1" ht="15.75" customHeight="1" x14ac:dyDescent="0.3">
      <c r="A576" s="31"/>
    </row>
    <row r="577" spans="1:1" ht="15.75" customHeight="1" x14ac:dyDescent="0.3">
      <c r="A577" s="31"/>
    </row>
    <row r="578" spans="1:1" ht="15.75" customHeight="1" x14ac:dyDescent="0.3">
      <c r="A578" s="31"/>
    </row>
    <row r="579" spans="1:1" ht="15.75" customHeight="1" x14ac:dyDescent="0.3">
      <c r="A579" s="31"/>
    </row>
    <row r="580" spans="1:1" ht="15.75" customHeight="1" x14ac:dyDescent="0.3">
      <c r="A580" s="31"/>
    </row>
    <row r="581" spans="1:1" ht="15.75" customHeight="1" x14ac:dyDescent="0.3">
      <c r="A581" s="31"/>
    </row>
    <row r="582" spans="1:1" ht="15.75" customHeight="1" x14ac:dyDescent="0.3">
      <c r="A582" s="31"/>
    </row>
    <row r="583" spans="1:1" ht="15.75" customHeight="1" x14ac:dyDescent="0.3">
      <c r="A583" s="31"/>
    </row>
    <row r="584" spans="1:1" ht="15.75" customHeight="1" x14ac:dyDescent="0.3">
      <c r="A584" s="31"/>
    </row>
    <row r="585" spans="1:1" ht="15.75" customHeight="1" x14ac:dyDescent="0.3">
      <c r="A585" s="31"/>
    </row>
    <row r="586" spans="1:1" ht="15.75" customHeight="1" x14ac:dyDescent="0.3">
      <c r="A586" s="31"/>
    </row>
    <row r="587" spans="1:1" ht="15.75" customHeight="1" x14ac:dyDescent="0.3">
      <c r="A587" s="31"/>
    </row>
    <row r="588" spans="1:1" ht="15.75" customHeight="1" x14ac:dyDescent="0.3">
      <c r="A588" s="31"/>
    </row>
    <row r="589" spans="1:1" ht="15.75" customHeight="1" x14ac:dyDescent="0.3">
      <c r="A589" s="31"/>
    </row>
    <row r="590" spans="1:1" ht="15.75" customHeight="1" x14ac:dyDescent="0.3">
      <c r="A590" s="31"/>
    </row>
    <row r="591" spans="1:1" ht="15.75" customHeight="1" x14ac:dyDescent="0.3">
      <c r="A591" s="31"/>
    </row>
    <row r="592" spans="1:1" ht="15.75" customHeight="1" x14ac:dyDescent="0.3">
      <c r="A592" s="31"/>
    </row>
    <row r="593" spans="1:1" ht="15.75" customHeight="1" x14ac:dyDescent="0.3">
      <c r="A593" s="31"/>
    </row>
    <row r="594" spans="1:1" ht="15.75" customHeight="1" x14ac:dyDescent="0.3">
      <c r="A594" s="31"/>
    </row>
    <row r="595" spans="1:1" ht="15.75" customHeight="1" x14ac:dyDescent="0.3">
      <c r="A595" s="31"/>
    </row>
    <row r="596" spans="1:1" ht="15.75" customHeight="1" x14ac:dyDescent="0.3">
      <c r="A596" s="31"/>
    </row>
    <row r="597" spans="1:1" ht="15.75" customHeight="1" x14ac:dyDescent="0.3">
      <c r="A597" s="31"/>
    </row>
    <row r="598" spans="1:1" ht="15.75" customHeight="1" x14ac:dyDescent="0.3">
      <c r="A598" s="31"/>
    </row>
    <row r="599" spans="1:1" ht="15.75" customHeight="1" x14ac:dyDescent="0.3">
      <c r="A599" s="31"/>
    </row>
    <row r="600" spans="1:1" ht="15.75" customHeight="1" x14ac:dyDescent="0.3">
      <c r="A600" s="31"/>
    </row>
    <row r="601" spans="1:1" ht="15.75" customHeight="1" x14ac:dyDescent="0.3">
      <c r="A601" s="31"/>
    </row>
    <row r="602" spans="1:1" ht="15.75" customHeight="1" x14ac:dyDescent="0.3">
      <c r="A602" s="31"/>
    </row>
    <row r="603" spans="1:1" ht="15.75" customHeight="1" x14ac:dyDescent="0.3">
      <c r="A603" s="31"/>
    </row>
    <row r="604" spans="1:1" ht="15.75" customHeight="1" x14ac:dyDescent="0.3">
      <c r="A604" s="31"/>
    </row>
    <row r="605" spans="1:1" ht="15.75" customHeight="1" x14ac:dyDescent="0.3">
      <c r="A605" s="31"/>
    </row>
    <row r="606" spans="1:1" ht="15.75" customHeight="1" x14ac:dyDescent="0.3">
      <c r="A606" s="31"/>
    </row>
    <row r="607" spans="1:1" ht="15.75" customHeight="1" x14ac:dyDescent="0.3">
      <c r="A607" s="31"/>
    </row>
    <row r="608" spans="1:1" ht="15.75" customHeight="1" x14ac:dyDescent="0.3">
      <c r="A608" s="31"/>
    </row>
    <row r="609" spans="1:1" ht="15.75" customHeight="1" x14ac:dyDescent="0.3">
      <c r="A609" s="31"/>
    </row>
    <row r="610" spans="1:1" ht="15.75" customHeight="1" x14ac:dyDescent="0.3">
      <c r="A610" s="31"/>
    </row>
    <row r="611" spans="1:1" ht="15.75" customHeight="1" x14ac:dyDescent="0.3">
      <c r="A611" s="31"/>
    </row>
    <row r="612" spans="1:1" ht="15.75" customHeight="1" x14ac:dyDescent="0.3">
      <c r="A612" s="31"/>
    </row>
    <row r="613" spans="1:1" ht="15.75" customHeight="1" x14ac:dyDescent="0.3">
      <c r="A613" s="31"/>
    </row>
    <row r="614" spans="1:1" ht="15.75" customHeight="1" x14ac:dyDescent="0.3">
      <c r="A614" s="31"/>
    </row>
    <row r="615" spans="1:1" ht="15.75" customHeight="1" x14ac:dyDescent="0.3">
      <c r="A615" s="31"/>
    </row>
    <row r="616" spans="1:1" ht="15.75" customHeight="1" x14ac:dyDescent="0.3">
      <c r="A616" s="31"/>
    </row>
    <row r="617" spans="1:1" ht="15.75" customHeight="1" x14ac:dyDescent="0.3">
      <c r="A617" s="31"/>
    </row>
    <row r="618" spans="1:1" ht="15.75" customHeight="1" x14ac:dyDescent="0.3">
      <c r="A618" s="31"/>
    </row>
    <row r="619" spans="1:1" ht="15.75" customHeight="1" x14ac:dyDescent="0.3">
      <c r="A619" s="31"/>
    </row>
    <row r="620" spans="1:1" ht="15.75" customHeight="1" x14ac:dyDescent="0.3">
      <c r="A620" s="31"/>
    </row>
    <row r="621" spans="1:1" ht="15.75" customHeight="1" x14ac:dyDescent="0.3">
      <c r="A621" s="31"/>
    </row>
    <row r="622" spans="1:1" ht="15.75" customHeight="1" x14ac:dyDescent="0.3">
      <c r="A622" s="31"/>
    </row>
    <row r="623" spans="1:1" ht="15.75" customHeight="1" x14ac:dyDescent="0.3">
      <c r="A623" s="31"/>
    </row>
    <row r="624" spans="1:1" ht="15.75" customHeight="1" x14ac:dyDescent="0.3">
      <c r="A624" s="31"/>
    </row>
    <row r="625" spans="1:1" ht="15.75" customHeight="1" x14ac:dyDescent="0.3">
      <c r="A625" s="31"/>
    </row>
    <row r="626" spans="1:1" ht="15.75" customHeight="1" x14ac:dyDescent="0.3">
      <c r="A626" s="31"/>
    </row>
    <row r="627" spans="1:1" ht="15.75" customHeight="1" x14ac:dyDescent="0.3">
      <c r="A627" s="31"/>
    </row>
    <row r="628" spans="1:1" ht="15.75" customHeight="1" x14ac:dyDescent="0.3">
      <c r="A628" s="31"/>
    </row>
    <row r="629" spans="1:1" ht="15.75" customHeight="1" x14ac:dyDescent="0.3">
      <c r="A629" s="31"/>
    </row>
    <row r="630" spans="1:1" ht="15.75" customHeight="1" x14ac:dyDescent="0.3">
      <c r="A630" s="31"/>
    </row>
    <row r="631" spans="1:1" ht="15.75" customHeight="1" x14ac:dyDescent="0.3">
      <c r="A631" s="31"/>
    </row>
    <row r="632" spans="1:1" ht="15.75" customHeight="1" x14ac:dyDescent="0.3">
      <c r="A632" s="31"/>
    </row>
    <row r="633" spans="1:1" ht="15.75" customHeight="1" x14ac:dyDescent="0.3">
      <c r="A633" s="31"/>
    </row>
    <row r="634" spans="1:1" ht="15.75" customHeight="1" x14ac:dyDescent="0.3">
      <c r="A634" s="31"/>
    </row>
    <row r="635" spans="1:1" ht="15.75" customHeight="1" x14ac:dyDescent="0.3">
      <c r="A635" s="31"/>
    </row>
    <row r="636" spans="1:1" ht="15.75" customHeight="1" x14ac:dyDescent="0.3">
      <c r="A636" s="31"/>
    </row>
    <row r="637" spans="1:1" ht="15.75" customHeight="1" x14ac:dyDescent="0.3">
      <c r="A637" s="31"/>
    </row>
    <row r="638" spans="1:1" ht="15.75" customHeight="1" x14ac:dyDescent="0.3">
      <c r="A638" s="31"/>
    </row>
    <row r="639" spans="1:1" ht="15.75" customHeight="1" x14ac:dyDescent="0.3">
      <c r="A639" s="31"/>
    </row>
    <row r="640" spans="1:1" ht="15.75" customHeight="1" x14ac:dyDescent="0.3">
      <c r="A640" s="31"/>
    </row>
    <row r="641" spans="1:1" ht="15.75" customHeight="1" x14ac:dyDescent="0.3">
      <c r="A641" s="31"/>
    </row>
    <row r="642" spans="1:1" ht="15.75" customHeight="1" x14ac:dyDescent="0.3">
      <c r="A642" s="31"/>
    </row>
    <row r="643" spans="1:1" ht="15.75" customHeight="1" x14ac:dyDescent="0.3">
      <c r="A643" s="31"/>
    </row>
    <row r="644" spans="1:1" ht="15.75" customHeight="1" x14ac:dyDescent="0.3">
      <c r="A644" s="31"/>
    </row>
    <row r="645" spans="1:1" ht="15.75" customHeight="1" x14ac:dyDescent="0.3">
      <c r="A645" s="31"/>
    </row>
    <row r="646" spans="1:1" ht="15.75" customHeight="1" x14ac:dyDescent="0.3">
      <c r="A646" s="31"/>
    </row>
    <row r="647" spans="1:1" ht="15.75" customHeight="1" x14ac:dyDescent="0.3">
      <c r="A647" s="31"/>
    </row>
    <row r="648" spans="1:1" ht="15.75" customHeight="1" x14ac:dyDescent="0.3">
      <c r="A648" s="31"/>
    </row>
    <row r="649" spans="1:1" ht="15.75" customHeight="1" x14ac:dyDescent="0.3">
      <c r="A649" s="31"/>
    </row>
    <row r="650" spans="1:1" ht="15.75" customHeight="1" x14ac:dyDescent="0.3">
      <c r="A650" s="31"/>
    </row>
    <row r="651" spans="1:1" ht="15.75" customHeight="1" x14ac:dyDescent="0.3">
      <c r="A651" s="31"/>
    </row>
    <row r="652" spans="1:1" ht="15.75" customHeight="1" x14ac:dyDescent="0.3">
      <c r="A652" s="31"/>
    </row>
    <row r="653" spans="1:1" ht="15.75" customHeight="1" x14ac:dyDescent="0.3">
      <c r="A653" s="31"/>
    </row>
    <row r="654" spans="1:1" ht="15.75" customHeight="1" x14ac:dyDescent="0.3">
      <c r="A654" s="31"/>
    </row>
    <row r="655" spans="1:1" ht="15.75" customHeight="1" x14ac:dyDescent="0.3">
      <c r="A655" s="31"/>
    </row>
    <row r="656" spans="1:1" ht="15.75" customHeight="1" x14ac:dyDescent="0.3">
      <c r="A656" s="31"/>
    </row>
    <row r="657" spans="1:1" ht="15.75" customHeight="1" x14ac:dyDescent="0.3">
      <c r="A657" s="31"/>
    </row>
    <row r="658" spans="1:1" ht="15.75" customHeight="1" x14ac:dyDescent="0.3">
      <c r="A658" s="31"/>
    </row>
    <row r="659" spans="1:1" ht="15.75" customHeight="1" x14ac:dyDescent="0.3">
      <c r="A659" s="31"/>
    </row>
    <row r="660" spans="1:1" ht="15.75" customHeight="1" x14ac:dyDescent="0.3">
      <c r="A660" s="31"/>
    </row>
    <row r="661" spans="1:1" ht="15.75" customHeight="1" x14ac:dyDescent="0.3">
      <c r="A661" s="31"/>
    </row>
    <row r="662" spans="1:1" ht="15.75" customHeight="1" x14ac:dyDescent="0.3">
      <c r="A662" s="31"/>
    </row>
    <row r="663" spans="1:1" ht="15.75" customHeight="1" x14ac:dyDescent="0.3">
      <c r="A663" s="31"/>
    </row>
    <row r="664" spans="1:1" ht="15.75" customHeight="1" x14ac:dyDescent="0.3">
      <c r="A664" s="31"/>
    </row>
    <row r="665" spans="1:1" ht="15.75" customHeight="1" x14ac:dyDescent="0.3">
      <c r="A665" s="31"/>
    </row>
    <row r="666" spans="1:1" ht="15.75" customHeight="1" x14ac:dyDescent="0.3">
      <c r="A666" s="31"/>
    </row>
    <row r="667" spans="1:1" ht="15.75" customHeight="1" x14ac:dyDescent="0.3">
      <c r="A667" s="31"/>
    </row>
    <row r="668" spans="1:1" ht="15.75" customHeight="1" x14ac:dyDescent="0.3">
      <c r="A668" s="31"/>
    </row>
    <row r="669" spans="1:1" ht="15.75" customHeight="1" x14ac:dyDescent="0.3">
      <c r="A669" s="31"/>
    </row>
    <row r="670" spans="1:1" ht="15.75" customHeight="1" x14ac:dyDescent="0.3">
      <c r="A670" s="31"/>
    </row>
    <row r="671" spans="1:1" ht="15.75" customHeight="1" x14ac:dyDescent="0.3">
      <c r="A671" s="31"/>
    </row>
    <row r="672" spans="1:1" ht="15.75" customHeight="1" x14ac:dyDescent="0.3">
      <c r="A672" s="31"/>
    </row>
    <row r="673" spans="1:1" ht="15.75" customHeight="1" x14ac:dyDescent="0.3">
      <c r="A673" s="31"/>
    </row>
    <row r="674" spans="1:1" ht="15.75" customHeight="1" x14ac:dyDescent="0.3">
      <c r="A674" s="31"/>
    </row>
    <row r="675" spans="1:1" ht="15.75" customHeight="1" x14ac:dyDescent="0.3">
      <c r="A675" s="31"/>
    </row>
    <row r="676" spans="1:1" ht="15.75" customHeight="1" x14ac:dyDescent="0.3">
      <c r="A676" s="31"/>
    </row>
    <row r="677" spans="1:1" ht="15.75" customHeight="1" x14ac:dyDescent="0.3">
      <c r="A677" s="31"/>
    </row>
    <row r="678" spans="1:1" ht="15.75" customHeight="1" x14ac:dyDescent="0.3">
      <c r="A678" s="31"/>
    </row>
    <row r="679" spans="1:1" ht="15.75" customHeight="1" x14ac:dyDescent="0.3">
      <c r="A679" s="31"/>
    </row>
    <row r="680" spans="1:1" ht="15.75" customHeight="1" x14ac:dyDescent="0.3">
      <c r="A680" s="31"/>
    </row>
    <row r="681" spans="1:1" ht="15.75" customHeight="1" x14ac:dyDescent="0.3">
      <c r="A681" s="31"/>
    </row>
    <row r="682" spans="1:1" ht="15.75" customHeight="1" x14ac:dyDescent="0.3">
      <c r="A682" s="31"/>
    </row>
    <row r="683" spans="1:1" ht="15.75" customHeight="1" x14ac:dyDescent="0.3">
      <c r="A683" s="31"/>
    </row>
    <row r="684" spans="1:1" ht="15.75" customHeight="1" x14ac:dyDescent="0.3">
      <c r="A684" s="31"/>
    </row>
    <row r="685" spans="1:1" ht="15.75" customHeight="1" x14ac:dyDescent="0.3">
      <c r="A685" s="31"/>
    </row>
    <row r="686" spans="1:1" ht="15.75" customHeight="1" x14ac:dyDescent="0.3">
      <c r="A686" s="31"/>
    </row>
    <row r="687" spans="1:1" ht="15.75" customHeight="1" x14ac:dyDescent="0.3">
      <c r="A687" s="31"/>
    </row>
    <row r="688" spans="1:1" ht="15.75" customHeight="1" x14ac:dyDescent="0.3">
      <c r="A688" s="31"/>
    </row>
    <row r="689" spans="1:1" ht="15.75" customHeight="1" x14ac:dyDescent="0.3">
      <c r="A689" s="31"/>
    </row>
    <row r="690" spans="1:1" ht="15.75" customHeight="1" x14ac:dyDescent="0.3">
      <c r="A690" s="31"/>
    </row>
    <row r="691" spans="1:1" ht="15.75" customHeight="1" x14ac:dyDescent="0.3">
      <c r="A691" s="31"/>
    </row>
    <row r="692" spans="1:1" ht="15.75" customHeight="1" x14ac:dyDescent="0.3">
      <c r="A692" s="31"/>
    </row>
    <row r="693" spans="1:1" ht="15.75" customHeight="1" x14ac:dyDescent="0.3">
      <c r="A693" s="31"/>
    </row>
    <row r="694" spans="1:1" ht="15.75" customHeight="1" x14ac:dyDescent="0.3">
      <c r="A694" s="31"/>
    </row>
    <row r="695" spans="1:1" ht="15.75" customHeight="1" x14ac:dyDescent="0.3">
      <c r="A695" s="31"/>
    </row>
    <row r="696" spans="1:1" ht="15.75" customHeight="1" x14ac:dyDescent="0.3">
      <c r="A696" s="31"/>
    </row>
    <row r="697" spans="1:1" ht="15.75" customHeight="1" x14ac:dyDescent="0.3">
      <c r="A697" s="31"/>
    </row>
    <row r="698" spans="1:1" ht="15.75" customHeight="1" x14ac:dyDescent="0.3">
      <c r="A698" s="31"/>
    </row>
    <row r="699" spans="1:1" ht="15.75" customHeight="1" x14ac:dyDescent="0.3">
      <c r="A699" s="31"/>
    </row>
    <row r="700" spans="1:1" ht="15.75" customHeight="1" x14ac:dyDescent="0.3">
      <c r="A700" s="31"/>
    </row>
    <row r="701" spans="1:1" ht="15.75" customHeight="1" x14ac:dyDescent="0.3">
      <c r="A701" s="31"/>
    </row>
    <row r="702" spans="1:1" ht="15.75" customHeight="1" x14ac:dyDescent="0.3">
      <c r="A702" s="31"/>
    </row>
    <row r="703" spans="1:1" ht="15.75" customHeight="1" x14ac:dyDescent="0.3">
      <c r="A703" s="31"/>
    </row>
    <row r="704" spans="1:1" ht="15.75" customHeight="1" x14ac:dyDescent="0.3">
      <c r="A704" s="31"/>
    </row>
    <row r="705" spans="1:1" ht="15.75" customHeight="1" x14ac:dyDescent="0.3">
      <c r="A705" s="31"/>
    </row>
    <row r="706" spans="1:1" ht="15.75" customHeight="1" x14ac:dyDescent="0.3">
      <c r="A706" s="31"/>
    </row>
    <row r="707" spans="1:1" ht="15.75" customHeight="1" x14ac:dyDescent="0.3">
      <c r="A707" s="31"/>
    </row>
    <row r="708" spans="1:1" ht="15.75" customHeight="1" x14ac:dyDescent="0.3">
      <c r="A708" s="31"/>
    </row>
    <row r="709" spans="1:1" ht="15.75" customHeight="1" x14ac:dyDescent="0.3">
      <c r="A709" s="31"/>
    </row>
    <row r="710" spans="1:1" ht="15.75" customHeight="1" x14ac:dyDescent="0.3">
      <c r="A710" s="31"/>
    </row>
    <row r="711" spans="1:1" ht="15.75" customHeight="1" x14ac:dyDescent="0.3">
      <c r="A711" s="31"/>
    </row>
    <row r="712" spans="1:1" ht="15.75" customHeight="1" x14ac:dyDescent="0.3">
      <c r="A712" s="31"/>
    </row>
    <row r="713" spans="1:1" ht="15.75" customHeight="1" x14ac:dyDescent="0.3">
      <c r="A713" s="31"/>
    </row>
    <row r="714" spans="1:1" ht="15.75" customHeight="1" x14ac:dyDescent="0.3">
      <c r="A714" s="31"/>
    </row>
    <row r="715" spans="1:1" ht="15.75" customHeight="1" x14ac:dyDescent="0.3">
      <c r="A715" s="31"/>
    </row>
    <row r="716" spans="1:1" ht="15.75" customHeight="1" x14ac:dyDescent="0.3">
      <c r="A716" s="31"/>
    </row>
    <row r="717" spans="1:1" ht="15.75" customHeight="1" x14ac:dyDescent="0.3">
      <c r="A717" s="31"/>
    </row>
    <row r="718" spans="1:1" ht="15.75" customHeight="1" x14ac:dyDescent="0.3">
      <c r="A718" s="31"/>
    </row>
    <row r="719" spans="1:1" ht="15.75" customHeight="1" x14ac:dyDescent="0.3">
      <c r="A719" s="31"/>
    </row>
    <row r="720" spans="1:1" ht="15.75" customHeight="1" x14ac:dyDescent="0.3">
      <c r="A720" s="31"/>
    </row>
    <row r="721" spans="1:1" ht="15.75" customHeight="1" x14ac:dyDescent="0.3">
      <c r="A721" s="31"/>
    </row>
    <row r="722" spans="1:1" ht="15.75" customHeight="1" x14ac:dyDescent="0.3">
      <c r="A722" s="31"/>
    </row>
    <row r="723" spans="1:1" ht="15.75" customHeight="1" x14ac:dyDescent="0.3">
      <c r="A723" s="31"/>
    </row>
    <row r="724" spans="1:1" ht="15.75" customHeight="1" x14ac:dyDescent="0.3">
      <c r="A724" s="31"/>
    </row>
    <row r="725" spans="1:1" ht="15.75" customHeight="1" x14ac:dyDescent="0.3">
      <c r="A725" s="31"/>
    </row>
    <row r="726" spans="1:1" ht="15.75" customHeight="1" x14ac:dyDescent="0.3">
      <c r="A726" s="31"/>
    </row>
    <row r="727" spans="1:1" ht="15.75" customHeight="1" x14ac:dyDescent="0.3">
      <c r="A727" s="31"/>
    </row>
    <row r="728" spans="1:1" ht="15.75" customHeight="1" x14ac:dyDescent="0.3">
      <c r="A728" s="31"/>
    </row>
    <row r="729" spans="1:1" ht="15.75" customHeight="1" x14ac:dyDescent="0.3">
      <c r="A729" s="31"/>
    </row>
    <row r="730" spans="1:1" ht="15.75" customHeight="1" x14ac:dyDescent="0.3">
      <c r="A730" s="31"/>
    </row>
    <row r="731" spans="1:1" ht="15.75" customHeight="1" x14ac:dyDescent="0.3">
      <c r="A731" s="31"/>
    </row>
    <row r="732" spans="1:1" ht="15.75" customHeight="1" x14ac:dyDescent="0.3">
      <c r="A732" s="31"/>
    </row>
    <row r="733" spans="1:1" ht="15.75" customHeight="1" x14ac:dyDescent="0.3">
      <c r="A733" s="31"/>
    </row>
    <row r="734" spans="1:1" ht="15.75" customHeight="1" x14ac:dyDescent="0.3">
      <c r="A734" s="31"/>
    </row>
    <row r="735" spans="1:1" ht="15.75" customHeight="1" x14ac:dyDescent="0.3">
      <c r="A735" s="31"/>
    </row>
    <row r="736" spans="1:1" ht="15.75" customHeight="1" x14ac:dyDescent="0.3">
      <c r="A736" s="31"/>
    </row>
    <row r="737" spans="1:1" ht="15.75" customHeight="1" x14ac:dyDescent="0.3">
      <c r="A737" s="31"/>
    </row>
    <row r="738" spans="1:1" ht="15.75" customHeight="1" x14ac:dyDescent="0.3">
      <c r="A738" s="31"/>
    </row>
    <row r="739" spans="1:1" ht="15.75" customHeight="1" x14ac:dyDescent="0.3">
      <c r="A739" s="31"/>
    </row>
    <row r="740" spans="1:1" ht="15.75" customHeight="1" x14ac:dyDescent="0.3">
      <c r="A740" s="31"/>
    </row>
    <row r="741" spans="1:1" ht="15.75" customHeight="1" x14ac:dyDescent="0.3">
      <c r="A741" s="31"/>
    </row>
    <row r="742" spans="1:1" ht="15.75" customHeight="1" x14ac:dyDescent="0.3">
      <c r="A742" s="31"/>
    </row>
    <row r="743" spans="1:1" ht="15.75" customHeight="1" x14ac:dyDescent="0.3">
      <c r="A743" s="31"/>
    </row>
    <row r="744" spans="1:1" ht="15.75" customHeight="1" x14ac:dyDescent="0.3">
      <c r="A744" s="31"/>
    </row>
    <row r="745" spans="1:1" ht="15.75" customHeight="1" x14ac:dyDescent="0.3">
      <c r="A745" s="31"/>
    </row>
    <row r="746" spans="1:1" ht="15.75" customHeight="1" x14ac:dyDescent="0.3">
      <c r="A746" s="31"/>
    </row>
    <row r="747" spans="1:1" ht="15.75" customHeight="1" x14ac:dyDescent="0.3">
      <c r="A747" s="31"/>
    </row>
    <row r="748" spans="1:1" ht="15.75" customHeight="1" x14ac:dyDescent="0.3">
      <c r="A748" s="31"/>
    </row>
    <row r="749" spans="1:1" ht="15.75" customHeight="1" x14ac:dyDescent="0.3">
      <c r="A749" s="31"/>
    </row>
    <row r="750" spans="1:1" ht="15.75" customHeight="1" x14ac:dyDescent="0.3">
      <c r="A750" s="31"/>
    </row>
    <row r="751" spans="1:1" ht="15.75" customHeight="1" x14ac:dyDescent="0.3">
      <c r="A751" s="31"/>
    </row>
    <row r="752" spans="1:1" ht="15.75" customHeight="1" x14ac:dyDescent="0.3">
      <c r="A752" s="31"/>
    </row>
    <row r="753" spans="1:1" ht="15.75" customHeight="1" x14ac:dyDescent="0.3">
      <c r="A753" s="31"/>
    </row>
    <row r="754" spans="1:1" ht="15.75" customHeight="1" x14ac:dyDescent="0.3">
      <c r="A754" s="31"/>
    </row>
    <row r="755" spans="1:1" ht="15.75" customHeight="1" x14ac:dyDescent="0.3">
      <c r="A755" s="31"/>
    </row>
    <row r="756" spans="1:1" ht="15.75" customHeight="1" x14ac:dyDescent="0.3">
      <c r="A756" s="31"/>
    </row>
    <row r="757" spans="1:1" ht="15.75" customHeight="1" x14ac:dyDescent="0.3">
      <c r="A757" s="31"/>
    </row>
    <row r="758" spans="1:1" ht="15.75" customHeight="1" x14ac:dyDescent="0.3">
      <c r="A758" s="31"/>
    </row>
    <row r="759" spans="1:1" ht="15.75" customHeight="1" x14ac:dyDescent="0.3">
      <c r="A759" s="31"/>
    </row>
    <row r="760" spans="1:1" ht="15.75" customHeight="1" x14ac:dyDescent="0.3">
      <c r="A760" s="31"/>
    </row>
    <row r="761" spans="1:1" ht="15.75" customHeight="1" x14ac:dyDescent="0.3">
      <c r="A761" s="31"/>
    </row>
    <row r="762" spans="1:1" ht="15.75" customHeight="1" x14ac:dyDescent="0.3">
      <c r="A762" s="31"/>
    </row>
    <row r="763" spans="1:1" ht="15.75" customHeight="1" x14ac:dyDescent="0.3">
      <c r="A763" s="31"/>
    </row>
    <row r="764" spans="1:1" ht="15.75" customHeight="1" x14ac:dyDescent="0.3">
      <c r="A764" s="31"/>
    </row>
    <row r="765" spans="1:1" ht="15.75" customHeight="1" x14ac:dyDescent="0.3">
      <c r="A765" s="31"/>
    </row>
    <row r="766" spans="1:1" ht="15.75" customHeight="1" x14ac:dyDescent="0.3">
      <c r="A766" s="31"/>
    </row>
    <row r="767" spans="1:1" ht="15.75" customHeight="1" x14ac:dyDescent="0.3">
      <c r="A767" s="31"/>
    </row>
    <row r="768" spans="1:1" ht="15.75" customHeight="1" x14ac:dyDescent="0.3">
      <c r="A768" s="31"/>
    </row>
    <row r="769" spans="1:1" ht="15.75" customHeight="1" x14ac:dyDescent="0.3">
      <c r="A769" s="31"/>
    </row>
    <row r="770" spans="1:1" ht="15.75" customHeight="1" x14ac:dyDescent="0.3">
      <c r="A770" s="31"/>
    </row>
    <row r="771" spans="1:1" ht="15.75" customHeight="1" x14ac:dyDescent="0.3">
      <c r="A771" s="31"/>
    </row>
    <row r="772" spans="1:1" ht="15.75" customHeight="1" x14ac:dyDescent="0.3">
      <c r="A772" s="31"/>
    </row>
    <row r="773" spans="1:1" ht="15.75" customHeight="1" x14ac:dyDescent="0.3">
      <c r="A773" s="31"/>
    </row>
    <row r="774" spans="1:1" ht="15.75" customHeight="1" x14ac:dyDescent="0.3">
      <c r="A774" s="31"/>
    </row>
    <row r="775" spans="1:1" ht="15.75" customHeight="1" x14ac:dyDescent="0.3">
      <c r="A775" s="31"/>
    </row>
    <row r="776" spans="1:1" ht="15.75" customHeight="1" x14ac:dyDescent="0.3">
      <c r="A776" s="31"/>
    </row>
    <row r="777" spans="1:1" ht="15.75" customHeight="1" x14ac:dyDescent="0.3">
      <c r="A777" s="31"/>
    </row>
    <row r="778" spans="1:1" ht="15.75" customHeight="1" x14ac:dyDescent="0.3">
      <c r="A778" s="31"/>
    </row>
    <row r="779" spans="1:1" ht="15.75" customHeight="1" x14ac:dyDescent="0.3">
      <c r="A779" s="31"/>
    </row>
    <row r="780" spans="1:1" ht="15.75" customHeight="1" x14ac:dyDescent="0.3">
      <c r="A780" s="31"/>
    </row>
    <row r="781" spans="1:1" ht="15.75" customHeight="1" x14ac:dyDescent="0.3">
      <c r="A781" s="31"/>
    </row>
    <row r="782" spans="1:1" ht="15.75" customHeight="1" x14ac:dyDescent="0.3">
      <c r="A782" s="31"/>
    </row>
    <row r="783" spans="1:1" ht="15.75" customHeight="1" x14ac:dyDescent="0.3">
      <c r="A783" s="31"/>
    </row>
    <row r="784" spans="1:1" ht="15.75" customHeight="1" x14ac:dyDescent="0.3">
      <c r="A784" s="31"/>
    </row>
    <row r="785" spans="1:1" ht="15.75" customHeight="1" x14ac:dyDescent="0.3">
      <c r="A785" s="31"/>
    </row>
    <row r="786" spans="1:1" ht="15.75" customHeight="1" x14ac:dyDescent="0.3">
      <c r="A786" s="31"/>
    </row>
    <row r="787" spans="1:1" ht="15.75" customHeight="1" x14ac:dyDescent="0.3">
      <c r="A787" s="31"/>
    </row>
    <row r="788" spans="1:1" ht="15.75" customHeight="1" x14ac:dyDescent="0.3">
      <c r="A788" s="31"/>
    </row>
    <row r="789" spans="1:1" ht="15.75" customHeight="1" x14ac:dyDescent="0.3">
      <c r="A789" s="31"/>
    </row>
    <row r="790" spans="1:1" ht="15.75" customHeight="1" x14ac:dyDescent="0.3">
      <c r="A790" s="31"/>
    </row>
    <row r="791" spans="1:1" ht="15.75" customHeight="1" x14ac:dyDescent="0.3">
      <c r="A791" s="31"/>
    </row>
    <row r="792" spans="1:1" ht="15.75" customHeight="1" x14ac:dyDescent="0.3">
      <c r="A792" s="31"/>
    </row>
    <row r="793" spans="1:1" ht="15.75" customHeight="1" x14ac:dyDescent="0.3">
      <c r="A793" s="31"/>
    </row>
    <row r="794" spans="1:1" ht="15.75" customHeight="1" x14ac:dyDescent="0.3">
      <c r="A794" s="31"/>
    </row>
    <row r="795" spans="1:1" ht="15.75" customHeight="1" x14ac:dyDescent="0.3">
      <c r="A795" s="31"/>
    </row>
    <row r="796" spans="1:1" ht="15.75" customHeight="1" x14ac:dyDescent="0.3">
      <c r="A796" s="31"/>
    </row>
    <row r="797" spans="1:1" ht="15.75" customHeight="1" x14ac:dyDescent="0.3">
      <c r="A797" s="31"/>
    </row>
    <row r="798" spans="1:1" ht="15.75" customHeight="1" x14ac:dyDescent="0.3">
      <c r="A798" s="31"/>
    </row>
    <row r="799" spans="1:1" ht="15.75" customHeight="1" x14ac:dyDescent="0.3">
      <c r="A799" s="31"/>
    </row>
    <row r="800" spans="1:1" ht="15.75" customHeight="1" x14ac:dyDescent="0.3">
      <c r="A800" s="31"/>
    </row>
    <row r="801" spans="1:1" ht="15.75" customHeight="1" x14ac:dyDescent="0.3">
      <c r="A801" s="31"/>
    </row>
    <row r="802" spans="1:1" ht="15.75" customHeight="1" x14ac:dyDescent="0.3">
      <c r="A802" s="31"/>
    </row>
    <row r="803" spans="1:1" ht="15.75" customHeight="1" x14ac:dyDescent="0.3">
      <c r="A803" s="31"/>
    </row>
    <row r="804" spans="1:1" ht="15.75" customHeight="1" x14ac:dyDescent="0.3">
      <c r="A804" s="31"/>
    </row>
    <row r="805" spans="1:1" ht="15.75" customHeight="1" x14ac:dyDescent="0.3">
      <c r="A805" s="31"/>
    </row>
    <row r="806" spans="1:1" ht="15.75" customHeight="1" x14ac:dyDescent="0.3">
      <c r="A806" s="31"/>
    </row>
    <row r="807" spans="1:1" ht="15.75" customHeight="1" x14ac:dyDescent="0.3">
      <c r="A807" s="31"/>
    </row>
    <row r="808" spans="1:1" ht="15.75" customHeight="1" x14ac:dyDescent="0.3">
      <c r="A808" s="31"/>
    </row>
    <row r="809" spans="1:1" ht="15.75" customHeight="1" x14ac:dyDescent="0.3">
      <c r="A809" s="31"/>
    </row>
    <row r="810" spans="1:1" ht="15.75" customHeight="1" x14ac:dyDescent="0.3">
      <c r="A810" s="31"/>
    </row>
    <row r="811" spans="1:1" ht="15.75" customHeight="1" x14ac:dyDescent="0.3">
      <c r="A811" s="31"/>
    </row>
    <row r="812" spans="1:1" ht="15.75" customHeight="1" x14ac:dyDescent="0.3">
      <c r="A812" s="31"/>
    </row>
    <row r="813" spans="1:1" ht="15.75" customHeight="1" x14ac:dyDescent="0.3">
      <c r="A813" s="31"/>
    </row>
    <row r="814" spans="1:1" ht="15.75" customHeight="1" x14ac:dyDescent="0.3">
      <c r="A814" s="31"/>
    </row>
    <row r="815" spans="1:1" ht="15.75" customHeight="1" x14ac:dyDescent="0.3">
      <c r="A815" s="31"/>
    </row>
    <row r="816" spans="1:1" ht="15.75" customHeight="1" x14ac:dyDescent="0.3">
      <c r="A816" s="31"/>
    </row>
    <row r="817" spans="1:1" ht="15.75" customHeight="1" x14ac:dyDescent="0.3">
      <c r="A817" s="31"/>
    </row>
    <row r="818" spans="1:1" ht="15.75" customHeight="1" x14ac:dyDescent="0.3">
      <c r="A818" s="31"/>
    </row>
    <row r="819" spans="1:1" ht="15.75" customHeight="1" x14ac:dyDescent="0.3">
      <c r="A819" s="31"/>
    </row>
    <row r="820" spans="1:1" ht="15.75" customHeight="1" x14ac:dyDescent="0.3">
      <c r="A820" s="31"/>
    </row>
    <row r="821" spans="1:1" ht="15.75" customHeight="1" x14ac:dyDescent="0.3">
      <c r="A821" s="31"/>
    </row>
    <row r="822" spans="1:1" ht="15.75" customHeight="1" x14ac:dyDescent="0.3">
      <c r="A822" s="31"/>
    </row>
    <row r="823" spans="1:1" ht="15.75" customHeight="1" x14ac:dyDescent="0.3">
      <c r="A823" s="31"/>
    </row>
    <row r="824" spans="1:1" ht="15.75" customHeight="1" x14ac:dyDescent="0.3">
      <c r="A824" s="31"/>
    </row>
    <row r="825" spans="1:1" ht="15.75" customHeight="1" x14ac:dyDescent="0.3">
      <c r="A825" s="31"/>
    </row>
    <row r="826" spans="1:1" ht="15.75" customHeight="1" x14ac:dyDescent="0.3">
      <c r="A826" s="31"/>
    </row>
    <row r="827" spans="1:1" ht="15.75" customHeight="1" x14ac:dyDescent="0.3">
      <c r="A827" s="31"/>
    </row>
    <row r="828" spans="1:1" ht="15.75" customHeight="1" x14ac:dyDescent="0.3">
      <c r="A828" s="31"/>
    </row>
    <row r="829" spans="1:1" ht="15.75" customHeight="1" x14ac:dyDescent="0.3">
      <c r="A829" s="31"/>
    </row>
    <row r="830" spans="1:1" ht="15.75" customHeight="1" x14ac:dyDescent="0.3">
      <c r="A830" s="31"/>
    </row>
    <row r="831" spans="1:1" ht="15.75" customHeight="1" x14ac:dyDescent="0.3">
      <c r="A831" s="31"/>
    </row>
    <row r="832" spans="1:1" ht="15.75" customHeight="1" x14ac:dyDescent="0.3">
      <c r="A832" s="31"/>
    </row>
    <row r="833" spans="1:1" ht="15.75" customHeight="1" x14ac:dyDescent="0.3">
      <c r="A833" s="31"/>
    </row>
    <row r="834" spans="1:1" ht="15.75" customHeight="1" x14ac:dyDescent="0.3">
      <c r="A834" s="31"/>
    </row>
    <row r="835" spans="1:1" ht="15.75" customHeight="1" x14ac:dyDescent="0.3">
      <c r="A835" s="31"/>
    </row>
    <row r="836" spans="1:1" ht="15.75" customHeight="1" x14ac:dyDescent="0.3">
      <c r="A836" s="31"/>
    </row>
    <row r="837" spans="1:1" ht="15.75" customHeight="1" x14ac:dyDescent="0.3">
      <c r="A837" s="31"/>
    </row>
    <row r="838" spans="1:1" ht="15.75" customHeight="1" x14ac:dyDescent="0.3">
      <c r="A838" s="31"/>
    </row>
    <row r="839" spans="1:1" ht="15.75" customHeight="1" x14ac:dyDescent="0.3">
      <c r="A839" s="31"/>
    </row>
    <row r="840" spans="1:1" ht="15.75" customHeight="1" x14ac:dyDescent="0.3">
      <c r="A840" s="31"/>
    </row>
    <row r="841" spans="1:1" ht="15.75" customHeight="1" x14ac:dyDescent="0.3">
      <c r="A841" s="31"/>
    </row>
    <row r="842" spans="1:1" ht="15.75" customHeight="1" x14ac:dyDescent="0.3">
      <c r="A842" s="31"/>
    </row>
    <row r="843" spans="1:1" ht="15.75" customHeight="1" x14ac:dyDescent="0.3">
      <c r="A843" s="31"/>
    </row>
    <row r="844" spans="1:1" ht="15.75" customHeight="1" x14ac:dyDescent="0.3">
      <c r="A844" s="31"/>
    </row>
    <row r="845" spans="1:1" ht="15.75" customHeight="1" x14ac:dyDescent="0.3">
      <c r="A845" s="31"/>
    </row>
    <row r="846" spans="1:1" ht="15.75" customHeight="1" x14ac:dyDescent="0.3">
      <c r="A846" s="31"/>
    </row>
    <row r="847" spans="1:1" ht="15.75" customHeight="1" x14ac:dyDescent="0.3">
      <c r="A847" s="31"/>
    </row>
    <row r="848" spans="1:1" ht="15.75" customHeight="1" x14ac:dyDescent="0.3">
      <c r="A848" s="31"/>
    </row>
    <row r="849" spans="1:1" ht="15.75" customHeight="1" x14ac:dyDescent="0.3">
      <c r="A849" s="31"/>
    </row>
    <row r="850" spans="1:1" ht="15.75" customHeight="1" x14ac:dyDescent="0.3">
      <c r="A850" s="31"/>
    </row>
    <row r="851" spans="1:1" ht="15.75" customHeight="1" x14ac:dyDescent="0.3">
      <c r="A851" s="31"/>
    </row>
    <row r="852" spans="1:1" ht="15.75" customHeight="1" x14ac:dyDescent="0.3">
      <c r="A852" s="31"/>
    </row>
    <row r="853" spans="1:1" ht="15.75" customHeight="1" x14ac:dyDescent="0.3">
      <c r="A853" s="31"/>
    </row>
    <row r="854" spans="1:1" ht="15.75" customHeight="1" x14ac:dyDescent="0.3">
      <c r="A854" s="31"/>
    </row>
    <row r="855" spans="1:1" ht="15.75" customHeight="1" x14ac:dyDescent="0.3">
      <c r="A855" s="31"/>
    </row>
    <row r="856" spans="1:1" ht="15.75" customHeight="1" x14ac:dyDescent="0.3">
      <c r="A856" s="31"/>
    </row>
    <row r="857" spans="1:1" ht="15.75" customHeight="1" x14ac:dyDescent="0.3">
      <c r="A857" s="31"/>
    </row>
    <row r="858" spans="1:1" ht="15.75" customHeight="1" x14ac:dyDescent="0.3">
      <c r="A858" s="31"/>
    </row>
    <row r="859" spans="1:1" ht="15.75" customHeight="1" x14ac:dyDescent="0.3">
      <c r="A859" s="31"/>
    </row>
    <row r="860" spans="1:1" ht="15.75" customHeight="1" x14ac:dyDescent="0.3">
      <c r="A860" s="31"/>
    </row>
    <row r="861" spans="1:1" ht="15.75" customHeight="1" x14ac:dyDescent="0.3">
      <c r="A861" s="31"/>
    </row>
    <row r="862" spans="1:1" ht="15.75" customHeight="1" x14ac:dyDescent="0.3">
      <c r="A862" s="31"/>
    </row>
    <row r="863" spans="1:1" ht="15.75" customHeight="1" x14ac:dyDescent="0.3">
      <c r="A863" s="31"/>
    </row>
    <row r="864" spans="1:1" ht="15.75" customHeight="1" x14ac:dyDescent="0.3">
      <c r="A864" s="31"/>
    </row>
    <row r="865" spans="1:1" ht="15.75" customHeight="1" x14ac:dyDescent="0.3">
      <c r="A865" s="31"/>
    </row>
    <row r="866" spans="1:1" ht="15.75" customHeight="1" x14ac:dyDescent="0.3">
      <c r="A866" s="31"/>
    </row>
    <row r="867" spans="1:1" ht="15.75" customHeight="1" x14ac:dyDescent="0.3">
      <c r="A867" s="31"/>
    </row>
    <row r="868" spans="1:1" ht="15.75" customHeight="1" x14ac:dyDescent="0.3">
      <c r="A868" s="31"/>
    </row>
    <row r="869" spans="1:1" ht="15.75" customHeight="1" x14ac:dyDescent="0.3">
      <c r="A869" s="31"/>
    </row>
    <row r="870" spans="1:1" ht="15.75" customHeight="1" x14ac:dyDescent="0.3">
      <c r="A870" s="31"/>
    </row>
    <row r="871" spans="1:1" ht="15.75" customHeight="1" x14ac:dyDescent="0.3">
      <c r="A871" s="31"/>
    </row>
    <row r="872" spans="1:1" ht="15.75" customHeight="1" x14ac:dyDescent="0.3">
      <c r="A872" s="31"/>
    </row>
    <row r="873" spans="1:1" ht="15.75" customHeight="1" x14ac:dyDescent="0.3">
      <c r="A873" s="31"/>
    </row>
    <row r="874" spans="1:1" ht="15.75" customHeight="1" x14ac:dyDescent="0.3">
      <c r="A874" s="31"/>
    </row>
    <row r="875" spans="1:1" ht="15.75" customHeight="1" x14ac:dyDescent="0.3">
      <c r="A875" s="31"/>
    </row>
    <row r="876" spans="1:1" ht="15.75" customHeight="1" x14ac:dyDescent="0.3">
      <c r="A876" s="31"/>
    </row>
    <row r="877" spans="1:1" ht="15.75" customHeight="1" x14ac:dyDescent="0.3">
      <c r="A877" s="31"/>
    </row>
    <row r="878" spans="1:1" ht="15.75" customHeight="1" x14ac:dyDescent="0.3">
      <c r="A878" s="31"/>
    </row>
    <row r="879" spans="1:1" ht="15.75" customHeight="1" x14ac:dyDescent="0.3">
      <c r="A879" s="31"/>
    </row>
    <row r="880" spans="1:1" ht="15.75" customHeight="1" x14ac:dyDescent="0.3">
      <c r="A880" s="31"/>
    </row>
    <row r="881" spans="1:1" ht="15.75" customHeight="1" x14ac:dyDescent="0.3">
      <c r="A881" s="31"/>
    </row>
    <row r="882" spans="1:1" ht="15.75" customHeight="1" x14ac:dyDescent="0.3">
      <c r="A882" s="31"/>
    </row>
    <row r="883" spans="1:1" ht="15.75" customHeight="1" x14ac:dyDescent="0.3">
      <c r="A883" s="31"/>
    </row>
    <row r="884" spans="1:1" ht="15.75" customHeight="1" x14ac:dyDescent="0.3">
      <c r="A884" s="31"/>
    </row>
    <row r="885" spans="1:1" ht="15.75" customHeight="1" x14ac:dyDescent="0.3">
      <c r="A885" s="31"/>
    </row>
    <row r="886" spans="1:1" ht="15.75" customHeight="1" x14ac:dyDescent="0.3">
      <c r="A886" s="31"/>
    </row>
    <row r="887" spans="1:1" ht="15.75" customHeight="1" x14ac:dyDescent="0.3">
      <c r="A887" s="31"/>
    </row>
    <row r="888" spans="1:1" ht="15.75" customHeight="1" x14ac:dyDescent="0.3">
      <c r="A888" s="31"/>
    </row>
    <row r="889" spans="1:1" ht="15.75" customHeight="1" x14ac:dyDescent="0.3">
      <c r="A889" s="31"/>
    </row>
    <row r="890" spans="1:1" ht="15.75" customHeight="1" x14ac:dyDescent="0.3">
      <c r="A890" s="31"/>
    </row>
    <row r="891" spans="1:1" ht="15.75" customHeight="1" x14ac:dyDescent="0.3">
      <c r="A891" s="31"/>
    </row>
    <row r="892" spans="1:1" ht="15.75" customHeight="1" x14ac:dyDescent="0.3">
      <c r="A892" s="31"/>
    </row>
    <row r="893" spans="1:1" ht="15.75" customHeight="1" x14ac:dyDescent="0.3">
      <c r="A893" s="31"/>
    </row>
    <row r="894" spans="1:1" ht="15.75" customHeight="1" x14ac:dyDescent="0.3">
      <c r="A894" s="31"/>
    </row>
    <row r="895" spans="1:1" ht="15.75" customHeight="1" x14ac:dyDescent="0.3">
      <c r="A895" s="31"/>
    </row>
    <row r="896" spans="1:1" ht="15.75" customHeight="1" x14ac:dyDescent="0.3">
      <c r="A896" s="31"/>
    </row>
    <row r="897" spans="1:1" ht="15.75" customHeight="1" x14ac:dyDescent="0.3">
      <c r="A897" s="31"/>
    </row>
    <row r="898" spans="1:1" ht="15.75" customHeight="1" x14ac:dyDescent="0.3">
      <c r="A898" s="31"/>
    </row>
    <row r="899" spans="1:1" ht="15.75" customHeight="1" x14ac:dyDescent="0.3">
      <c r="A899" s="31"/>
    </row>
    <row r="900" spans="1:1" ht="15.75" customHeight="1" x14ac:dyDescent="0.3">
      <c r="A900" s="31"/>
    </row>
    <row r="901" spans="1:1" ht="15.75" customHeight="1" x14ac:dyDescent="0.3">
      <c r="A901" s="31"/>
    </row>
    <row r="902" spans="1:1" ht="15.75" customHeight="1" x14ac:dyDescent="0.3">
      <c r="A902" s="31"/>
    </row>
    <row r="903" spans="1:1" ht="15.75" customHeight="1" x14ac:dyDescent="0.3">
      <c r="A903" s="31"/>
    </row>
    <row r="904" spans="1:1" ht="15.75" customHeight="1" x14ac:dyDescent="0.3">
      <c r="A904" s="31"/>
    </row>
    <row r="905" spans="1:1" ht="15.75" customHeight="1" x14ac:dyDescent="0.3">
      <c r="A905" s="31"/>
    </row>
    <row r="906" spans="1:1" ht="15.75" customHeight="1" x14ac:dyDescent="0.3">
      <c r="A906" s="31"/>
    </row>
    <row r="907" spans="1:1" ht="15.75" customHeight="1" x14ac:dyDescent="0.3">
      <c r="A907" s="31"/>
    </row>
    <row r="908" spans="1:1" ht="15.75" customHeight="1" x14ac:dyDescent="0.3">
      <c r="A908" s="31"/>
    </row>
    <row r="909" spans="1:1" ht="15.75" customHeight="1" x14ac:dyDescent="0.3">
      <c r="A909" s="31"/>
    </row>
    <row r="910" spans="1:1" ht="15.75" customHeight="1" x14ac:dyDescent="0.3">
      <c r="A910" s="31"/>
    </row>
    <row r="911" spans="1:1" ht="15.75" customHeight="1" x14ac:dyDescent="0.3">
      <c r="A911" s="31"/>
    </row>
    <row r="912" spans="1:1" ht="15.75" customHeight="1" x14ac:dyDescent="0.3">
      <c r="A912" s="31"/>
    </row>
    <row r="913" spans="1:1" ht="15.75" customHeight="1" x14ac:dyDescent="0.3">
      <c r="A913" s="31"/>
    </row>
    <row r="914" spans="1:1" ht="15.75" customHeight="1" x14ac:dyDescent="0.3">
      <c r="A914" s="31"/>
    </row>
    <row r="915" spans="1:1" ht="15.75" customHeight="1" x14ac:dyDescent="0.3">
      <c r="A915" s="31"/>
    </row>
    <row r="916" spans="1:1" ht="15.75" customHeight="1" x14ac:dyDescent="0.3">
      <c r="A916" s="31"/>
    </row>
    <row r="917" spans="1:1" ht="15.75" customHeight="1" x14ac:dyDescent="0.3">
      <c r="A917" s="31"/>
    </row>
    <row r="918" spans="1:1" ht="15.75" customHeight="1" x14ac:dyDescent="0.3">
      <c r="A918" s="31"/>
    </row>
    <row r="919" spans="1:1" ht="15.75" customHeight="1" x14ac:dyDescent="0.3">
      <c r="A919" s="31"/>
    </row>
    <row r="920" spans="1:1" ht="15.75" customHeight="1" x14ac:dyDescent="0.3">
      <c r="A920" s="31"/>
    </row>
    <row r="921" spans="1:1" ht="15.75" customHeight="1" x14ac:dyDescent="0.3">
      <c r="A921" s="31"/>
    </row>
    <row r="922" spans="1:1" ht="15.75" customHeight="1" x14ac:dyDescent="0.3">
      <c r="A922" s="31"/>
    </row>
    <row r="923" spans="1:1" ht="15.75" customHeight="1" x14ac:dyDescent="0.3">
      <c r="A923" s="31"/>
    </row>
    <row r="924" spans="1:1" ht="15.75" customHeight="1" x14ac:dyDescent="0.3">
      <c r="A924" s="31"/>
    </row>
    <row r="925" spans="1:1" ht="15.75" customHeight="1" x14ac:dyDescent="0.3">
      <c r="A925" s="31"/>
    </row>
    <row r="926" spans="1:1" ht="15.75" customHeight="1" x14ac:dyDescent="0.3">
      <c r="A926" s="31"/>
    </row>
    <row r="927" spans="1:1" ht="15.75" customHeight="1" x14ac:dyDescent="0.3">
      <c r="A927" s="31"/>
    </row>
    <row r="928" spans="1:1" ht="15.75" customHeight="1" x14ac:dyDescent="0.3">
      <c r="A928" s="31"/>
    </row>
    <row r="929" spans="1:1" ht="15.75" customHeight="1" x14ac:dyDescent="0.3">
      <c r="A929" s="31"/>
    </row>
    <row r="930" spans="1:1" ht="15.75" customHeight="1" x14ac:dyDescent="0.3">
      <c r="A930" s="31"/>
    </row>
    <row r="931" spans="1:1" ht="15.75" customHeight="1" x14ac:dyDescent="0.3">
      <c r="A931" s="31"/>
    </row>
    <row r="932" spans="1:1" ht="15.75" customHeight="1" x14ac:dyDescent="0.3">
      <c r="A932" s="31"/>
    </row>
    <row r="933" spans="1:1" ht="15.75" customHeight="1" x14ac:dyDescent="0.3">
      <c r="A933" s="31"/>
    </row>
    <row r="934" spans="1:1" ht="15.75" customHeight="1" x14ac:dyDescent="0.3">
      <c r="A934" s="31"/>
    </row>
    <row r="935" spans="1:1" ht="15.75" customHeight="1" x14ac:dyDescent="0.3">
      <c r="A935" s="31"/>
    </row>
    <row r="936" spans="1:1" ht="15.75" customHeight="1" x14ac:dyDescent="0.3">
      <c r="A936" s="31"/>
    </row>
    <row r="937" spans="1:1" ht="15.75" customHeight="1" x14ac:dyDescent="0.3">
      <c r="A937" s="31"/>
    </row>
    <row r="938" spans="1:1" ht="15.75" customHeight="1" x14ac:dyDescent="0.3">
      <c r="A938" s="31"/>
    </row>
    <row r="939" spans="1:1" ht="15.75" customHeight="1" x14ac:dyDescent="0.3">
      <c r="A939" s="31"/>
    </row>
    <row r="940" spans="1:1" ht="15.75" customHeight="1" x14ac:dyDescent="0.3">
      <c r="A940" s="31"/>
    </row>
    <row r="941" spans="1:1" ht="15.75" customHeight="1" x14ac:dyDescent="0.3">
      <c r="A941" s="31"/>
    </row>
    <row r="942" spans="1:1" ht="15.75" customHeight="1" x14ac:dyDescent="0.3">
      <c r="A942" s="31"/>
    </row>
    <row r="943" spans="1:1" ht="15.75" customHeight="1" x14ac:dyDescent="0.3">
      <c r="A943" s="31"/>
    </row>
    <row r="944" spans="1:1" ht="15.75" customHeight="1" x14ac:dyDescent="0.3">
      <c r="A944" s="31"/>
    </row>
    <row r="945" spans="1:1" ht="15.75" customHeight="1" x14ac:dyDescent="0.3">
      <c r="A945" s="31"/>
    </row>
    <row r="946" spans="1:1" ht="15.75" customHeight="1" x14ac:dyDescent="0.3">
      <c r="A946" s="31"/>
    </row>
    <row r="947" spans="1:1" ht="15.75" customHeight="1" x14ac:dyDescent="0.3">
      <c r="A947" s="31"/>
    </row>
    <row r="948" spans="1:1" ht="15.75" customHeight="1" x14ac:dyDescent="0.3">
      <c r="A948" s="31"/>
    </row>
    <row r="949" spans="1:1" ht="15.75" customHeight="1" x14ac:dyDescent="0.3">
      <c r="A949" s="31"/>
    </row>
    <row r="950" spans="1:1" ht="15.75" customHeight="1" x14ac:dyDescent="0.3">
      <c r="A950" s="31"/>
    </row>
    <row r="951" spans="1:1" ht="15.75" customHeight="1" x14ac:dyDescent="0.3">
      <c r="A951" s="31"/>
    </row>
    <row r="952" spans="1:1" ht="15.75" customHeight="1" x14ac:dyDescent="0.3">
      <c r="A952" s="31"/>
    </row>
    <row r="953" spans="1:1" ht="15.75" customHeight="1" x14ac:dyDescent="0.3">
      <c r="A953" s="31"/>
    </row>
    <row r="954" spans="1:1" ht="15.75" customHeight="1" x14ac:dyDescent="0.3">
      <c r="A954" s="31"/>
    </row>
    <row r="955" spans="1:1" ht="15.75" customHeight="1" x14ac:dyDescent="0.3">
      <c r="A955" s="31"/>
    </row>
    <row r="956" spans="1:1" ht="15.75" customHeight="1" x14ac:dyDescent="0.3">
      <c r="A956" s="31"/>
    </row>
    <row r="957" spans="1:1" ht="15.75" customHeight="1" x14ac:dyDescent="0.3">
      <c r="A957" s="31"/>
    </row>
    <row r="958" spans="1:1" ht="15.75" customHeight="1" x14ac:dyDescent="0.3">
      <c r="A958" s="31"/>
    </row>
    <row r="959" spans="1:1" ht="15.75" customHeight="1" x14ac:dyDescent="0.3">
      <c r="A959" s="31"/>
    </row>
    <row r="960" spans="1:1" ht="15.75" customHeight="1" x14ac:dyDescent="0.3">
      <c r="A960" s="31"/>
    </row>
    <row r="961" spans="1:1" ht="15.75" customHeight="1" x14ac:dyDescent="0.3">
      <c r="A961" s="31"/>
    </row>
    <row r="962" spans="1:1" ht="15.75" customHeight="1" x14ac:dyDescent="0.3">
      <c r="A962" s="31"/>
    </row>
    <row r="963" spans="1:1" ht="15.75" customHeight="1" x14ac:dyDescent="0.3">
      <c r="A963" s="31"/>
    </row>
    <row r="964" spans="1:1" ht="15.75" customHeight="1" x14ac:dyDescent="0.3">
      <c r="A964" s="31"/>
    </row>
    <row r="965" spans="1:1" ht="15.75" customHeight="1" x14ac:dyDescent="0.3">
      <c r="A965" s="31"/>
    </row>
    <row r="966" spans="1:1" ht="15.75" customHeight="1" x14ac:dyDescent="0.3">
      <c r="A966" s="31"/>
    </row>
    <row r="967" spans="1:1" ht="15.75" customHeight="1" x14ac:dyDescent="0.3">
      <c r="A967" s="31"/>
    </row>
    <row r="968" spans="1:1" ht="15.75" customHeight="1" x14ac:dyDescent="0.3">
      <c r="A968" s="31"/>
    </row>
    <row r="969" spans="1:1" ht="15.75" customHeight="1" x14ac:dyDescent="0.3">
      <c r="A969" s="31"/>
    </row>
    <row r="970" spans="1:1" ht="15.75" customHeight="1" x14ac:dyDescent="0.3">
      <c r="A970" s="31"/>
    </row>
    <row r="971" spans="1:1" ht="15.75" customHeight="1" x14ac:dyDescent="0.3">
      <c r="A971" s="31"/>
    </row>
    <row r="972" spans="1:1" ht="15.75" customHeight="1" x14ac:dyDescent="0.3">
      <c r="A972" s="31"/>
    </row>
    <row r="973" spans="1:1" ht="15.75" customHeight="1" x14ac:dyDescent="0.3">
      <c r="A973" s="31"/>
    </row>
    <row r="974" spans="1:1" ht="15.75" customHeight="1" x14ac:dyDescent="0.3">
      <c r="A974" s="31"/>
    </row>
    <row r="975" spans="1:1" ht="15.75" customHeight="1" x14ac:dyDescent="0.3">
      <c r="A975" s="31"/>
    </row>
    <row r="976" spans="1:1" ht="15.75" customHeight="1" x14ac:dyDescent="0.3">
      <c r="A976" s="31"/>
    </row>
    <row r="977" spans="1:1" ht="15.75" customHeight="1" x14ac:dyDescent="0.3">
      <c r="A977" s="31"/>
    </row>
    <row r="978" spans="1:1" ht="15.75" customHeight="1" x14ac:dyDescent="0.3">
      <c r="A978" s="31"/>
    </row>
    <row r="979" spans="1:1" ht="15.75" customHeight="1" x14ac:dyDescent="0.3">
      <c r="A979" s="31"/>
    </row>
    <row r="980" spans="1:1" ht="15.75" customHeight="1" x14ac:dyDescent="0.3">
      <c r="A980" s="31"/>
    </row>
    <row r="981" spans="1:1" ht="15.75" customHeight="1" x14ac:dyDescent="0.3">
      <c r="A981" s="31"/>
    </row>
    <row r="982" spans="1:1" ht="15.75" customHeight="1" x14ac:dyDescent="0.3">
      <c r="A982" s="31"/>
    </row>
    <row r="983" spans="1:1" ht="15.75" customHeight="1" x14ac:dyDescent="0.3">
      <c r="A983" s="31"/>
    </row>
    <row r="984" spans="1:1" ht="15.75" customHeight="1" x14ac:dyDescent="0.3">
      <c r="A984" s="31"/>
    </row>
    <row r="985" spans="1:1" ht="15.75" customHeight="1" x14ac:dyDescent="0.3">
      <c r="A985" s="31"/>
    </row>
    <row r="986" spans="1:1" ht="15.75" customHeight="1" x14ac:dyDescent="0.3">
      <c r="A986" s="31"/>
    </row>
    <row r="987" spans="1:1" ht="15.75" customHeight="1" x14ac:dyDescent="0.3">
      <c r="A987" s="31"/>
    </row>
    <row r="988" spans="1:1" ht="15.75" customHeight="1" x14ac:dyDescent="0.3">
      <c r="A988" s="31"/>
    </row>
    <row r="989" spans="1:1" ht="15.75" customHeight="1" x14ac:dyDescent="0.3">
      <c r="A989" s="31"/>
    </row>
    <row r="990" spans="1:1" ht="15.75" customHeight="1" x14ac:dyDescent="0.3">
      <c r="A990" s="31"/>
    </row>
    <row r="991" spans="1:1" ht="15.75" customHeight="1" x14ac:dyDescent="0.3">
      <c r="A991" s="31"/>
    </row>
    <row r="992" spans="1:1" ht="15.75" customHeight="1" x14ac:dyDescent="0.3">
      <c r="A992" s="31"/>
    </row>
    <row r="993" spans="1:1" ht="15.75" customHeight="1" x14ac:dyDescent="0.3">
      <c r="A993" s="31"/>
    </row>
    <row r="994" spans="1:1" ht="15.75" customHeight="1" x14ac:dyDescent="0.3">
      <c r="A994" s="31"/>
    </row>
    <row r="995" spans="1:1" ht="15.75" customHeight="1" x14ac:dyDescent="0.3">
      <c r="A995" s="31"/>
    </row>
    <row r="996" spans="1:1" ht="15.75" customHeight="1" x14ac:dyDescent="0.3">
      <c r="A996" s="31"/>
    </row>
    <row r="997" spans="1:1" ht="15.75" customHeight="1" x14ac:dyDescent="0.3">
      <c r="A997" s="31"/>
    </row>
    <row r="998" spans="1:1" ht="15.75" customHeight="1" x14ac:dyDescent="0.3">
      <c r="A998" s="31"/>
    </row>
    <row r="999" spans="1:1" ht="15.75" customHeight="1" x14ac:dyDescent="0.3">
      <c r="A999" s="31"/>
    </row>
    <row r="1000" spans="1:1" ht="15.75" customHeight="1" x14ac:dyDescent="0.3">
      <c r="A1000" s="31"/>
    </row>
    <row r="1001" spans="1:1" ht="15.75" customHeight="1" x14ac:dyDescent="0.3">
      <c r="A1001" s="31"/>
    </row>
    <row r="1002" spans="1:1" ht="15.75" customHeight="1" x14ac:dyDescent="0.3">
      <c r="A1002" s="31"/>
    </row>
    <row r="1003" spans="1:1" ht="15.75" customHeight="1" x14ac:dyDescent="0.3">
      <c r="A1003" s="31"/>
    </row>
    <row r="1004" spans="1:1" ht="15.75" customHeight="1" x14ac:dyDescent="0.3">
      <c r="A1004" s="31"/>
    </row>
    <row r="1005" spans="1:1" ht="15.75" customHeight="1" x14ac:dyDescent="0.3">
      <c r="A1005" s="31"/>
    </row>
    <row r="1006" spans="1:1" ht="15.75" customHeight="1" x14ac:dyDescent="0.3">
      <c r="A1006" s="31"/>
    </row>
    <row r="1007" spans="1:1" ht="15.75" customHeight="1" x14ac:dyDescent="0.3">
      <c r="A1007" s="31"/>
    </row>
    <row r="1008" spans="1:1" ht="15.75" customHeight="1" x14ac:dyDescent="0.3">
      <c r="A1008" s="31"/>
    </row>
    <row r="1009" spans="1:1" ht="15.75" customHeight="1" x14ac:dyDescent="0.3">
      <c r="A1009" s="31"/>
    </row>
    <row r="1010" spans="1:1" ht="15.75" customHeight="1" x14ac:dyDescent="0.3">
      <c r="A1010" s="31"/>
    </row>
    <row r="1011" spans="1:1" ht="15.75" customHeight="1" x14ac:dyDescent="0.3">
      <c r="A1011" s="31"/>
    </row>
    <row r="1012" spans="1:1" ht="15.75" customHeight="1" x14ac:dyDescent="0.3">
      <c r="A1012" s="31"/>
    </row>
    <row r="1013" spans="1:1" ht="15.75" customHeight="1" x14ac:dyDescent="0.3">
      <c r="A1013" s="31"/>
    </row>
    <row r="1014" spans="1:1" ht="15.75" customHeight="1" x14ac:dyDescent="0.3">
      <c r="A1014" s="31"/>
    </row>
    <row r="1015" spans="1:1" ht="15.75" customHeight="1" x14ac:dyDescent="0.3">
      <c r="A1015" s="31"/>
    </row>
    <row r="1016" spans="1:1" ht="15.75" customHeight="1" x14ac:dyDescent="0.3">
      <c r="A1016" s="31"/>
    </row>
    <row r="1017" spans="1:1" ht="15.75" customHeight="1" x14ac:dyDescent="0.3">
      <c r="A1017" s="31"/>
    </row>
    <row r="1018" spans="1:1" ht="15.75" customHeight="1" x14ac:dyDescent="0.3">
      <c r="A1018" s="31"/>
    </row>
    <row r="1019" spans="1:1" ht="15.75" customHeight="1" x14ac:dyDescent="0.3">
      <c r="A1019" s="31"/>
    </row>
    <row r="1020" spans="1:1" ht="15.75" customHeight="1" x14ac:dyDescent="0.3">
      <c r="A1020" s="31"/>
    </row>
    <row r="1021" spans="1:1" ht="15.75" customHeight="1" x14ac:dyDescent="0.3">
      <c r="A1021" s="31"/>
    </row>
    <row r="1022" spans="1:1" ht="15.75" customHeight="1" x14ac:dyDescent="0.3">
      <c r="A1022" s="31"/>
    </row>
    <row r="1023" spans="1:1" ht="15.75" customHeight="1" x14ac:dyDescent="0.3">
      <c r="A1023" s="31"/>
    </row>
    <row r="1024" spans="1:1" ht="15.75" customHeight="1" x14ac:dyDescent="0.3">
      <c r="A1024" s="31"/>
    </row>
    <row r="1025" spans="1:1" ht="15.75" customHeight="1" x14ac:dyDescent="0.3">
      <c r="A1025" s="31"/>
    </row>
    <row r="1026" spans="1:1" ht="15.75" customHeight="1" x14ac:dyDescent="0.3">
      <c r="A1026" s="31"/>
    </row>
    <row r="1027" spans="1:1" ht="15.75" customHeight="1" x14ac:dyDescent="0.3">
      <c r="A1027" s="31"/>
    </row>
    <row r="1028" spans="1:1" ht="15.75" customHeight="1" x14ac:dyDescent="0.3">
      <c r="A1028" s="31"/>
    </row>
    <row r="1029" spans="1:1" ht="15.75" customHeight="1" x14ac:dyDescent="0.3">
      <c r="A1029" s="31"/>
    </row>
    <row r="1030" spans="1:1" ht="15.75" customHeight="1" x14ac:dyDescent="0.3">
      <c r="A1030" s="31"/>
    </row>
    <row r="1031" spans="1:1" ht="15.75" customHeight="1" x14ac:dyDescent="0.3">
      <c r="A1031" s="31"/>
    </row>
    <row r="1032" spans="1:1" ht="15.75" customHeight="1" x14ac:dyDescent="0.3">
      <c r="A1032" s="31"/>
    </row>
    <row r="1033" spans="1:1" ht="15.75" customHeight="1" x14ac:dyDescent="0.3">
      <c r="A1033" s="31"/>
    </row>
    <row r="1034" spans="1:1" ht="15.75" customHeight="1" x14ac:dyDescent="0.3">
      <c r="A1034" s="31"/>
    </row>
    <row r="1035" spans="1:1" ht="15.75" customHeight="1" x14ac:dyDescent="0.3">
      <c r="A1035" s="31"/>
    </row>
    <row r="1036" spans="1:1" ht="15.75" customHeight="1" x14ac:dyDescent="0.3">
      <c r="A1036" s="31"/>
    </row>
    <row r="1037" spans="1:1" ht="15.75" customHeight="1" x14ac:dyDescent="0.3">
      <c r="A1037" s="31"/>
    </row>
    <row r="1038" spans="1:1" ht="15.75" customHeight="1" x14ac:dyDescent="0.3">
      <c r="A1038" s="31"/>
    </row>
    <row r="1039" spans="1:1" ht="15.75" customHeight="1" x14ac:dyDescent="0.3">
      <c r="A1039" s="31"/>
    </row>
    <row r="1040" spans="1:1" ht="15.75" customHeight="1" x14ac:dyDescent="0.3">
      <c r="A1040" s="31"/>
    </row>
    <row r="1041" spans="1:1" ht="15.75" customHeight="1" x14ac:dyDescent="0.3">
      <c r="A1041" s="31"/>
    </row>
    <row r="1042" spans="1:1" ht="15.75" customHeight="1" x14ac:dyDescent="0.3">
      <c r="A1042" s="31"/>
    </row>
    <row r="1043" spans="1:1" ht="15.75" customHeight="1" x14ac:dyDescent="0.3">
      <c r="A1043" s="31"/>
    </row>
    <row r="1044" spans="1:1" ht="15.75" customHeight="1" x14ac:dyDescent="0.3">
      <c r="A1044" s="31"/>
    </row>
    <row r="1045" spans="1:1" ht="15.75" customHeight="1" x14ac:dyDescent="0.3">
      <c r="A1045" s="31"/>
    </row>
    <row r="1046" spans="1:1" ht="15.75" customHeight="1" x14ac:dyDescent="0.3">
      <c r="A1046" s="31"/>
    </row>
    <row r="1047" spans="1:1" ht="15.75" customHeight="1" x14ac:dyDescent="0.3">
      <c r="A1047" s="31"/>
    </row>
    <row r="1048" spans="1:1" ht="15.75" customHeight="1" x14ac:dyDescent="0.3">
      <c r="A1048" s="31"/>
    </row>
    <row r="1049" spans="1:1" ht="15.75" customHeight="1" x14ac:dyDescent="0.3">
      <c r="A1049" s="31"/>
    </row>
    <row r="1050" spans="1:1" ht="15.75" customHeight="1" x14ac:dyDescent="0.3">
      <c r="A1050" s="31"/>
    </row>
    <row r="1051" spans="1:1" ht="15.75" customHeight="1" x14ac:dyDescent="0.3">
      <c r="A1051" s="31"/>
    </row>
    <row r="1052" spans="1:1" ht="15.75" customHeight="1" x14ac:dyDescent="0.3">
      <c r="A1052" s="31"/>
    </row>
    <row r="1053" spans="1:1" ht="15.75" customHeight="1" x14ac:dyDescent="0.3">
      <c r="A1053" s="31"/>
    </row>
    <row r="1054" spans="1:1" ht="15.75" customHeight="1" x14ac:dyDescent="0.3">
      <c r="A1054" s="31"/>
    </row>
    <row r="1055" spans="1:1" ht="15.75" customHeight="1" x14ac:dyDescent="0.3">
      <c r="A1055" s="31"/>
    </row>
    <row r="1056" spans="1:1" ht="15.75" customHeight="1" x14ac:dyDescent="0.3">
      <c r="A1056" s="31"/>
    </row>
    <row r="1057" spans="1:1" ht="15.75" customHeight="1" x14ac:dyDescent="0.3">
      <c r="A1057" s="31"/>
    </row>
    <row r="1058" spans="1:1" ht="15.75" customHeight="1" x14ac:dyDescent="0.3">
      <c r="A1058" s="31"/>
    </row>
    <row r="1059" spans="1:1" ht="15.75" customHeight="1" x14ac:dyDescent="0.3">
      <c r="A1059" s="31"/>
    </row>
    <row r="1060" spans="1:1" ht="15.75" customHeight="1" x14ac:dyDescent="0.3">
      <c r="A1060" s="31"/>
    </row>
    <row r="1061" spans="1:1" ht="15.75" customHeight="1" x14ac:dyDescent="0.3">
      <c r="A1061" s="31"/>
    </row>
    <row r="1062" spans="1:1" ht="15.75" customHeight="1" x14ac:dyDescent="0.3">
      <c r="A1062" s="31"/>
    </row>
    <row r="1063" spans="1:1" ht="15.75" customHeight="1" x14ac:dyDescent="0.3">
      <c r="A1063" s="31"/>
    </row>
    <row r="1064" spans="1:1" ht="15.75" customHeight="1" x14ac:dyDescent="0.3">
      <c r="A1064" s="31"/>
    </row>
    <row r="1065" spans="1:1" ht="15.75" customHeight="1" x14ac:dyDescent="0.3">
      <c r="A1065" s="31"/>
    </row>
    <row r="1066" spans="1:1" ht="15.75" customHeight="1" x14ac:dyDescent="0.3">
      <c r="A1066" s="31"/>
    </row>
    <row r="1067" spans="1:1" ht="15.75" customHeight="1" x14ac:dyDescent="0.3">
      <c r="A1067" s="31"/>
    </row>
    <row r="1068" spans="1:1" ht="15.75" customHeight="1" x14ac:dyDescent="0.3">
      <c r="A1068" s="31"/>
    </row>
    <row r="1069" spans="1:1" ht="15.75" customHeight="1" x14ac:dyDescent="0.3">
      <c r="A1069" s="31"/>
    </row>
    <row r="1070" spans="1:1" ht="15.75" customHeight="1" x14ac:dyDescent="0.3">
      <c r="A1070" s="31"/>
    </row>
    <row r="1071" spans="1:1" ht="15.75" customHeight="1" x14ac:dyDescent="0.3">
      <c r="A1071" s="31"/>
    </row>
    <row r="1072" spans="1:1" ht="15.75" customHeight="1" x14ac:dyDescent="0.3">
      <c r="A1072" s="31"/>
    </row>
    <row r="1073" spans="1:1" ht="15.75" customHeight="1" x14ac:dyDescent="0.3">
      <c r="A1073" s="31"/>
    </row>
    <row r="1074" spans="1:1" ht="15.75" customHeight="1" x14ac:dyDescent="0.3">
      <c r="A1074" s="31"/>
    </row>
    <row r="1075" spans="1:1" ht="15.75" customHeight="1" x14ac:dyDescent="0.3">
      <c r="A1075" s="31"/>
    </row>
    <row r="1076" spans="1:1" ht="15.75" customHeight="1" x14ac:dyDescent="0.3">
      <c r="A1076" s="31"/>
    </row>
    <row r="1077" spans="1:1" ht="15.75" customHeight="1" x14ac:dyDescent="0.3">
      <c r="A1077" s="31"/>
    </row>
    <row r="1078" spans="1:1" ht="15.75" customHeight="1" x14ac:dyDescent="0.3">
      <c r="A1078" s="31"/>
    </row>
    <row r="1079" spans="1:1" ht="15.75" customHeight="1" x14ac:dyDescent="0.3">
      <c r="A1079" s="31"/>
    </row>
    <row r="1080" spans="1:1" ht="15.75" customHeight="1" x14ac:dyDescent="0.3">
      <c r="A1080" s="31"/>
    </row>
    <row r="1081" spans="1:1" ht="15.75" customHeight="1" x14ac:dyDescent="0.3">
      <c r="A1081" s="31"/>
    </row>
    <row r="1082" spans="1:1" ht="15.75" customHeight="1" x14ac:dyDescent="0.3">
      <c r="A1082" s="31"/>
    </row>
    <row r="1083" spans="1:1" ht="15.75" customHeight="1" x14ac:dyDescent="0.3">
      <c r="A1083" s="31"/>
    </row>
    <row r="1084" spans="1:1" ht="15.75" customHeight="1" x14ac:dyDescent="0.3">
      <c r="A1084" s="31"/>
    </row>
    <row r="1085" spans="1:1" ht="15.75" customHeight="1" x14ac:dyDescent="0.3">
      <c r="A1085" s="31"/>
    </row>
    <row r="1086" spans="1:1" ht="15.75" customHeight="1" x14ac:dyDescent="0.3">
      <c r="A1086" s="31"/>
    </row>
    <row r="1087" spans="1:1" ht="15.75" customHeight="1" x14ac:dyDescent="0.3">
      <c r="A1087" s="31"/>
    </row>
    <row r="1088" spans="1:1" ht="15.75" customHeight="1" x14ac:dyDescent="0.3">
      <c r="A1088" s="31"/>
    </row>
    <row r="1089" spans="1:1" ht="15.75" customHeight="1" x14ac:dyDescent="0.3">
      <c r="A1089" s="31"/>
    </row>
    <row r="1090" spans="1:1" ht="15.75" customHeight="1" x14ac:dyDescent="0.3">
      <c r="A1090" s="31"/>
    </row>
    <row r="1091" spans="1:1" ht="15.75" customHeight="1" x14ac:dyDescent="0.3">
      <c r="A1091" s="31"/>
    </row>
    <row r="1092" spans="1:1" ht="15.75" customHeight="1" x14ac:dyDescent="0.3">
      <c r="A1092" s="31"/>
    </row>
    <row r="1093" spans="1:1" ht="15.75" customHeight="1" x14ac:dyDescent="0.3">
      <c r="A1093" s="31"/>
    </row>
    <row r="1094" spans="1:1" ht="15.75" customHeight="1" x14ac:dyDescent="0.3">
      <c r="A1094" s="31"/>
    </row>
    <row r="1095" spans="1:1" ht="15.75" customHeight="1" x14ac:dyDescent="0.3">
      <c r="A1095" s="31"/>
    </row>
    <row r="1096" spans="1:1" ht="15.75" customHeight="1" x14ac:dyDescent="0.3">
      <c r="A1096" s="31"/>
    </row>
    <row r="1097" spans="1:1" ht="15.75" customHeight="1" x14ac:dyDescent="0.3">
      <c r="A1097" s="31"/>
    </row>
    <row r="1098" spans="1:1" ht="15.75" customHeight="1" x14ac:dyDescent="0.3">
      <c r="A1098" s="31"/>
    </row>
    <row r="1099" spans="1:1" ht="15.75" customHeight="1" x14ac:dyDescent="0.3">
      <c r="A1099" s="31"/>
    </row>
    <row r="1100" spans="1:1" ht="15.75" customHeight="1" x14ac:dyDescent="0.3">
      <c r="A1100" s="31"/>
    </row>
    <row r="1101" spans="1:1" ht="15.75" customHeight="1" x14ac:dyDescent="0.3">
      <c r="A1101" s="31"/>
    </row>
    <row r="1102" spans="1:1" ht="15.75" customHeight="1" x14ac:dyDescent="0.3">
      <c r="A1102" s="31"/>
    </row>
    <row r="1103" spans="1:1" ht="15.75" customHeight="1" x14ac:dyDescent="0.3">
      <c r="A1103" s="31"/>
    </row>
    <row r="1104" spans="1:1" ht="15.75" customHeight="1" x14ac:dyDescent="0.3">
      <c r="A1104" s="31"/>
    </row>
    <row r="1105" spans="1:1" ht="15.75" customHeight="1" x14ac:dyDescent="0.3">
      <c r="A1105" s="31"/>
    </row>
    <row r="1106" spans="1:1" ht="15.75" customHeight="1" x14ac:dyDescent="0.3">
      <c r="A1106" s="31"/>
    </row>
    <row r="1107" spans="1:1" ht="15.75" customHeight="1" x14ac:dyDescent="0.3">
      <c r="A1107" s="31"/>
    </row>
    <row r="1108" spans="1:1" ht="15.75" customHeight="1" x14ac:dyDescent="0.3">
      <c r="A1108" s="31"/>
    </row>
    <row r="1109" spans="1:1" ht="15.75" customHeight="1" x14ac:dyDescent="0.3">
      <c r="A1109" s="31"/>
    </row>
    <row r="1110" spans="1:1" ht="15.75" customHeight="1" x14ac:dyDescent="0.3">
      <c r="A1110" s="31"/>
    </row>
    <row r="1111" spans="1:1" ht="15.75" customHeight="1" x14ac:dyDescent="0.3">
      <c r="A1111" s="31"/>
    </row>
    <row r="1112" spans="1:1" ht="15.75" customHeight="1" x14ac:dyDescent="0.3">
      <c r="A1112" s="31"/>
    </row>
    <row r="1113" spans="1:1" ht="15.75" customHeight="1" x14ac:dyDescent="0.3">
      <c r="A1113" s="31"/>
    </row>
    <row r="1114" spans="1:1" ht="15.75" customHeight="1" x14ac:dyDescent="0.3">
      <c r="A1114" s="31"/>
    </row>
    <row r="1115" spans="1:1" ht="15.75" customHeight="1" x14ac:dyDescent="0.3">
      <c r="A1115" s="31"/>
    </row>
    <row r="1116" spans="1:1" ht="15.75" customHeight="1" x14ac:dyDescent="0.3">
      <c r="A1116" s="31"/>
    </row>
    <row r="1117" spans="1:1" ht="15.75" customHeight="1" x14ac:dyDescent="0.3">
      <c r="A1117" s="31"/>
    </row>
    <row r="1118" spans="1:1" ht="15.75" customHeight="1" x14ac:dyDescent="0.3">
      <c r="A1118" s="31"/>
    </row>
    <row r="1119" spans="1:1" ht="15.75" customHeight="1" x14ac:dyDescent="0.3">
      <c r="A1119" s="31"/>
    </row>
    <row r="1120" spans="1:1" ht="15.75" customHeight="1" x14ac:dyDescent="0.3">
      <c r="A1120" s="31"/>
    </row>
    <row r="1121" spans="1:1" ht="15.75" customHeight="1" x14ac:dyDescent="0.3">
      <c r="A1121" s="31"/>
    </row>
    <row r="1122" spans="1:1" ht="15.75" customHeight="1" x14ac:dyDescent="0.3">
      <c r="A1122" s="31"/>
    </row>
    <row r="1123" spans="1:1" ht="15.75" customHeight="1" x14ac:dyDescent="0.3">
      <c r="A1123" s="31"/>
    </row>
    <row r="1124" spans="1:1" ht="15.75" customHeight="1" x14ac:dyDescent="0.3">
      <c r="A1124" s="31"/>
    </row>
    <row r="1125" spans="1:1" ht="15.75" customHeight="1" x14ac:dyDescent="0.3">
      <c r="A1125" s="31"/>
    </row>
    <row r="1126" spans="1:1" ht="15.75" customHeight="1" x14ac:dyDescent="0.3">
      <c r="A1126" s="31"/>
    </row>
    <row r="1127" spans="1:1" ht="15.75" customHeight="1" x14ac:dyDescent="0.3">
      <c r="A1127" s="31"/>
    </row>
    <row r="1128" spans="1:1" ht="15.75" customHeight="1" x14ac:dyDescent="0.3">
      <c r="A1128" s="31"/>
    </row>
    <row r="1129" spans="1:1" ht="15.75" customHeight="1" x14ac:dyDescent="0.3">
      <c r="A1129" s="31"/>
    </row>
    <row r="1130" spans="1:1" ht="15.75" customHeight="1" x14ac:dyDescent="0.3">
      <c r="A1130" s="31"/>
    </row>
    <row r="1131" spans="1:1" ht="15.75" customHeight="1" x14ac:dyDescent="0.3">
      <c r="A1131" s="31"/>
    </row>
    <row r="1132" spans="1:1" ht="15.75" customHeight="1" x14ac:dyDescent="0.3">
      <c r="A1132" s="31"/>
    </row>
    <row r="1133" spans="1:1" ht="15.75" customHeight="1" x14ac:dyDescent="0.3">
      <c r="A1133" s="31"/>
    </row>
    <row r="1134" spans="1:1" ht="15.75" customHeight="1" x14ac:dyDescent="0.3">
      <c r="A1134" s="31"/>
    </row>
    <row r="1135" spans="1:1" ht="15.75" customHeight="1" x14ac:dyDescent="0.3">
      <c r="A1135" s="31"/>
    </row>
    <row r="1136" spans="1:1" ht="15.75" customHeight="1" x14ac:dyDescent="0.3">
      <c r="A1136" s="31"/>
    </row>
    <row r="1137" spans="1:1" ht="15.75" customHeight="1" x14ac:dyDescent="0.3">
      <c r="A1137" s="31"/>
    </row>
    <row r="1138" spans="1:1" ht="15.75" customHeight="1" x14ac:dyDescent="0.3">
      <c r="A1138" s="31"/>
    </row>
    <row r="1139" spans="1:1" ht="15.75" customHeight="1" x14ac:dyDescent="0.3">
      <c r="A1139" s="31"/>
    </row>
    <row r="1140" spans="1:1" ht="15.75" customHeight="1" x14ac:dyDescent="0.3">
      <c r="A1140" s="31"/>
    </row>
    <row r="1141" spans="1:1" ht="15.75" customHeight="1" x14ac:dyDescent="0.3">
      <c r="A1141" s="31"/>
    </row>
    <row r="1142" spans="1:1" ht="15.75" customHeight="1" x14ac:dyDescent="0.3">
      <c r="A1142" s="31"/>
    </row>
    <row r="1143" spans="1:1" ht="15.75" customHeight="1" x14ac:dyDescent="0.3">
      <c r="A1143" s="31"/>
    </row>
    <row r="1144" spans="1:1" ht="15.75" customHeight="1" x14ac:dyDescent="0.3">
      <c r="A1144" s="31"/>
    </row>
    <row r="1145" spans="1:1" ht="15.75" customHeight="1" x14ac:dyDescent="0.3">
      <c r="A1145" s="31"/>
    </row>
    <row r="1146" spans="1:1" ht="15.75" customHeight="1" x14ac:dyDescent="0.3">
      <c r="A1146" s="31"/>
    </row>
    <row r="1147" spans="1:1" ht="15.75" customHeight="1" x14ac:dyDescent="0.3">
      <c r="A1147" s="31"/>
    </row>
    <row r="1148" spans="1:1" ht="15.75" customHeight="1" x14ac:dyDescent="0.3">
      <c r="A1148" s="31"/>
    </row>
    <row r="1149" spans="1:1" ht="15.75" customHeight="1" x14ac:dyDescent="0.3">
      <c r="A1149" s="31"/>
    </row>
    <row r="1150" spans="1:1" ht="15.75" customHeight="1" x14ac:dyDescent="0.3">
      <c r="A1150" s="31"/>
    </row>
    <row r="1151" spans="1:1" ht="15.75" customHeight="1" x14ac:dyDescent="0.3">
      <c r="A1151" s="31"/>
    </row>
    <row r="1152" spans="1:1" ht="15.75" customHeight="1" x14ac:dyDescent="0.3">
      <c r="A1152" s="31"/>
    </row>
    <row r="1153" spans="1:1" ht="15.75" customHeight="1" x14ac:dyDescent="0.3">
      <c r="A1153" s="31"/>
    </row>
    <row r="1154" spans="1:1" ht="15.75" customHeight="1" x14ac:dyDescent="0.3">
      <c r="A1154" s="31"/>
    </row>
    <row r="1155" spans="1:1" ht="15.75" customHeight="1" x14ac:dyDescent="0.3">
      <c r="A1155" s="31"/>
    </row>
    <row r="1156" spans="1:1" ht="15.75" customHeight="1" x14ac:dyDescent="0.3">
      <c r="A1156" s="31"/>
    </row>
    <row r="1157" spans="1:1" ht="15.75" customHeight="1" x14ac:dyDescent="0.3">
      <c r="A1157" s="31"/>
    </row>
    <row r="1158" spans="1:1" ht="15.75" customHeight="1" x14ac:dyDescent="0.3">
      <c r="A1158" s="31"/>
    </row>
    <row r="1159" spans="1:1" ht="15.75" customHeight="1" x14ac:dyDescent="0.3">
      <c r="A1159" s="31"/>
    </row>
    <row r="1160" spans="1:1" ht="15.75" customHeight="1" x14ac:dyDescent="0.3">
      <c r="A1160" s="31"/>
    </row>
    <row r="1161" spans="1:1" ht="15.75" customHeight="1" x14ac:dyDescent="0.3">
      <c r="A1161" s="31"/>
    </row>
    <row r="1162" spans="1:1" ht="15.75" customHeight="1" x14ac:dyDescent="0.3">
      <c r="A1162" s="31"/>
    </row>
    <row r="1163" spans="1:1" ht="15.75" customHeight="1" x14ac:dyDescent="0.3">
      <c r="A1163" s="31"/>
    </row>
    <row r="1164" spans="1:1" ht="15.75" customHeight="1" x14ac:dyDescent="0.3">
      <c r="A1164" s="31"/>
    </row>
    <row r="1165" spans="1:1" ht="15.75" customHeight="1" x14ac:dyDescent="0.3">
      <c r="A1165" s="31"/>
    </row>
    <row r="1166" spans="1:1" ht="15.75" customHeight="1" x14ac:dyDescent="0.3">
      <c r="A1166" s="31"/>
    </row>
    <row r="1167" spans="1:1" ht="15.75" customHeight="1" x14ac:dyDescent="0.3">
      <c r="A1167" s="31"/>
    </row>
    <row r="1168" spans="1:1" ht="15.75" customHeight="1" x14ac:dyDescent="0.3">
      <c r="A1168" s="31"/>
    </row>
    <row r="1169" spans="1:1" ht="15.75" customHeight="1" x14ac:dyDescent="0.3">
      <c r="A1169" s="31"/>
    </row>
    <row r="1170" spans="1:1" ht="15.75" customHeight="1" x14ac:dyDescent="0.3">
      <c r="A1170" s="31"/>
    </row>
    <row r="1171" spans="1:1" ht="15.75" customHeight="1" x14ac:dyDescent="0.3">
      <c r="A1171" s="31"/>
    </row>
    <row r="1172" spans="1:1" ht="15.75" customHeight="1" x14ac:dyDescent="0.3">
      <c r="A1172" s="31"/>
    </row>
    <row r="1173" spans="1:1" ht="15.75" customHeight="1" x14ac:dyDescent="0.3">
      <c r="A1173" s="31"/>
    </row>
    <row r="1174" spans="1:1" ht="15.75" customHeight="1" x14ac:dyDescent="0.3">
      <c r="A1174" s="31"/>
    </row>
    <row r="1175" spans="1:1" ht="15.75" customHeight="1" x14ac:dyDescent="0.3">
      <c r="A1175" s="31"/>
    </row>
    <row r="1176" spans="1:1" ht="15.75" customHeight="1" x14ac:dyDescent="0.3">
      <c r="A1176" s="31"/>
    </row>
    <row r="1177" spans="1:1" ht="15.75" customHeight="1" x14ac:dyDescent="0.3">
      <c r="A1177" s="31"/>
    </row>
    <row r="1178" spans="1:1" ht="15.75" customHeight="1" x14ac:dyDescent="0.3">
      <c r="A1178" s="31"/>
    </row>
    <row r="1179" spans="1:1" ht="15.75" customHeight="1" x14ac:dyDescent="0.3">
      <c r="A1179" s="31"/>
    </row>
    <row r="1180" spans="1:1" ht="15.75" customHeight="1" x14ac:dyDescent="0.3">
      <c r="A1180" s="31"/>
    </row>
    <row r="1181" spans="1:1" ht="15.75" customHeight="1" x14ac:dyDescent="0.3">
      <c r="A1181" s="31"/>
    </row>
    <row r="1182" spans="1:1" ht="15.75" customHeight="1" x14ac:dyDescent="0.3">
      <c r="A1182" s="31"/>
    </row>
    <row r="1183" spans="1:1" ht="15.75" customHeight="1" x14ac:dyDescent="0.3">
      <c r="A1183" s="31"/>
    </row>
    <row r="1184" spans="1:1" ht="15.75" customHeight="1" x14ac:dyDescent="0.3">
      <c r="A1184" s="31"/>
    </row>
    <row r="1185" spans="1:1" ht="15.75" customHeight="1" x14ac:dyDescent="0.3">
      <c r="A1185" s="31"/>
    </row>
    <row r="1186" spans="1:1" ht="15.75" customHeight="1" x14ac:dyDescent="0.3">
      <c r="A1186" s="31"/>
    </row>
    <row r="1187" spans="1:1" ht="15.75" customHeight="1" x14ac:dyDescent="0.3">
      <c r="A1187" s="31"/>
    </row>
    <row r="1188" spans="1:1" ht="15.75" customHeight="1" x14ac:dyDescent="0.3">
      <c r="A1188" s="31"/>
    </row>
    <row r="1189" spans="1:1" ht="15.75" customHeight="1" x14ac:dyDescent="0.3">
      <c r="A1189" s="31"/>
    </row>
    <row r="1190" spans="1:1" ht="15.75" customHeight="1" x14ac:dyDescent="0.3">
      <c r="A1190" s="31"/>
    </row>
    <row r="1191" spans="1:1" ht="15.75" customHeight="1" x14ac:dyDescent="0.3">
      <c r="A1191" s="31"/>
    </row>
    <row r="1192" spans="1:1" ht="15.75" customHeight="1" x14ac:dyDescent="0.3">
      <c r="A1192" s="31"/>
    </row>
    <row r="1193" spans="1:1" ht="15.75" customHeight="1" x14ac:dyDescent="0.3">
      <c r="A1193" s="31"/>
    </row>
    <row r="1194" spans="1:1" ht="15.75" customHeight="1" x14ac:dyDescent="0.3">
      <c r="A1194" s="31"/>
    </row>
    <row r="1195" spans="1:1" ht="15.75" customHeight="1" x14ac:dyDescent="0.3">
      <c r="A1195" s="31"/>
    </row>
    <row r="1196" spans="1:1" ht="15.75" customHeight="1" x14ac:dyDescent="0.3">
      <c r="A1196" s="31"/>
    </row>
    <row r="1197" spans="1:1" ht="15.75" customHeight="1" x14ac:dyDescent="0.3">
      <c r="A1197" s="31"/>
    </row>
    <row r="1198" spans="1:1" ht="15.75" customHeight="1" x14ac:dyDescent="0.3">
      <c r="A1198" s="31"/>
    </row>
    <row r="1199" spans="1:1" ht="15.75" customHeight="1" x14ac:dyDescent="0.3">
      <c r="A1199" s="31"/>
    </row>
    <row r="1200" spans="1:1" ht="15.75" customHeight="1" x14ac:dyDescent="0.3">
      <c r="A1200" s="31"/>
    </row>
    <row r="1201" spans="1:1" ht="15.75" customHeight="1" x14ac:dyDescent="0.3">
      <c r="A1201" s="31"/>
    </row>
    <row r="1202" spans="1:1" ht="15.75" customHeight="1" x14ac:dyDescent="0.3">
      <c r="A1202" s="31"/>
    </row>
    <row r="1203" spans="1:1" ht="15.75" customHeight="1" x14ac:dyDescent="0.3">
      <c r="A1203" s="31"/>
    </row>
    <row r="1204" spans="1:1" ht="15.75" customHeight="1" x14ac:dyDescent="0.3">
      <c r="A1204" s="31"/>
    </row>
    <row r="1205" spans="1:1" ht="15.75" customHeight="1" x14ac:dyDescent="0.3">
      <c r="A1205" s="31"/>
    </row>
    <row r="1206" spans="1:1" ht="15.75" customHeight="1" x14ac:dyDescent="0.3">
      <c r="A1206" s="31"/>
    </row>
    <row r="1207" spans="1:1" ht="15.75" customHeight="1" x14ac:dyDescent="0.3">
      <c r="A1207" s="31"/>
    </row>
    <row r="1208" spans="1:1" ht="15.75" customHeight="1" x14ac:dyDescent="0.3">
      <c r="A1208" s="31"/>
    </row>
    <row r="1209" spans="1:1" ht="15.75" customHeight="1" x14ac:dyDescent="0.3">
      <c r="A1209" s="31"/>
    </row>
    <row r="1210" spans="1:1" ht="15.75" customHeight="1" x14ac:dyDescent="0.3">
      <c r="A1210" s="31"/>
    </row>
    <row r="1211" spans="1:1" ht="15.75" customHeight="1" x14ac:dyDescent="0.3">
      <c r="A1211" s="31"/>
    </row>
    <row r="1212" spans="1:1" ht="15.75" customHeight="1" x14ac:dyDescent="0.3">
      <c r="A1212" s="31"/>
    </row>
    <row r="1213" spans="1:1" ht="15.75" customHeight="1" x14ac:dyDescent="0.3">
      <c r="A1213" s="31"/>
    </row>
    <row r="1214" spans="1:1" ht="15.75" customHeight="1" x14ac:dyDescent="0.3">
      <c r="A1214" s="31"/>
    </row>
    <row r="1215" spans="1:1" ht="15.75" customHeight="1" x14ac:dyDescent="0.3">
      <c r="A1215" s="31"/>
    </row>
    <row r="1216" spans="1:1" ht="15.75" customHeight="1" x14ac:dyDescent="0.3">
      <c r="A1216" s="31"/>
    </row>
    <row r="1217" spans="1:1" ht="15.75" customHeight="1" x14ac:dyDescent="0.3">
      <c r="A1217" s="31"/>
    </row>
    <row r="1218" spans="1:1" ht="15.75" customHeight="1" x14ac:dyDescent="0.3">
      <c r="A1218" s="31"/>
    </row>
    <row r="1219" spans="1:1" ht="15.75" customHeight="1" x14ac:dyDescent="0.3">
      <c r="A1219" s="31"/>
    </row>
    <row r="1220" spans="1:1" ht="15.75" customHeight="1" x14ac:dyDescent="0.3">
      <c r="A1220" s="31"/>
    </row>
    <row r="1221" spans="1:1" ht="15.75" customHeight="1" x14ac:dyDescent="0.3">
      <c r="A1221" s="31"/>
    </row>
    <row r="1222" spans="1:1" ht="15.75" customHeight="1" x14ac:dyDescent="0.3">
      <c r="A1222" s="31"/>
    </row>
    <row r="1223" spans="1:1" ht="15.75" customHeight="1" x14ac:dyDescent="0.3">
      <c r="A1223" s="31"/>
    </row>
    <row r="1224" spans="1:1" ht="15.75" customHeight="1" x14ac:dyDescent="0.3">
      <c r="A1224" s="31"/>
    </row>
    <row r="1225" spans="1:1" ht="15.75" customHeight="1" x14ac:dyDescent="0.3">
      <c r="A1225" s="31"/>
    </row>
    <row r="1226" spans="1:1" ht="15.75" customHeight="1" x14ac:dyDescent="0.3">
      <c r="A1226" s="31"/>
    </row>
    <row r="1227" spans="1:1" ht="15.75" customHeight="1" x14ac:dyDescent="0.3">
      <c r="A1227" s="31"/>
    </row>
    <row r="1228" spans="1:1" ht="15.75" customHeight="1" x14ac:dyDescent="0.3">
      <c r="A1228" s="31"/>
    </row>
    <row r="1229" spans="1:1" ht="15.75" customHeight="1" x14ac:dyDescent="0.3">
      <c r="A1229" s="31"/>
    </row>
    <row r="1230" spans="1:1" ht="15.75" customHeight="1" x14ac:dyDescent="0.3">
      <c r="A1230" s="31"/>
    </row>
    <row r="1231" spans="1:1" ht="15.75" customHeight="1" x14ac:dyDescent="0.3">
      <c r="A1231" s="31"/>
    </row>
    <row r="1232" spans="1:1" ht="15.75" customHeight="1" x14ac:dyDescent="0.3">
      <c r="A1232" s="31"/>
    </row>
    <row r="1233" spans="1:1" ht="15.75" customHeight="1" x14ac:dyDescent="0.3">
      <c r="A1233" s="31"/>
    </row>
    <row r="1234" spans="1:1" ht="15.75" customHeight="1" x14ac:dyDescent="0.3">
      <c r="A1234" s="31"/>
    </row>
    <row r="1235" spans="1:1" ht="15.75" customHeight="1" x14ac:dyDescent="0.3">
      <c r="A1235" s="31"/>
    </row>
    <row r="1236" spans="1:1" ht="15.75" customHeight="1" x14ac:dyDescent="0.3">
      <c r="A1236" s="31"/>
    </row>
    <row r="1237" spans="1:1" ht="15.75" customHeight="1" x14ac:dyDescent="0.3">
      <c r="A1237" s="31"/>
    </row>
    <row r="1238" spans="1:1" ht="15.75" customHeight="1" x14ac:dyDescent="0.3">
      <c r="A1238" s="31"/>
    </row>
    <row r="1239" spans="1:1" ht="15.75" customHeight="1" x14ac:dyDescent="0.3">
      <c r="A1239" s="31"/>
    </row>
    <row r="1240" spans="1:1" ht="15.75" customHeight="1" x14ac:dyDescent="0.3">
      <c r="A1240" s="31"/>
    </row>
    <row r="1241" spans="1:1" ht="15.75" customHeight="1" x14ac:dyDescent="0.3">
      <c r="A1241" s="31"/>
    </row>
    <row r="1242" spans="1:1" ht="15.75" customHeight="1" x14ac:dyDescent="0.3">
      <c r="A1242" s="31"/>
    </row>
    <row r="1243" spans="1:1" ht="15.75" customHeight="1" x14ac:dyDescent="0.3">
      <c r="A1243" s="31"/>
    </row>
    <row r="1244" spans="1:1" ht="15.75" customHeight="1" x14ac:dyDescent="0.3">
      <c r="A1244" s="31"/>
    </row>
    <row r="1245" spans="1:1" ht="15.75" customHeight="1" x14ac:dyDescent="0.3">
      <c r="A1245" s="31"/>
    </row>
    <row r="1246" spans="1:1" ht="15.75" customHeight="1" x14ac:dyDescent="0.3">
      <c r="A1246" s="31"/>
    </row>
    <row r="1247" spans="1:1" ht="15.75" customHeight="1" x14ac:dyDescent="0.3">
      <c r="A1247" s="31"/>
    </row>
    <row r="1248" spans="1:1" ht="15.75" customHeight="1" x14ac:dyDescent="0.3">
      <c r="A1248" s="31"/>
    </row>
    <row r="1249" spans="1:1" ht="15.75" customHeight="1" x14ac:dyDescent="0.3">
      <c r="A1249" s="31"/>
    </row>
    <row r="1250" spans="1:1" ht="15.75" customHeight="1" x14ac:dyDescent="0.3">
      <c r="A1250" s="31"/>
    </row>
    <row r="1251" spans="1:1" ht="15.75" customHeight="1" x14ac:dyDescent="0.3">
      <c r="A1251" s="31"/>
    </row>
    <row r="1252" spans="1:1" ht="15.75" customHeight="1" x14ac:dyDescent="0.3">
      <c r="A1252" s="31"/>
    </row>
    <row r="1253" spans="1:1" ht="15.75" customHeight="1" x14ac:dyDescent="0.3">
      <c r="A1253" s="31"/>
    </row>
    <row r="1254" spans="1:1" ht="15.75" customHeight="1" x14ac:dyDescent="0.3">
      <c r="A1254" s="31"/>
    </row>
    <row r="1255" spans="1:1" ht="15.75" customHeight="1" x14ac:dyDescent="0.3">
      <c r="A1255" s="31"/>
    </row>
    <row r="1256" spans="1:1" ht="15.75" customHeight="1" x14ac:dyDescent="0.3">
      <c r="A1256" s="31"/>
    </row>
    <row r="1257" spans="1:1" ht="15.75" customHeight="1" x14ac:dyDescent="0.3">
      <c r="A1257" s="31"/>
    </row>
    <row r="1258" spans="1:1" ht="15.75" customHeight="1" x14ac:dyDescent="0.3">
      <c r="A1258" s="31"/>
    </row>
    <row r="1259" spans="1:1" ht="15.75" customHeight="1" x14ac:dyDescent="0.3">
      <c r="A1259" s="31"/>
    </row>
    <row r="1260" spans="1:1" ht="15.75" customHeight="1" x14ac:dyDescent="0.3">
      <c r="A1260" s="31"/>
    </row>
    <row r="1261" spans="1:1" ht="15.75" customHeight="1" x14ac:dyDescent="0.3">
      <c r="A1261" s="31"/>
    </row>
    <row r="1262" spans="1:1" ht="15.75" customHeight="1" x14ac:dyDescent="0.3">
      <c r="A1262" s="31"/>
    </row>
    <row r="1263" spans="1:1" ht="15.75" customHeight="1" x14ac:dyDescent="0.3">
      <c r="A1263" s="31"/>
    </row>
    <row r="1264" spans="1:1" ht="15.75" customHeight="1" x14ac:dyDescent="0.3">
      <c r="A1264" s="31"/>
    </row>
    <row r="1265" spans="1:1" ht="15.75" customHeight="1" x14ac:dyDescent="0.3">
      <c r="A1265" s="31"/>
    </row>
    <row r="1266" spans="1:1" ht="15.75" customHeight="1" x14ac:dyDescent="0.3">
      <c r="A1266" s="31"/>
    </row>
    <row r="1267" spans="1:1" ht="15.75" customHeight="1" x14ac:dyDescent="0.3">
      <c r="A1267" s="31"/>
    </row>
    <row r="1268" spans="1:1" ht="15.75" customHeight="1" x14ac:dyDescent="0.3">
      <c r="A1268" s="31"/>
    </row>
    <row r="1269" spans="1:1" ht="15.75" customHeight="1" x14ac:dyDescent="0.3">
      <c r="A1269" s="31"/>
    </row>
    <row r="1270" spans="1:1" ht="15.75" customHeight="1" x14ac:dyDescent="0.3">
      <c r="A1270" s="31"/>
    </row>
    <row r="1271" spans="1:1" ht="15.75" customHeight="1" x14ac:dyDescent="0.3">
      <c r="A1271" s="31"/>
    </row>
    <row r="1272" spans="1:1" ht="15.75" customHeight="1" x14ac:dyDescent="0.3">
      <c r="A1272" s="31"/>
    </row>
    <row r="1273" spans="1:1" ht="15.75" customHeight="1" x14ac:dyDescent="0.3">
      <c r="A1273" s="31"/>
    </row>
    <row r="1274" spans="1:1" ht="15.75" customHeight="1" x14ac:dyDescent="0.3">
      <c r="A1274" s="31"/>
    </row>
    <row r="1275" spans="1:1" ht="15.75" customHeight="1" x14ac:dyDescent="0.3">
      <c r="A1275" s="31"/>
    </row>
    <row r="1276" spans="1:1" ht="15.75" customHeight="1" x14ac:dyDescent="0.3">
      <c r="A1276" s="31"/>
    </row>
    <row r="1277" spans="1:1" ht="15.75" customHeight="1" x14ac:dyDescent="0.3">
      <c r="A1277" s="31"/>
    </row>
    <row r="1278" spans="1:1" ht="15.75" customHeight="1" x14ac:dyDescent="0.3">
      <c r="A1278" s="31"/>
    </row>
    <row r="1279" spans="1:1" ht="15.75" customHeight="1" x14ac:dyDescent="0.3">
      <c r="A1279" s="31"/>
    </row>
    <row r="1280" spans="1:1" ht="15.75" customHeight="1" x14ac:dyDescent="0.3">
      <c r="A1280" s="31"/>
    </row>
    <row r="1281" spans="1:1" ht="15.75" customHeight="1" x14ac:dyDescent="0.3">
      <c r="A1281" s="31"/>
    </row>
    <row r="1282" spans="1:1" ht="15.75" customHeight="1" x14ac:dyDescent="0.3">
      <c r="A1282" s="31"/>
    </row>
    <row r="1283" spans="1:1" ht="15.75" customHeight="1" x14ac:dyDescent="0.3">
      <c r="A1283" s="31"/>
    </row>
    <row r="1284" spans="1:1" ht="15.75" customHeight="1" x14ac:dyDescent="0.3">
      <c r="A1284" s="31"/>
    </row>
    <row r="1285" spans="1:1" ht="15.75" customHeight="1" x14ac:dyDescent="0.3">
      <c r="A1285" s="31"/>
    </row>
    <row r="1286" spans="1:1" ht="15.75" customHeight="1" x14ac:dyDescent="0.3">
      <c r="A1286" s="31"/>
    </row>
    <row r="1287" spans="1:1" ht="15.75" customHeight="1" x14ac:dyDescent="0.3">
      <c r="A1287" s="31"/>
    </row>
    <row r="1288" spans="1:1" ht="15.75" customHeight="1" x14ac:dyDescent="0.3">
      <c r="A1288" s="31"/>
    </row>
    <row r="1289" spans="1:1" ht="15.75" customHeight="1" x14ac:dyDescent="0.3">
      <c r="A1289" s="31"/>
    </row>
    <row r="1290" spans="1:1" ht="15.75" customHeight="1" x14ac:dyDescent="0.3">
      <c r="A1290" s="31"/>
    </row>
    <row r="1291" spans="1:1" ht="15.75" customHeight="1" x14ac:dyDescent="0.3">
      <c r="A1291" s="31"/>
    </row>
    <row r="1292" spans="1:1" ht="15.75" customHeight="1" x14ac:dyDescent="0.3">
      <c r="A1292" s="31"/>
    </row>
    <row r="1293" spans="1:1" ht="15.75" customHeight="1" x14ac:dyDescent="0.3">
      <c r="A1293" s="31"/>
    </row>
    <row r="1294" spans="1:1" ht="15.75" customHeight="1" x14ac:dyDescent="0.3">
      <c r="A1294" s="31"/>
    </row>
    <row r="1295" spans="1:1" ht="15.75" customHeight="1" x14ac:dyDescent="0.3">
      <c r="A1295" s="31"/>
    </row>
    <row r="1296" spans="1:1" ht="15.75" customHeight="1" x14ac:dyDescent="0.3">
      <c r="A1296" s="31"/>
    </row>
    <row r="1297" spans="1:1" ht="15.75" customHeight="1" x14ac:dyDescent="0.3">
      <c r="A1297" s="31"/>
    </row>
    <row r="1298" spans="1:1" ht="15.75" customHeight="1" x14ac:dyDescent="0.3">
      <c r="A1298" s="31"/>
    </row>
    <row r="1299" spans="1:1" ht="15.75" customHeight="1" x14ac:dyDescent="0.3">
      <c r="A1299" s="31"/>
    </row>
    <row r="1300" spans="1:1" ht="15.75" customHeight="1" x14ac:dyDescent="0.3">
      <c r="A1300" s="31"/>
    </row>
    <row r="1301" spans="1:1" ht="15.75" customHeight="1" x14ac:dyDescent="0.3">
      <c r="A1301" s="31"/>
    </row>
    <row r="1302" spans="1:1" ht="15.75" customHeight="1" x14ac:dyDescent="0.3">
      <c r="A1302" s="31"/>
    </row>
    <row r="1303" spans="1:1" ht="15.75" customHeight="1" x14ac:dyDescent="0.3">
      <c r="A1303" s="31"/>
    </row>
    <row r="1304" spans="1:1" ht="15.75" customHeight="1" x14ac:dyDescent="0.3">
      <c r="A1304" s="31"/>
    </row>
    <row r="1305" spans="1:1" ht="15.75" customHeight="1" x14ac:dyDescent="0.3">
      <c r="A1305" s="31"/>
    </row>
    <row r="1306" spans="1:1" ht="15.75" customHeight="1" x14ac:dyDescent="0.3">
      <c r="A1306" s="31"/>
    </row>
    <row r="1307" spans="1:1" ht="15.75" customHeight="1" x14ac:dyDescent="0.3">
      <c r="A1307" s="31"/>
    </row>
    <row r="1308" spans="1:1" ht="15.75" customHeight="1" x14ac:dyDescent="0.3">
      <c r="A1308" s="31"/>
    </row>
    <row r="1309" spans="1:1" ht="15.75" customHeight="1" x14ac:dyDescent="0.3">
      <c r="A1309" s="31"/>
    </row>
    <row r="1310" spans="1:1" ht="15.75" customHeight="1" x14ac:dyDescent="0.3">
      <c r="A1310" s="31"/>
    </row>
    <row r="1311" spans="1:1" ht="15.75" customHeight="1" x14ac:dyDescent="0.3">
      <c r="A1311" s="31"/>
    </row>
    <row r="1312" spans="1:1" ht="15.75" customHeight="1" x14ac:dyDescent="0.3">
      <c r="A1312" s="31"/>
    </row>
    <row r="1313" spans="1:1" ht="15.75" customHeight="1" x14ac:dyDescent="0.3">
      <c r="A1313" s="31"/>
    </row>
    <row r="1314" spans="1:1" ht="15.75" customHeight="1" x14ac:dyDescent="0.3">
      <c r="A1314" s="31"/>
    </row>
    <row r="1315" spans="1:1" ht="15.75" customHeight="1" x14ac:dyDescent="0.3">
      <c r="A1315" s="31"/>
    </row>
    <row r="1316" spans="1:1" ht="15.75" customHeight="1" x14ac:dyDescent="0.3">
      <c r="A1316" s="31"/>
    </row>
    <row r="1317" spans="1:1" ht="15.75" customHeight="1" x14ac:dyDescent="0.3">
      <c r="A1317" s="31"/>
    </row>
    <row r="1318" spans="1:1" ht="15.75" customHeight="1" x14ac:dyDescent="0.3">
      <c r="A1318" s="31"/>
    </row>
    <row r="1319" spans="1:1" ht="15.75" customHeight="1" x14ac:dyDescent="0.3">
      <c r="A1319" s="31"/>
    </row>
    <row r="1320" spans="1:1" ht="15.75" customHeight="1" x14ac:dyDescent="0.3">
      <c r="A1320" s="31"/>
    </row>
    <row r="1321" spans="1:1" ht="15.75" customHeight="1" x14ac:dyDescent="0.3">
      <c r="A1321" s="31"/>
    </row>
    <row r="1322" spans="1:1" ht="15.75" customHeight="1" x14ac:dyDescent="0.3">
      <c r="A1322" s="31"/>
    </row>
    <row r="1323" spans="1:1" ht="15.75" customHeight="1" x14ac:dyDescent="0.3">
      <c r="A1323" s="31"/>
    </row>
    <row r="1324" spans="1:1" ht="15.75" customHeight="1" x14ac:dyDescent="0.3">
      <c r="A1324" s="31"/>
    </row>
    <row r="1325" spans="1:1" ht="15.75" customHeight="1" x14ac:dyDescent="0.3">
      <c r="A1325" s="31"/>
    </row>
    <row r="1326" spans="1:1" ht="15.75" customHeight="1" x14ac:dyDescent="0.3">
      <c r="A1326" s="31"/>
    </row>
    <row r="1327" spans="1:1" ht="15.75" customHeight="1" x14ac:dyDescent="0.3">
      <c r="A1327" s="31"/>
    </row>
    <row r="1328" spans="1:1" ht="15.75" customHeight="1" x14ac:dyDescent="0.3">
      <c r="A1328" s="31"/>
    </row>
    <row r="1329" spans="1:1" ht="15.75" customHeight="1" x14ac:dyDescent="0.3">
      <c r="A1329" s="31"/>
    </row>
    <row r="1330" spans="1:1" ht="15.75" customHeight="1" x14ac:dyDescent="0.3">
      <c r="A1330" s="31"/>
    </row>
    <row r="1331" spans="1:1" ht="15.75" customHeight="1" x14ac:dyDescent="0.3">
      <c r="A1331" s="31"/>
    </row>
    <row r="1332" spans="1:1" ht="15.75" customHeight="1" x14ac:dyDescent="0.3">
      <c r="A1332" s="31"/>
    </row>
    <row r="1333" spans="1:1" ht="15.75" customHeight="1" x14ac:dyDescent="0.3">
      <c r="A1333" s="31"/>
    </row>
    <row r="1334" spans="1:1" ht="15.75" customHeight="1" x14ac:dyDescent="0.3">
      <c r="A1334" s="31"/>
    </row>
    <row r="1335" spans="1:1" ht="15.75" customHeight="1" x14ac:dyDescent="0.3">
      <c r="A1335" s="31"/>
    </row>
    <row r="1336" spans="1:1" ht="15.75" customHeight="1" x14ac:dyDescent="0.3">
      <c r="A1336" s="31"/>
    </row>
    <row r="1337" spans="1:1" ht="15.75" customHeight="1" x14ac:dyDescent="0.3">
      <c r="A1337" s="31"/>
    </row>
    <row r="1338" spans="1:1" ht="15.75" customHeight="1" x14ac:dyDescent="0.3">
      <c r="A1338" s="31"/>
    </row>
    <row r="1339" spans="1:1" ht="15.75" customHeight="1" x14ac:dyDescent="0.3">
      <c r="A1339" s="31"/>
    </row>
    <row r="1340" spans="1:1" ht="15.75" customHeight="1" x14ac:dyDescent="0.3">
      <c r="A1340" s="31"/>
    </row>
    <row r="1341" spans="1:1" ht="15.75" customHeight="1" x14ac:dyDescent="0.3">
      <c r="A1341" s="31"/>
    </row>
    <row r="1342" spans="1:1" ht="15.75" customHeight="1" x14ac:dyDescent="0.3">
      <c r="A1342" s="31"/>
    </row>
    <row r="1343" spans="1:1" ht="15.75" customHeight="1" x14ac:dyDescent="0.3">
      <c r="A1343" s="31"/>
    </row>
    <row r="1344" spans="1:1" ht="15.75" customHeight="1" x14ac:dyDescent="0.3">
      <c r="A1344" s="31"/>
    </row>
    <row r="1345" spans="1:1" ht="15.75" customHeight="1" x14ac:dyDescent="0.3">
      <c r="A1345" s="31"/>
    </row>
    <row r="1346" spans="1:1" ht="15.75" customHeight="1" x14ac:dyDescent="0.3">
      <c r="A1346" s="31"/>
    </row>
    <row r="1347" spans="1:1" ht="15.75" customHeight="1" x14ac:dyDescent="0.3">
      <c r="A1347" s="31"/>
    </row>
    <row r="1348" spans="1:1" ht="15.75" customHeight="1" x14ac:dyDescent="0.3">
      <c r="A1348" s="31"/>
    </row>
    <row r="1349" spans="1:1" ht="15.75" customHeight="1" x14ac:dyDescent="0.3">
      <c r="A1349" s="31"/>
    </row>
    <row r="1350" spans="1:1" ht="15.75" customHeight="1" x14ac:dyDescent="0.3">
      <c r="A1350" s="31"/>
    </row>
    <row r="1351" spans="1:1" ht="15.75" customHeight="1" x14ac:dyDescent="0.3">
      <c r="A1351" s="31"/>
    </row>
    <row r="1352" spans="1:1" ht="15.75" customHeight="1" x14ac:dyDescent="0.3">
      <c r="A1352" s="31"/>
    </row>
    <row r="1353" spans="1:1" ht="15.75" customHeight="1" x14ac:dyDescent="0.3">
      <c r="A1353" s="31"/>
    </row>
    <row r="1354" spans="1:1" ht="15.75" customHeight="1" x14ac:dyDescent="0.3">
      <c r="A1354" s="31"/>
    </row>
    <row r="1355" spans="1:1" ht="15.75" customHeight="1" x14ac:dyDescent="0.3">
      <c r="A1355" s="31"/>
    </row>
    <row r="1356" spans="1:1" ht="15.75" customHeight="1" x14ac:dyDescent="0.3">
      <c r="A1356" s="31"/>
    </row>
    <row r="1357" spans="1:1" ht="15.75" customHeight="1" x14ac:dyDescent="0.3">
      <c r="A1357" s="31"/>
    </row>
    <row r="1358" spans="1:1" ht="15.75" customHeight="1" x14ac:dyDescent="0.3">
      <c r="A1358" s="31"/>
    </row>
    <row r="1359" spans="1:1" ht="15.75" customHeight="1" x14ac:dyDescent="0.3">
      <c r="A1359" s="31"/>
    </row>
    <row r="1360" spans="1:1" ht="15.75" customHeight="1" x14ac:dyDescent="0.3">
      <c r="A1360" s="31"/>
    </row>
    <row r="1361" spans="1:1" ht="15.75" customHeight="1" x14ac:dyDescent="0.3">
      <c r="A1361" s="31"/>
    </row>
    <row r="1362" spans="1:1" ht="15.75" customHeight="1" x14ac:dyDescent="0.3">
      <c r="A1362" s="31"/>
    </row>
    <row r="1363" spans="1:1" ht="15.75" customHeight="1" x14ac:dyDescent="0.3">
      <c r="A1363" s="31"/>
    </row>
    <row r="1364" spans="1:1" ht="15.75" customHeight="1" x14ac:dyDescent="0.3">
      <c r="A1364" s="31"/>
    </row>
    <row r="1365" spans="1:1" ht="15.75" customHeight="1" x14ac:dyDescent="0.3">
      <c r="A1365" s="31"/>
    </row>
    <row r="1366" spans="1:1" ht="15.75" customHeight="1" x14ac:dyDescent="0.3">
      <c r="A1366" s="31"/>
    </row>
    <row r="1367" spans="1:1" ht="15.75" customHeight="1" x14ac:dyDescent="0.3">
      <c r="A1367" s="31"/>
    </row>
    <row r="1368" spans="1:1" ht="15.75" customHeight="1" x14ac:dyDescent="0.3">
      <c r="A1368" s="31"/>
    </row>
    <row r="1369" spans="1:1" ht="15.75" customHeight="1" x14ac:dyDescent="0.3">
      <c r="A1369" s="31"/>
    </row>
    <row r="1370" spans="1:1" ht="15.75" customHeight="1" x14ac:dyDescent="0.3">
      <c r="A1370" s="31"/>
    </row>
    <row r="1371" spans="1:1" ht="15.75" customHeight="1" x14ac:dyDescent="0.3">
      <c r="A1371" s="31"/>
    </row>
    <row r="1372" spans="1:1" ht="15.75" customHeight="1" x14ac:dyDescent="0.3">
      <c r="A1372" s="31"/>
    </row>
    <row r="1373" spans="1:1" ht="15.75" customHeight="1" x14ac:dyDescent="0.3">
      <c r="A1373" s="31"/>
    </row>
    <row r="1374" spans="1:1" ht="15.75" customHeight="1" x14ac:dyDescent="0.3">
      <c r="A1374" s="31"/>
    </row>
    <row r="1375" spans="1:1" ht="15.75" customHeight="1" x14ac:dyDescent="0.3">
      <c r="A1375" s="31"/>
    </row>
    <row r="1376" spans="1:1" ht="15.75" customHeight="1" x14ac:dyDescent="0.3">
      <c r="A1376" s="31"/>
    </row>
    <row r="1377" spans="1:1" ht="15.75" customHeight="1" x14ac:dyDescent="0.3">
      <c r="A1377" s="31"/>
    </row>
    <row r="1378" spans="1:1" ht="15.75" customHeight="1" x14ac:dyDescent="0.3">
      <c r="A1378" s="31"/>
    </row>
    <row r="1379" spans="1:1" ht="15.75" customHeight="1" x14ac:dyDescent="0.3">
      <c r="A1379" s="31"/>
    </row>
    <row r="1380" spans="1:1" ht="15.75" customHeight="1" x14ac:dyDescent="0.3">
      <c r="A1380" s="31"/>
    </row>
    <row r="1381" spans="1:1" ht="15.75" customHeight="1" x14ac:dyDescent="0.3">
      <c r="A1381" s="31"/>
    </row>
    <row r="1382" spans="1:1" ht="15.75" customHeight="1" x14ac:dyDescent="0.3">
      <c r="A1382" s="31"/>
    </row>
    <row r="1383" spans="1:1" ht="15.75" customHeight="1" x14ac:dyDescent="0.3">
      <c r="A1383" s="31"/>
    </row>
    <row r="1384" spans="1:1" ht="15.75" customHeight="1" x14ac:dyDescent="0.3">
      <c r="A1384" s="31"/>
    </row>
    <row r="1385" spans="1:1" ht="15.75" customHeight="1" x14ac:dyDescent="0.3">
      <c r="A1385" s="31"/>
    </row>
    <row r="1386" spans="1:1" ht="15.75" customHeight="1" x14ac:dyDescent="0.3">
      <c r="A1386" s="31"/>
    </row>
    <row r="1387" spans="1:1" ht="15.75" customHeight="1" x14ac:dyDescent="0.3">
      <c r="A1387" s="31"/>
    </row>
    <row r="1388" spans="1:1" ht="15.75" customHeight="1" x14ac:dyDescent="0.3">
      <c r="A1388" s="31"/>
    </row>
    <row r="1389" spans="1:1" ht="15.75" customHeight="1" x14ac:dyDescent="0.3">
      <c r="A1389" s="31"/>
    </row>
    <row r="1390" spans="1:1" ht="15.75" customHeight="1" x14ac:dyDescent="0.3">
      <c r="A1390" s="31"/>
    </row>
    <row r="1391" spans="1:1" ht="15.75" customHeight="1" x14ac:dyDescent="0.3">
      <c r="A1391" s="31"/>
    </row>
    <row r="1392" spans="1:1" ht="15.75" customHeight="1" x14ac:dyDescent="0.3">
      <c r="A1392" s="31"/>
    </row>
    <row r="1393" spans="1:1" ht="15.75" customHeight="1" x14ac:dyDescent="0.3">
      <c r="A1393" s="31"/>
    </row>
    <row r="1394" spans="1:1" ht="15.75" customHeight="1" x14ac:dyDescent="0.3">
      <c r="A1394" s="31"/>
    </row>
    <row r="1395" spans="1:1" ht="15.75" customHeight="1" x14ac:dyDescent="0.3">
      <c r="A1395" s="31"/>
    </row>
    <row r="1396" spans="1:1" ht="15.75" customHeight="1" x14ac:dyDescent="0.3">
      <c r="A1396" s="31"/>
    </row>
    <row r="1397" spans="1:1" ht="15.75" customHeight="1" x14ac:dyDescent="0.3">
      <c r="A1397" s="31"/>
    </row>
    <row r="1398" spans="1:1" ht="15.75" customHeight="1" x14ac:dyDescent="0.3">
      <c r="A1398" s="31"/>
    </row>
    <row r="1399" spans="1:1" ht="15.75" customHeight="1" x14ac:dyDescent="0.3">
      <c r="A1399" s="31"/>
    </row>
    <row r="1400" spans="1:1" ht="15.75" customHeight="1" x14ac:dyDescent="0.3">
      <c r="A1400" s="31"/>
    </row>
    <row r="1401" spans="1:1" ht="15.75" customHeight="1" x14ac:dyDescent="0.3">
      <c r="A1401" s="31"/>
    </row>
    <row r="1402" spans="1:1" ht="15.75" customHeight="1" x14ac:dyDescent="0.3">
      <c r="A1402" s="31"/>
    </row>
    <row r="1403" spans="1:1" ht="15.75" customHeight="1" x14ac:dyDescent="0.3">
      <c r="A1403" s="31"/>
    </row>
    <row r="1404" spans="1:1" ht="15.75" customHeight="1" x14ac:dyDescent="0.3">
      <c r="A1404" s="31"/>
    </row>
    <row r="1405" spans="1:1" ht="15.75" customHeight="1" x14ac:dyDescent="0.3">
      <c r="A1405" s="31"/>
    </row>
    <row r="1406" spans="1:1" ht="15.75" customHeight="1" x14ac:dyDescent="0.3">
      <c r="A1406" s="31"/>
    </row>
    <row r="1407" spans="1:1" ht="15.75" customHeight="1" x14ac:dyDescent="0.3">
      <c r="A1407" s="31"/>
    </row>
    <row r="1408" spans="1:1" ht="15.75" customHeight="1" x14ac:dyDescent="0.3">
      <c r="A1408" s="31"/>
    </row>
    <row r="1409" spans="1:1" ht="15.75" customHeight="1" x14ac:dyDescent="0.3">
      <c r="A1409" s="31"/>
    </row>
    <row r="1410" spans="1:1" ht="15.75" customHeight="1" x14ac:dyDescent="0.3">
      <c r="A1410" s="31"/>
    </row>
    <row r="1411" spans="1:1" ht="15.75" customHeight="1" x14ac:dyDescent="0.3">
      <c r="A1411" s="31"/>
    </row>
    <row r="1412" spans="1:1" ht="15.75" customHeight="1" x14ac:dyDescent="0.3">
      <c r="A1412" s="31"/>
    </row>
    <row r="1413" spans="1:1" ht="15.75" customHeight="1" x14ac:dyDescent="0.3">
      <c r="A1413" s="31"/>
    </row>
    <row r="1414" spans="1:1" ht="15.75" customHeight="1" x14ac:dyDescent="0.3">
      <c r="A1414" s="31"/>
    </row>
    <row r="1415" spans="1:1" ht="15.75" customHeight="1" x14ac:dyDescent="0.3">
      <c r="A1415" s="31"/>
    </row>
    <row r="1416" spans="1:1" ht="15.75" customHeight="1" x14ac:dyDescent="0.3">
      <c r="A1416" s="31"/>
    </row>
    <row r="1417" spans="1:1" ht="15.75" customHeight="1" x14ac:dyDescent="0.3">
      <c r="A1417" s="31"/>
    </row>
    <row r="1418" spans="1:1" ht="15.75" customHeight="1" x14ac:dyDescent="0.3">
      <c r="A1418" s="31"/>
    </row>
    <row r="1419" spans="1:1" ht="15.75" customHeight="1" x14ac:dyDescent="0.3">
      <c r="A1419" s="31"/>
    </row>
    <row r="1420" spans="1:1" ht="15.75" customHeight="1" x14ac:dyDescent="0.3">
      <c r="A1420" s="31"/>
    </row>
    <row r="1421" spans="1:1" ht="15.75" customHeight="1" x14ac:dyDescent="0.3">
      <c r="A1421" s="31"/>
    </row>
    <row r="1422" spans="1:1" ht="15.75" customHeight="1" x14ac:dyDescent="0.3">
      <c r="A1422" s="31"/>
    </row>
    <row r="1423" spans="1:1" ht="15.75" customHeight="1" x14ac:dyDescent="0.3">
      <c r="A1423" s="31"/>
    </row>
    <row r="1424" spans="1:1" ht="15.75" customHeight="1" x14ac:dyDescent="0.3">
      <c r="A1424" s="31"/>
    </row>
    <row r="1425" spans="1:1" ht="15.75" customHeight="1" x14ac:dyDescent="0.3">
      <c r="A1425" s="31"/>
    </row>
    <row r="1426" spans="1:1" ht="15.75" customHeight="1" x14ac:dyDescent="0.3">
      <c r="A1426" s="31"/>
    </row>
    <row r="1427" spans="1:1" ht="15.75" customHeight="1" x14ac:dyDescent="0.3">
      <c r="A1427" s="31"/>
    </row>
    <row r="1428" spans="1:1" ht="15.75" customHeight="1" x14ac:dyDescent="0.3">
      <c r="A1428" s="31"/>
    </row>
    <row r="1429" spans="1:1" ht="15.75" customHeight="1" x14ac:dyDescent="0.3">
      <c r="A1429" s="31"/>
    </row>
    <row r="1430" spans="1:1" ht="15.75" customHeight="1" x14ac:dyDescent="0.3">
      <c r="A1430" s="31"/>
    </row>
    <row r="1431" spans="1:1" ht="15.75" customHeight="1" x14ac:dyDescent="0.3">
      <c r="A1431" s="31"/>
    </row>
    <row r="1432" spans="1:1" ht="15.75" customHeight="1" x14ac:dyDescent="0.3">
      <c r="A1432" s="31"/>
    </row>
    <row r="1433" spans="1:1" ht="15.75" customHeight="1" x14ac:dyDescent="0.3">
      <c r="A1433" s="31"/>
    </row>
    <row r="1434" spans="1:1" ht="15.75" customHeight="1" x14ac:dyDescent="0.3">
      <c r="A1434" s="31"/>
    </row>
    <row r="1435" spans="1:1" ht="15.75" customHeight="1" x14ac:dyDescent="0.3">
      <c r="A1435" s="31"/>
    </row>
    <row r="1436" spans="1:1" ht="15.75" customHeight="1" x14ac:dyDescent="0.3">
      <c r="A1436" s="31"/>
    </row>
    <row r="1437" spans="1:1" ht="15.75" customHeight="1" x14ac:dyDescent="0.3">
      <c r="A1437" s="31"/>
    </row>
    <row r="1438" spans="1:1" ht="15.75" customHeight="1" x14ac:dyDescent="0.3">
      <c r="A1438" s="31"/>
    </row>
    <row r="1439" spans="1:1" ht="15.75" customHeight="1" x14ac:dyDescent="0.3">
      <c r="A1439" s="31"/>
    </row>
    <row r="1440" spans="1:1" ht="15.75" customHeight="1" x14ac:dyDescent="0.3">
      <c r="A1440" s="31"/>
    </row>
    <row r="1441" spans="1:1" ht="15.75" customHeight="1" x14ac:dyDescent="0.3">
      <c r="A1441" s="31"/>
    </row>
    <row r="1442" spans="1:1" ht="15.75" customHeight="1" x14ac:dyDescent="0.3">
      <c r="A1442" s="31"/>
    </row>
    <row r="1443" spans="1:1" ht="15.75" customHeight="1" x14ac:dyDescent="0.3">
      <c r="A1443" s="31"/>
    </row>
    <row r="1444" spans="1:1" ht="15.75" customHeight="1" x14ac:dyDescent="0.3">
      <c r="A1444" s="31"/>
    </row>
    <row r="1445" spans="1:1" ht="15.75" customHeight="1" x14ac:dyDescent="0.3">
      <c r="A1445" s="31"/>
    </row>
    <row r="1446" spans="1:1" ht="15.75" customHeight="1" x14ac:dyDescent="0.3">
      <c r="A1446" s="31"/>
    </row>
    <row r="1447" spans="1:1" ht="15.75" customHeight="1" x14ac:dyDescent="0.3">
      <c r="A1447" s="31"/>
    </row>
    <row r="1448" spans="1:1" ht="15.75" customHeight="1" x14ac:dyDescent="0.3">
      <c r="A1448" s="31"/>
    </row>
    <row r="1449" spans="1:1" ht="15.75" customHeight="1" x14ac:dyDescent="0.3">
      <c r="A1449" s="31"/>
    </row>
    <row r="1450" spans="1:1" ht="15.75" customHeight="1" x14ac:dyDescent="0.3">
      <c r="A1450" s="31"/>
    </row>
    <row r="1451" spans="1:1" ht="15.75" customHeight="1" x14ac:dyDescent="0.3">
      <c r="A1451" s="31"/>
    </row>
    <row r="1452" spans="1:1" ht="15.75" customHeight="1" x14ac:dyDescent="0.3">
      <c r="A1452" s="31"/>
    </row>
    <row r="1453" spans="1:1" ht="15.75" customHeight="1" x14ac:dyDescent="0.3">
      <c r="A1453" s="31"/>
    </row>
    <row r="1454" spans="1:1" ht="15.75" customHeight="1" x14ac:dyDescent="0.3">
      <c r="A1454" s="31"/>
    </row>
    <row r="1455" spans="1:1" ht="15.75" customHeight="1" x14ac:dyDescent="0.3">
      <c r="A1455" s="31"/>
    </row>
    <row r="1456" spans="1:1" ht="15.75" customHeight="1" x14ac:dyDescent="0.3">
      <c r="A1456" s="31"/>
    </row>
    <row r="1457" spans="1:1" ht="15.75" customHeight="1" x14ac:dyDescent="0.3">
      <c r="A1457" s="31"/>
    </row>
    <row r="1458" spans="1:1" ht="15.75" customHeight="1" x14ac:dyDescent="0.3">
      <c r="A1458" s="31"/>
    </row>
    <row r="1459" spans="1:1" ht="15.75" customHeight="1" x14ac:dyDescent="0.3">
      <c r="A1459" s="31"/>
    </row>
    <row r="1460" spans="1:1" ht="15.75" customHeight="1" x14ac:dyDescent="0.3">
      <c r="A1460" s="31"/>
    </row>
    <row r="1461" spans="1:1" ht="15.75" customHeight="1" x14ac:dyDescent="0.3">
      <c r="A1461" s="31"/>
    </row>
    <row r="1462" spans="1:1" ht="15.75" customHeight="1" x14ac:dyDescent="0.3">
      <c r="A1462" s="31"/>
    </row>
    <row r="1463" spans="1:1" ht="15.75" customHeight="1" x14ac:dyDescent="0.3">
      <c r="A1463" s="31"/>
    </row>
    <row r="1464" spans="1:1" ht="15.75" customHeight="1" x14ac:dyDescent="0.3">
      <c r="A1464" s="31"/>
    </row>
    <row r="1465" spans="1:1" ht="15.75" customHeight="1" x14ac:dyDescent="0.3">
      <c r="A1465" s="31"/>
    </row>
    <row r="1466" spans="1:1" ht="15.75" customHeight="1" x14ac:dyDescent="0.3">
      <c r="A1466" s="31"/>
    </row>
    <row r="1467" spans="1:1" ht="15.75" customHeight="1" x14ac:dyDescent="0.3">
      <c r="A1467" s="31"/>
    </row>
    <row r="1468" spans="1:1" ht="15.75" customHeight="1" x14ac:dyDescent="0.3">
      <c r="A1468" s="31"/>
    </row>
    <row r="1469" spans="1:1" ht="15.75" customHeight="1" x14ac:dyDescent="0.3">
      <c r="A1469" s="31"/>
    </row>
    <row r="1470" spans="1:1" ht="15.75" customHeight="1" x14ac:dyDescent="0.3">
      <c r="A1470" s="31"/>
    </row>
    <row r="1471" spans="1:1" ht="15.75" customHeight="1" x14ac:dyDescent="0.3">
      <c r="A1471" s="31"/>
    </row>
    <row r="1472" spans="1:1" ht="15.75" customHeight="1" x14ac:dyDescent="0.3">
      <c r="A1472" s="31"/>
    </row>
    <row r="1473" spans="1:1" ht="15.75" customHeight="1" x14ac:dyDescent="0.3">
      <c r="A1473" s="31"/>
    </row>
    <row r="1474" spans="1:1" ht="15.75" customHeight="1" x14ac:dyDescent="0.3">
      <c r="A1474" s="31"/>
    </row>
    <row r="1475" spans="1:1" ht="15.75" customHeight="1" x14ac:dyDescent="0.3">
      <c r="A1475" s="31"/>
    </row>
    <row r="1476" spans="1:1" ht="15.75" customHeight="1" x14ac:dyDescent="0.3">
      <c r="A1476" s="31"/>
    </row>
    <row r="1477" spans="1:1" ht="15.75" customHeight="1" x14ac:dyDescent="0.3">
      <c r="A1477" s="31"/>
    </row>
    <row r="1478" spans="1:1" ht="15.75" customHeight="1" x14ac:dyDescent="0.3">
      <c r="A1478" s="31"/>
    </row>
    <row r="1479" spans="1:1" ht="15.75" customHeight="1" x14ac:dyDescent="0.3">
      <c r="A1479" s="31"/>
    </row>
    <row r="1480" spans="1:1" ht="15.75" customHeight="1" x14ac:dyDescent="0.3">
      <c r="A1480" s="31"/>
    </row>
    <row r="1481" spans="1:1" ht="15.75" customHeight="1" x14ac:dyDescent="0.3">
      <c r="A1481" s="31"/>
    </row>
    <row r="1482" spans="1:1" ht="15.75" customHeight="1" x14ac:dyDescent="0.3">
      <c r="A1482" s="31"/>
    </row>
    <row r="1483" spans="1:1" ht="15.75" customHeight="1" x14ac:dyDescent="0.3">
      <c r="A1483" s="31"/>
    </row>
    <row r="1484" spans="1:1" ht="15.75" customHeight="1" x14ac:dyDescent="0.3">
      <c r="A1484" s="31"/>
    </row>
    <row r="1485" spans="1:1" ht="15.75" customHeight="1" x14ac:dyDescent="0.3">
      <c r="A1485" s="31"/>
    </row>
    <row r="1486" spans="1:1" ht="15.75" customHeight="1" x14ac:dyDescent="0.3">
      <c r="A1486" s="31"/>
    </row>
    <row r="1487" spans="1:1" ht="15.75" customHeight="1" x14ac:dyDescent="0.3">
      <c r="A1487" s="31"/>
    </row>
    <row r="1488" spans="1:1" ht="15.75" customHeight="1" x14ac:dyDescent="0.3">
      <c r="A1488" s="31"/>
    </row>
    <row r="1489" spans="1:1" ht="15.75" customHeight="1" x14ac:dyDescent="0.3">
      <c r="A1489" s="31"/>
    </row>
    <row r="1490" spans="1:1" ht="15.75" customHeight="1" x14ac:dyDescent="0.3">
      <c r="A1490" s="31"/>
    </row>
    <row r="1491" spans="1:1" ht="15.75" customHeight="1" x14ac:dyDescent="0.3">
      <c r="A1491" s="31"/>
    </row>
    <row r="1492" spans="1:1" ht="15.75" customHeight="1" x14ac:dyDescent="0.3">
      <c r="A1492" s="31"/>
    </row>
    <row r="1493" spans="1:1" ht="15.75" customHeight="1" x14ac:dyDescent="0.3">
      <c r="A1493" s="31"/>
    </row>
    <row r="1494" spans="1:1" ht="15.75" customHeight="1" x14ac:dyDescent="0.3">
      <c r="A1494" s="31"/>
    </row>
    <row r="1495" spans="1:1" ht="15.75" customHeight="1" x14ac:dyDescent="0.3">
      <c r="A1495" s="31"/>
    </row>
    <row r="1496" spans="1:1" ht="15.75" customHeight="1" x14ac:dyDescent="0.3">
      <c r="A1496" s="31"/>
    </row>
    <row r="1497" spans="1:1" ht="15.75" customHeight="1" x14ac:dyDescent="0.3">
      <c r="A1497" s="31"/>
    </row>
    <row r="1498" spans="1:1" ht="15.75" customHeight="1" x14ac:dyDescent="0.3">
      <c r="A1498" s="31"/>
    </row>
    <row r="1499" spans="1:1" ht="15.75" customHeight="1" x14ac:dyDescent="0.3">
      <c r="A1499" s="31"/>
    </row>
    <row r="1500" spans="1:1" ht="15.75" customHeight="1" x14ac:dyDescent="0.3">
      <c r="A1500" s="31"/>
    </row>
    <row r="1501" spans="1:1" ht="15.75" customHeight="1" x14ac:dyDescent="0.3">
      <c r="A1501" s="31"/>
    </row>
    <row r="1502" spans="1:1" ht="15.75" customHeight="1" x14ac:dyDescent="0.3">
      <c r="A1502" s="31"/>
    </row>
    <row r="1503" spans="1:1" ht="15.75" customHeight="1" x14ac:dyDescent="0.3">
      <c r="A1503" s="31"/>
    </row>
    <row r="1504" spans="1:1" ht="15.75" customHeight="1" x14ac:dyDescent="0.3">
      <c r="A1504" s="31"/>
    </row>
    <row r="1505" spans="1:1" ht="15.75" customHeight="1" x14ac:dyDescent="0.3">
      <c r="A1505" s="31"/>
    </row>
    <row r="1506" spans="1:1" ht="15.75" customHeight="1" x14ac:dyDescent="0.3">
      <c r="A1506" s="31"/>
    </row>
    <row r="1507" spans="1:1" ht="15.75" customHeight="1" x14ac:dyDescent="0.3">
      <c r="A1507" s="31"/>
    </row>
    <row r="1508" spans="1:1" ht="15.75" customHeight="1" x14ac:dyDescent="0.3">
      <c r="A1508" s="31"/>
    </row>
    <row r="1509" spans="1:1" ht="15.75" customHeight="1" x14ac:dyDescent="0.3">
      <c r="A1509" s="31"/>
    </row>
    <row r="1510" spans="1:1" ht="15.75" customHeight="1" x14ac:dyDescent="0.3">
      <c r="A1510" s="31"/>
    </row>
    <row r="1511" spans="1:1" ht="15.75" customHeight="1" x14ac:dyDescent="0.3">
      <c r="A1511" s="31"/>
    </row>
    <row r="1512" spans="1:1" ht="15.75" customHeight="1" x14ac:dyDescent="0.3">
      <c r="A1512" s="31"/>
    </row>
    <row r="1513" spans="1:1" ht="15.75" customHeight="1" x14ac:dyDescent="0.3">
      <c r="A1513" s="31"/>
    </row>
    <row r="1514" spans="1:1" ht="15.75" customHeight="1" x14ac:dyDescent="0.3">
      <c r="A1514" s="31"/>
    </row>
    <row r="1515" spans="1:1" ht="15.75" customHeight="1" x14ac:dyDescent="0.3">
      <c r="A1515" s="31"/>
    </row>
    <row r="1516" spans="1:1" ht="15.75" customHeight="1" x14ac:dyDescent="0.3">
      <c r="A1516" s="31"/>
    </row>
    <row r="1517" spans="1:1" ht="15.75" customHeight="1" x14ac:dyDescent="0.3">
      <c r="A1517" s="31"/>
    </row>
    <row r="1518" spans="1:1" ht="15.75" customHeight="1" x14ac:dyDescent="0.3">
      <c r="A1518" s="31"/>
    </row>
    <row r="1519" spans="1:1" ht="15.75" customHeight="1" x14ac:dyDescent="0.3">
      <c r="A1519" s="31"/>
    </row>
    <row r="1520" spans="1:1" ht="15.75" customHeight="1" x14ac:dyDescent="0.3">
      <c r="A1520" s="31"/>
    </row>
    <row r="1521" spans="1:1" ht="15.75" customHeight="1" x14ac:dyDescent="0.3">
      <c r="A1521" s="31"/>
    </row>
    <row r="1522" spans="1:1" ht="15.75" customHeight="1" x14ac:dyDescent="0.3">
      <c r="A1522" s="31"/>
    </row>
    <row r="1523" spans="1:1" ht="15.75" customHeight="1" x14ac:dyDescent="0.3">
      <c r="A1523" s="31"/>
    </row>
    <row r="1524" spans="1:1" ht="15.75" customHeight="1" x14ac:dyDescent="0.3">
      <c r="A1524" s="31"/>
    </row>
    <row r="1525" spans="1:1" ht="15.75" customHeight="1" x14ac:dyDescent="0.3">
      <c r="A1525" s="31"/>
    </row>
    <row r="1526" spans="1:1" ht="15.75" customHeight="1" x14ac:dyDescent="0.3">
      <c r="A1526" s="31"/>
    </row>
    <row r="1527" spans="1:1" ht="15.75" customHeight="1" x14ac:dyDescent="0.3">
      <c r="A1527" s="31"/>
    </row>
    <row r="1528" spans="1:1" ht="15.75" customHeight="1" x14ac:dyDescent="0.3">
      <c r="A1528" s="31"/>
    </row>
    <row r="1529" spans="1:1" ht="15.75" customHeight="1" x14ac:dyDescent="0.3">
      <c r="A1529" s="31"/>
    </row>
    <row r="1530" spans="1:1" ht="15.75" customHeight="1" x14ac:dyDescent="0.3">
      <c r="A1530" s="31"/>
    </row>
    <row r="1531" spans="1:1" ht="15.75" customHeight="1" x14ac:dyDescent="0.3">
      <c r="A1531" s="31"/>
    </row>
    <row r="1532" spans="1:1" ht="15.75" customHeight="1" x14ac:dyDescent="0.3">
      <c r="A1532" s="31"/>
    </row>
    <row r="1533" spans="1:1" ht="15.75" customHeight="1" x14ac:dyDescent="0.3">
      <c r="A1533" s="31"/>
    </row>
    <row r="1534" spans="1:1" ht="15.75" customHeight="1" x14ac:dyDescent="0.3">
      <c r="A1534" s="31"/>
    </row>
    <row r="1535" spans="1:1" ht="15.75" customHeight="1" x14ac:dyDescent="0.3">
      <c r="A1535" s="31"/>
    </row>
    <row r="1536" spans="1:1" ht="15.75" customHeight="1" x14ac:dyDescent="0.3">
      <c r="A1536" s="31"/>
    </row>
    <row r="1537" spans="1:1" ht="15.75" customHeight="1" x14ac:dyDescent="0.3">
      <c r="A1537" s="31"/>
    </row>
    <row r="1538" spans="1:1" ht="15.75" customHeight="1" x14ac:dyDescent="0.3">
      <c r="A1538" s="31"/>
    </row>
    <row r="1539" spans="1:1" ht="15.75" customHeight="1" x14ac:dyDescent="0.3">
      <c r="A1539" s="31"/>
    </row>
    <row r="1540" spans="1:1" ht="15.75" customHeight="1" x14ac:dyDescent="0.3">
      <c r="A1540" s="31"/>
    </row>
    <row r="1541" spans="1:1" ht="15.75" customHeight="1" x14ac:dyDescent="0.3">
      <c r="A1541" s="31"/>
    </row>
    <row r="1542" spans="1:1" ht="15.75" customHeight="1" x14ac:dyDescent="0.3">
      <c r="A1542" s="31"/>
    </row>
    <row r="1543" spans="1:1" ht="15.75" customHeight="1" x14ac:dyDescent="0.3">
      <c r="A1543" s="31"/>
    </row>
    <row r="1544" spans="1:1" ht="15.75" customHeight="1" x14ac:dyDescent="0.3">
      <c r="A1544" s="31"/>
    </row>
    <row r="1545" spans="1:1" ht="15.75" customHeight="1" x14ac:dyDescent="0.3">
      <c r="A1545" s="31"/>
    </row>
    <row r="1546" spans="1:1" ht="15.75" customHeight="1" x14ac:dyDescent="0.3">
      <c r="A1546" s="31"/>
    </row>
    <row r="1547" spans="1:1" ht="15.75" customHeight="1" x14ac:dyDescent="0.3">
      <c r="A1547" s="31"/>
    </row>
    <row r="1548" spans="1:1" ht="15.75" customHeight="1" x14ac:dyDescent="0.3">
      <c r="A1548" s="31"/>
    </row>
    <row r="1549" spans="1:1" ht="15.75" customHeight="1" x14ac:dyDescent="0.3">
      <c r="A1549" s="31"/>
    </row>
    <row r="1550" spans="1:1" ht="15.75" customHeight="1" x14ac:dyDescent="0.3">
      <c r="A1550" s="31"/>
    </row>
    <row r="1551" spans="1:1" ht="15.75" customHeight="1" x14ac:dyDescent="0.3">
      <c r="A1551" s="31"/>
    </row>
    <row r="1552" spans="1:1" ht="15.75" customHeight="1" x14ac:dyDescent="0.3">
      <c r="A1552" s="31"/>
    </row>
    <row r="1553" spans="1:1" ht="15.75" customHeight="1" x14ac:dyDescent="0.3">
      <c r="A1553" s="31"/>
    </row>
    <row r="1554" spans="1:1" ht="15.75" customHeight="1" x14ac:dyDescent="0.3">
      <c r="A1554" s="31"/>
    </row>
    <row r="1555" spans="1:1" ht="15.75" customHeight="1" x14ac:dyDescent="0.3">
      <c r="A1555" s="31"/>
    </row>
    <row r="1556" spans="1:1" ht="15.75" customHeight="1" x14ac:dyDescent="0.3">
      <c r="A1556" s="31"/>
    </row>
    <row r="1557" spans="1:1" ht="15.75" customHeight="1" x14ac:dyDescent="0.3">
      <c r="A1557" s="31"/>
    </row>
    <row r="1558" spans="1:1" ht="15.75" customHeight="1" x14ac:dyDescent="0.3">
      <c r="A1558" s="31"/>
    </row>
    <row r="1559" spans="1:1" ht="15.75" customHeight="1" x14ac:dyDescent="0.3">
      <c r="A1559" s="31"/>
    </row>
    <row r="1560" spans="1:1" ht="15.75" customHeight="1" x14ac:dyDescent="0.3">
      <c r="A1560" s="31"/>
    </row>
    <row r="1561" spans="1:1" ht="15.75" customHeight="1" x14ac:dyDescent="0.3">
      <c r="A1561" s="31"/>
    </row>
    <row r="1562" spans="1:1" ht="15.75" customHeight="1" x14ac:dyDescent="0.3">
      <c r="A1562" s="31"/>
    </row>
    <row r="1563" spans="1:1" ht="15.75" customHeight="1" x14ac:dyDescent="0.3">
      <c r="A1563" s="31"/>
    </row>
    <row r="1564" spans="1:1" ht="15.75" customHeight="1" x14ac:dyDescent="0.3">
      <c r="A1564" s="31"/>
    </row>
    <row r="1565" spans="1:1" ht="15.75" customHeight="1" x14ac:dyDescent="0.3">
      <c r="A1565" s="31"/>
    </row>
    <row r="1566" spans="1:1" ht="15.75" customHeight="1" x14ac:dyDescent="0.3">
      <c r="A1566" s="31"/>
    </row>
    <row r="1567" spans="1:1" ht="15.75" customHeight="1" x14ac:dyDescent="0.3">
      <c r="A1567" s="31"/>
    </row>
    <row r="1568" spans="1:1" ht="15.75" customHeight="1" x14ac:dyDescent="0.3">
      <c r="A1568" s="31"/>
    </row>
    <row r="1569" spans="1:1" ht="15.75" customHeight="1" x14ac:dyDescent="0.3">
      <c r="A1569" s="31"/>
    </row>
    <row r="1570" spans="1:1" ht="15.75" customHeight="1" x14ac:dyDescent="0.3">
      <c r="A1570" s="31"/>
    </row>
    <row r="1571" spans="1:1" ht="15.75" customHeight="1" x14ac:dyDescent="0.3">
      <c r="A1571" s="31"/>
    </row>
    <row r="1572" spans="1:1" ht="15.75" customHeight="1" x14ac:dyDescent="0.3">
      <c r="A1572" s="31"/>
    </row>
    <row r="1573" spans="1:1" ht="15.75" customHeight="1" x14ac:dyDescent="0.3">
      <c r="A1573" s="31"/>
    </row>
    <row r="1574" spans="1:1" ht="15.75" customHeight="1" x14ac:dyDescent="0.3">
      <c r="A1574" s="31"/>
    </row>
    <row r="1575" spans="1:1" ht="15.75" customHeight="1" x14ac:dyDescent="0.3">
      <c r="A1575" s="31"/>
    </row>
    <row r="1576" spans="1:1" ht="15.75" customHeight="1" x14ac:dyDescent="0.3">
      <c r="A1576" s="31"/>
    </row>
    <row r="1577" spans="1:1" ht="15.75" customHeight="1" x14ac:dyDescent="0.3">
      <c r="A1577" s="31"/>
    </row>
    <row r="1578" spans="1:1" ht="15.75" customHeight="1" x14ac:dyDescent="0.3">
      <c r="A1578" s="31"/>
    </row>
    <row r="1579" spans="1:1" ht="15.75" customHeight="1" x14ac:dyDescent="0.3">
      <c r="A1579" s="31"/>
    </row>
    <row r="1580" spans="1:1" ht="15.75" customHeight="1" x14ac:dyDescent="0.3">
      <c r="A1580" s="31"/>
    </row>
    <row r="1581" spans="1:1" ht="15.75" customHeight="1" x14ac:dyDescent="0.3">
      <c r="A1581" s="31"/>
    </row>
    <row r="1582" spans="1:1" ht="15.75" customHeight="1" x14ac:dyDescent="0.3">
      <c r="A1582" s="31"/>
    </row>
    <row r="1583" spans="1:1" ht="15.75" customHeight="1" x14ac:dyDescent="0.3">
      <c r="A1583" s="31"/>
    </row>
    <row r="1584" spans="1:1" ht="15.75" customHeight="1" x14ac:dyDescent="0.3">
      <c r="A1584" s="31"/>
    </row>
    <row r="1585" spans="1:1" ht="15.75" customHeight="1" x14ac:dyDescent="0.3">
      <c r="A1585" s="31"/>
    </row>
    <row r="1586" spans="1:1" ht="15.75" customHeight="1" x14ac:dyDescent="0.3">
      <c r="A1586" s="31"/>
    </row>
    <row r="1587" spans="1:1" ht="15.75" customHeight="1" x14ac:dyDescent="0.3">
      <c r="A1587" s="31"/>
    </row>
    <row r="1588" spans="1:1" ht="15.75" customHeight="1" x14ac:dyDescent="0.3">
      <c r="A1588" s="31"/>
    </row>
    <row r="1589" spans="1:1" ht="15.75" customHeight="1" x14ac:dyDescent="0.3">
      <c r="A1589" s="31"/>
    </row>
    <row r="1590" spans="1:1" ht="15.75" customHeight="1" x14ac:dyDescent="0.3">
      <c r="A1590" s="31"/>
    </row>
    <row r="1591" spans="1:1" ht="15.75" customHeight="1" x14ac:dyDescent="0.3">
      <c r="A1591" s="31"/>
    </row>
    <row r="1592" spans="1:1" ht="15.75" customHeight="1" x14ac:dyDescent="0.3">
      <c r="A1592" s="31"/>
    </row>
    <row r="1593" spans="1:1" ht="15.75" customHeight="1" x14ac:dyDescent="0.3">
      <c r="A1593" s="31"/>
    </row>
    <row r="1594" spans="1:1" ht="15.75" customHeight="1" x14ac:dyDescent="0.3">
      <c r="A1594" s="31"/>
    </row>
    <row r="1595" spans="1:1" ht="15.75" customHeight="1" x14ac:dyDescent="0.3">
      <c r="A1595" s="31"/>
    </row>
    <row r="1596" spans="1:1" ht="15.75" customHeight="1" x14ac:dyDescent="0.3">
      <c r="A1596" s="31"/>
    </row>
    <row r="1597" spans="1:1" ht="15.75" customHeight="1" x14ac:dyDescent="0.3">
      <c r="A1597" s="31"/>
    </row>
    <row r="1598" spans="1:1" ht="15.75" customHeight="1" x14ac:dyDescent="0.3">
      <c r="A1598" s="31"/>
    </row>
    <row r="1599" spans="1:1" ht="15.75" customHeight="1" x14ac:dyDescent="0.3">
      <c r="A1599" s="31"/>
    </row>
    <row r="1600" spans="1:1" ht="15.75" customHeight="1" x14ac:dyDescent="0.3">
      <c r="A1600" s="31"/>
    </row>
    <row r="1601" spans="1:1" ht="15.75" customHeight="1" x14ac:dyDescent="0.3">
      <c r="A1601" s="31"/>
    </row>
    <row r="1602" spans="1:1" ht="15.75" customHeight="1" x14ac:dyDescent="0.3">
      <c r="A1602" s="31"/>
    </row>
    <row r="1603" spans="1:1" ht="15.75" customHeight="1" x14ac:dyDescent="0.3">
      <c r="A1603" s="31"/>
    </row>
    <row r="1604" spans="1:1" ht="15.75" customHeight="1" x14ac:dyDescent="0.3">
      <c r="A1604" s="31"/>
    </row>
    <row r="1605" spans="1:1" ht="15.75" customHeight="1" x14ac:dyDescent="0.3">
      <c r="A1605" s="31"/>
    </row>
    <row r="1606" spans="1:1" ht="15.75" customHeight="1" x14ac:dyDescent="0.3">
      <c r="A1606" s="31"/>
    </row>
    <row r="1607" spans="1:1" ht="15.75" customHeight="1" x14ac:dyDescent="0.3">
      <c r="A1607" s="31"/>
    </row>
    <row r="1608" spans="1:1" ht="15.75" customHeight="1" x14ac:dyDescent="0.3">
      <c r="A1608" s="31"/>
    </row>
    <row r="1609" spans="1:1" ht="15.75" customHeight="1" x14ac:dyDescent="0.3">
      <c r="A1609" s="31"/>
    </row>
    <row r="1610" spans="1:1" ht="15.75" customHeight="1" x14ac:dyDescent="0.3">
      <c r="A1610" s="31"/>
    </row>
    <row r="1611" spans="1:1" ht="15.75" customHeight="1" x14ac:dyDescent="0.3">
      <c r="A1611" s="31"/>
    </row>
    <row r="1612" spans="1:1" ht="15.75" customHeight="1" x14ac:dyDescent="0.3">
      <c r="A1612" s="31"/>
    </row>
    <row r="1613" spans="1:1" ht="15.75" customHeight="1" x14ac:dyDescent="0.3">
      <c r="A1613" s="31"/>
    </row>
    <row r="1614" spans="1:1" ht="15.75" customHeight="1" x14ac:dyDescent="0.3">
      <c r="A1614" s="31"/>
    </row>
    <row r="1615" spans="1:1" ht="15.75" customHeight="1" x14ac:dyDescent="0.3">
      <c r="A1615" s="31"/>
    </row>
    <row r="1616" spans="1:1" ht="15.75" customHeight="1" x14ac:dyDescent="0.3">
      <c r="A1616" s="31"/>
    </row>
    <row r="1617" spans="1:1" ht="15.75" customHeight="1" x14ac:dyDescent="0.3">
      <c r="A1617" s="31"/>
    </row>
    <row r="1618" spans="1:1" ht="15.75" customHeight="1" x14ac:dyDescent="0.3">
      <c r="A1618" s="31"/>
    </row>
    <row r="1619" spans="1:1" ht="15.75" customHeight="1" x14ac:dyDescent="0.3">
      <c r="A1619" s="31"/>
    </row>
    <row r="1620" spans="1:1" ht="15.75" customHeight="1" x14ac:dyDescent="0.3">
      <c r="A1620" s="31"/>
    </row>
    <row r="1621" spans="1:1" ht="15.75" customHeight="1" x14ac:dyDescent="0.3">
      <c r="A1621" s="31"/>
    </row>
    <row r="1622" spans="1:1" ht="15.75" customHeight="1" x14ac:dyDescent="0.3">
      <c r="A1622" s="31"/>
    </row>
    <row r="1623" spans="1:1" ht="15.75" customHeight="1" x14ac:dyDescent="0.3">
      <c r="A1623" s="31"/>
    </row>
    <row r="1624" spans="1:1" ht="15.75" customHeight="1" x14ac:dyDescent="0.3">
      <c r="A1624" s="31"/>
    </row>
    <row r="1625" spans="1:1" ht="15.75" customHeight="1" x14ac:dyDescent="0.3">
      <c r="A1625" s="31"/>
    </row>
    <row r="1626" spans="1:1" ht="15.75" customHeight="1" x14ac:dyDescent="0.3">
      <c r="A1626" s="31"/>
    </row>
    <row r="1627" spans="1:1" ht="15.75" customHeight="1" x14ac:dyDescent="0.3">
      <c r="A1627" s="31"/>
    </row>
    <row r="1628" spans="1:1" ht="15.75" customHeight="1" x14ac:dyDescent="0.3">
      <c r="A1628" s="31"/>
    </row>
    <row r="1629" spans="1:1" ht="15.75" customHeight="1" x14ac:dyDescent="0.3">
      <c r="A1629" s="31"/>
    </row>
    <row r="1630" spans="1:1" ht="15.75" customHeight="1" x14ac:dyDescent="0.3">
      <c r="A1630" s="31"/>
    </row>
    <row r="1631" spans="1:1" ht="15.75" customHeight="1" x14ac:dyDescent="0.3">
      <c r="A1631" s="31"/>
    </row>
    <row r="1632" spans="1:1" ht="15.75" customHeight="1" x14ac:dyDescent="0.3">
      <c r="A1632" s="31"/>
    </row>
    <row r="1633" spans="1:1" ht="15.75" customHeight="1" x14ac:dyDescent="0.3">
      <c r="A1633" s="31"/>
    </row>
    <row r="1634" spans="1:1" ht="15.75" customHeight="1" x14ac:dyDescent="0.3">
      <c r="A1634" s="31"/>
    </row>
    <row r="1635" spans="1:1" ht="15.75" customHeight="1" x14ac:dyDescent="0.3">
      <c r="A1635" s="31"/>
    </row>
    <row r="1636" spans="1:1" ht="15.75" customHeight="1" x14ac:dyDescent="0.3">
      <c r="A1636" s="31"/>
    </row>
    <row r="1637" spans="1:1" ht="15.75" customHeight="1" x14ac:dyDescent="0.3">
      <c r="A1637" s="31"/>
    </row>
    <row r="1638" spans="1:1" ht="15.75" customHeight="1" x14ac:dyDescent="0.3">
      <c r="A1638" s="31"/>
    </row>
    <row r="1639" spans="1:1" ht="15.75" customHeight="1" x14ac:dyDescent="0.3">
      <c r="A1639" s="31"/>
    </row>
    <row r="1640" spans="1:1" ht="15.75" customHeight="1" x14ac:dyDescent="0.3">
      <c r="A1640" s="31"/>
    </row>
    <row r="1641" spans="1:1" ht="15.75" customHeight="1" x14ac:dyDescent="0.3">
      <c r="A1641" s="31"/>
    </row>
    <row r="1642" spans="1:1" ht="15.75" customHeight="1" x14ac:dyDescent="0.3">
      <c r="A1642" s="31"/>
    </row>
    <row r="1643" spans="1:1" ht="15.75" customHeight="1" x14ac:dyDescent="0.3">
      <c r="A1643" s="31"/>
    </row>
    <row r="1644" spans="1:1" ht="15.75" customHeight="1" x14ac:dyDescent="0.3">
      <c r="A1644" s="31"/>
    </row>
    <row r="1645" spans="1:1" ht="15.75" customHeight="1" x14ac:dyDescent="0.3">
      <c r="A1645" s="31"/>
    </row>
    <row r="1646" spans="1:1" ht="15.75" customHeight="1" x14ac:dyDescent="0.3">
      <c r="A1646" s="31"/>
    </row>
    <row r="1647" spans="1:1" ht="15.75" customHeight="1" x14ac:dyDescent="0.3">
      <c r="A1647" s="31"/>
    </row>
    <row r="1648" spans="1:1" ht="15.75" customHeight="1" x14ac:dyDescent="0.3">
      <c r="A1648" s="31"/>
    </row>
    <row r="1649" spans="1:1" ht="15.75" customHeight="1" x14ac:dyDescent="0.3">
      <c r="A1649" s="31"/>
    </row>
    <row r="1650" spans="1:1" ht="15.75" customHeight="1" x14ac:dyDescent="0.3">
      <c r="A1650" s="31"/>
    </row>
    <row r="1651" spans="1:1" ht="15.75" customHeight="1" x14ac:dyDescent="0.3">
      <c r="A1651" s="31"/>
    </row>
    <row r="1652" spans="1:1" ht="15.75" customHeight="1" x14ac:dyDescent="0.3">
      <c r="A1652" s="31"/>
    </row>
    <row r="1653" spans="1:1" ht="15.75" customHeight="1" x14ac:dyDescent="0.3">
      <c r="A1653" s="31"/>
    </row>
    <row r="1654" spans="1:1" ht="15.75" customHeight="1" x14ac:dyDescent="0.3">
      <c r="A1654" s="31"/>
    </row>
    <row r="1655" spans="1:1" ht="15.75" customHeight="1" x14ac:dyDescent="0.3">
      <c r="A1655" s="31"/>
    </row>
    <row r="1656" spans="1:1" ht="15.75" customHeight="1" x14ac:dyDescent="0.3">
      <c r="A1656" s="31"/>
    </row>
    <row r="1657" spans="1:1" ht="15.75" customHeight="1" x14ac:dyDescent="0.3">
      <c r="A1657" s="31"/>
    </row>
    <row r="1658" spans="1:1" ht="15.75" customHeight="1" x14ac:dyDescent="0.3">
      <c r="A1658" s="31"/>
    </row>
    <row r="1659" spans="1:1" ht="15.75" customHeight="1" x14ac:dyDescent="0.3">
      <c r="A1659" s="31"/>
    </row>
    <row r="1660" spans="1:1" ht="15.75" customHeight="1" x14ac:dyDescent="0.3">
      <c r="A1660" s="31"/>
    </row>
    <row r="1661" spans="1:1" ht="15.75" customHeight="1" x14ac:dyDescent="0.3">
      <c r="A1661" s="31"/>
    </row>
    <row r="1662" spans="1:1" ht="15.75" customHeight="1" x14ac:dyDescent="0.3">
      <c r="A1662" s="31"/>
    </row>
    <row r="1663" spans="1:1" ht="15.75" customHeight="1" x14ac:dyDescent="0.3">
      <c r="A1663" s="31"/>
    </row>
    <row r="1664" spans="1:1" ht="15.75" customHeight="1" x14ac:dyDescent="0.3">
      <c r="A1664" s="31"/>
    </row>
    <row r="1665" spans="1:1" ht="15.75" customHeight="1" x14ac:dyDescent="0.3">
      <c r="A1665" s="31"/>
    </row>
    <row r="1666" spans="1:1" ht="15.75" customHeight="1" x14ac:dyDescent="0.3">
      <c r="A1666" s="31"/>
    </row>
    <row r="1667" spans="1:1" ht="15.75" customHeight="1" x14ac:dyDescent="0.3">
      <c r="A1667" s="31"/>
    </row>
    <row r="1668" spans="1:1" ht="15.75" customHeight="1" x14ac:dyDescent="0.3">
      <c r="A1668" s="31"/>
    </row>
    <row r="1669" spans="1:1" ht="15.75" customHeight="1" x14ac:dyDescent="0.3">
      <c r="A1669" s="31"/>
    </row>
    <row r="1670" spans="1:1" ht="15.75" customHeight="1" x14ac:dyDescent="0.3">
      <c r="A1670" s="31"/>
    </row>
    <row r="1671" spans="1:1" ht="15.75" customHeight="1" x14ac:dyDescent="0.3">
      <c r="A1671" s="31"/>
    </row>
    <row r="1672" spans="1:1" ht="15.75" customHeight="1" x14ac:dyDescent="0.3">
      <c r="A1672" s="31"/>
    </row>
    <row r="1673" spans="1:1" ht="15.75" customHeight="1" x14ac:dyDescent="0.3">
      <c r="A1673" s="31"/>
    </row>
    <row r="1674" spans="1:1" ht="15.75" customHeight="1" x14ac:dyDescent="0.3">
      <c r="A1674" s="31"/>
    </row>
    <row r="1675" spans="1:1" ht="15.75" customHeight="1" x14ac:dyDescent="0.3">
      <c r="A1675" s="31"/>
    </row>
    <row r="1676" spans="1:1" ht="15.75" customHeight="1" x14ac:dyDescent="0.3">
      <c r="A1676" s="31"/>
    </row>
    <row r="1677" spans="1:1" ht="15.75" customHeight="1" x14ac:dyDescent="0.3">
      <c r="A1677" s="31"/>
    </row>
    <row r="1678" spans="1:1" ht="15.75" customHeight="1" x14ac:dyDescent="0.3">
      <c r="A1678" s="31"/>
    </row>
    <row r="1679" spans="1:1" ht="15.75" customHeight="1" x14ac:dyDescent="0.3">
      <c r="A1679" s="31"/>
    </row>
    <row r="1680" spans="1:1" ht="15.75" customHeight="1" x14ac:dyDescent="0.3">
      <c r="A1680" s="31"/>
    </row>
    <row r="1681" spans="1:1" ht="15.75" customHeight="1" x14ac:dyDescent="0.3">
      <c r="A1681" s="31"/>
    </row>
    <row r="1682" spans="1:1" ht="15.75" customHeight="1" x14ac:dyDescent="0.3">
      <c r="A1682" s="31"/>
    </row>
    <row r="1683" spans="1:1" ht="15.75" customHeight="1" x14ac:dyDescent="0.3">
      <c r="A1683" s="31"/>
    </row>
    <row r="1684" spans="1:1" ht="15.75" customHeight="1" x14ac:dyDescent="0.3">
      <c r="A1684" s="31"/>
    </row>
    <row r="1685" spans="1:1" ht="15.75" customHeight="1" x14ac:dyDescent="0.3">
      <c r="A1685" s="31"/>
    </row>
    <row r="1686" spans="1:1" ht="15.75" customHeight="1" x14ac:dyDescent="0.3">
      <c r="A1686" s="31"/>
    </row>
    <row r="1687" spans="1:1" ht="15.75" customHeight="1" x14ac:dyDescent="0.3">
      <c r="A1687" s="31"/>
    </row>
    <row r="1688" spans="1:1" ht="15.75" customHeight="1" x14ac:dyDescent="0.3">
      <c r="A1688" s="31"/>
    </row>
    <row r="1689" spans="1:1" ht="15.75" customHeight="1" x14ac:dyDescent="0.3">
      <c r="A1689" s="31"/>
    </row>
    <row r="1690" spans="1:1" ht="15.75" customHeight="1" x14ac:dyDescent="0.3">
      <c r="A1690" s="31"/>
    </row>
    <row r="1691" spans="1:1" ht="15.75" customHeight="1" x14ac:dyDescent="0.3">
      <c r="A1691" s="31"/>
    </row>
    <row r="1692" spans="1:1" ht="15.75" customHeight="1" x14ac:dyDescent="0.3">
      <c r="A1692" s="31"/>
    </row>
    <row r="1693" spans="1:1" ht="15.75" customHeight="1" x14ac:dyDescent="0.3">
      <c r="A1693" s="31"/>
    </row>
    <row r="1694" spans="1:1" ht="15.75" customHeight="1" x14ac:dyDescent="0.3">
      <c r="A1694" s="31"/>
    </row>
    <row r="1695" spans="1:1" ht="15.75" customHeight="1" x14ac:dyDescent="0.3">
      <c r="A1695" s="31"/>
    </row>
    <row r="1696" spans="1:1" ht="15.75" customHeight="1" x14ac:dyDescent="0.3">
      <c r="A1696" s="31"/>
    </row>
    <row r="1697" spans="1:1" ht="15.75" customHeight="1" x14ac:dyDescent="0.3">
      <c r="A1697" s="31"/>
    </row>
    <row r="1698" spans="1:1" ht="15.75" customHeight="1" x14ac:dyDescent="0.3">
      <c r="A1698" s="31"/>
    </row>
    <row r="1699" spans="1:1" ht="15.75" customHeight="1" x14ac:dyDescent="0.3">
      <c r="A1699" s="31"/>
    </row>
    <row r="1700" spans="1:1" ht="15.75" customHeight="1" x14ac:dyDescent="0.3">
      <c r="A1700" s="31"/>
    </row>
    <row r="1701" spans="1:1" ht="15.75" customHeight="1" x14ac:dyDescent="0.3">
      <c r="A1701" s="31"/>
    </row>
    <row r="1702" spans="1:1" ht="15.75" customHeight="1" x14ac:dyDescent="0.3">
      <c r="A1702" s="31"/>
    </row>
    <row r="1703" spans="1:1" ht="15.75" customHeight="1" x14ac:dyDescent="0.3">
      <c r="A1703" s="31"/>
    </row>
    <row r="1704" spans="1:1" ht="15.75" customHeight="1" x14ac:dyDescent="0.3">
      <c r="A1704" s="31"/>
    </row>
    <row r="1705" spans="1:1" ht="15.75" customHeight="1" x14ac:dyDescent="0.3">
      <c r="A1705" s="31"/>
    </row>
    <row r="1706" spans="1:1" ht="15.75" customHeight="1" x14ac:dyDescent="0.3">
      <c r="A1706" s="31"/>
    </row>
    <row r="1707" spans="1:1" ht="15.75" customHeight="1" x14ac:dyDescent="0.3">
      <c r="A1707" s="31"/>
    </row>
    <row r="1708" spans="1:1" ht="15.75" customHeight="1" x14ac:dyDescent="0.3">
      <c r="A1708" s="31"/>
    </row>
    <row r="1709" spans="1:1" ht="15.75" customHeight="1" x14ac:dyDescent="0.3">
      <c r="A1709" s="31"/>
    </row>
    <row r="1710" spans="1:1" ht="15.75" customHeight="1" x14ac:dyDescent="0.3">
      <c r="A1710" s="31"/>
    </row>
    <row r="1711" spans="1:1" ht="15.75" customHeight="1" x14ac:dyDescent="0.3">
      <c r="A1711" s="31"/>
    </row>
    <row r="1712" spans="1:1" ht="15.75" customHeight="1" x14ac:dyDescent="0.3">
      <c r="A1712" s="31"/>
    </row>
    <row r="1713" spans="1:1" ht="15.75" customHeight="1" x14ac:dyDescent="0.3">
      <c r="A1713" s="31"/>
    </row>
    <row r="1714" spans="1:1" ht="15.75" customHeight="1" x14ac:dyDescent="0.3">
      <c r="A1714" s="31"/>
    </row>
    <row r="1715" spans="1:1" ht="15.75" customHeight="1" x14ac:dyDescent="0.3">
      <c r="A1715" s="31"/>
    </row>
    <row r="1716" spans="1:1" ht="15.75" customHeight="1" x14ac:dyDescent="0.3">
      <c r="A1716" s="31"/>
    </row>
    <row r="1717" spans="1:1" ht="15.75" customHeight="1" x14ac:dyDescent="0.3">
      <c r="A1717" s="31"/>
    </row>
    <row r="1718" spans="1:1" ht="15.75" customHeight="1" x14ac:dyDescent="0.3">
      <c r="A1718" s="31"/>
    </row>
    <row r="1719" spans="1:1" ht="15.75" customHeight="1" x14ac:dyDescent="0.3">
      <c r="A1719" s="31"/>
    </row>
    <row r="1720" spans="1:1" ht="15.75" customHeight="1" x14ac:dyDescent="0.3">
      <c r="A1720" s="31"/>
    </row>
    <row r="1721" spans="1:1" ht="15.75" customHeight="1" x14ac:dyDescent="0.3">
      <c r="A1721" s="31"/>
    </row>
    <row r="1722" spans="1:1" ht="15.75" customHeight="1" x14ac:dyDescent="0.3">
      <c r="A1722" s="31"/>
    </row>
    <row r="1723" spans="1:1" ht="15.75" customHeight="1" x14ac:dyDescent="0.3">
      <c r="A1723" s="31"/>
    </row>
    <row r="1724" spans="1:1" ht="15.75" customHeight="1" x14ac:dyDescent="0.3">
      <c r="A1724" s="31"/>
    </row>
    <row r="1725" spans="1:1" ht="15.75" customHeight="1" x14ac:dyDescent="0.3">
      <c r="A1725" s="31"/>
    </row>
    <row r="1726" spans="1:1" ht="15.75" customHeight="1" x14ac:dyDescent="0.3">
      <c r="A1726" s="31"/>
    </row>
    <row r="1727" spans="1:1" ht="15.75" customHeight="1" x14ac:dyDescent="0.3">
      <c r="A1727" s="31"/>
    </row>
    <row r="1728" spans="1:1" ht="15.75" customHeight="1" x14ac:dyDescent="0.3">
      <c r="A1728" s="31"/>
    </row>
    <row r="1729" spans="1:1" ht="15.75" customHeight="1" x14ac:dyDescent="0.3">
      <c r="A1729" s="31"/>
    </row>
    <row r="1730" spans="1:1" ht="15.75" customHeight="1" x14ac:dyDescent="0.3">
      <c r="A1730" s="31"/>
    </row>
    <row r="1731" spans="1:1" ht="15.75" customHeight="1" x14ac:dyDescent="0.3">
      <c r="A1731" s="31"/>
    </row>
    <row r="1732" spans="1:1" ht="15.75" customHeight="1" x14ac:dyDescent="0.3">
      <c r="A1732" s="31"/>
    </row>
    <row r="1733" spans="1:1" ht="15.75" customHeight="1" x14ac:dyDescent="0.3">
      <c r="A1733" s="31"/>
    </row>
    <row r="1734" spans="1:1" ht="15.75" customHeight="1" x14ac:dyDescent="0.3">
      <c r="A1734" s="31"/>
    </row>
    <row r="1735" spans="1:1" ht="15.75" customHeight="1" x14ac:dyDescent="0.3">
      <c r="A1735" s="31"/>
    </row>
    <row r="1736" spans="1:1" ht="15.75" customHeight="1" x14ac:dyDescent="0.3">
      <c r="A1736" s="31"/>
    </row>
    <row r="1737" spans="1:1" ht="15.75" customHeight="1" x14ac:dyDescent="0.3">
      <c r="A1737" s="31"/>
    </row>
    <row r="1738" spans="1:1" ht="15.75" customHeight="1" x14ac:dyDescent="0.3">
      <c r="A1738" s="31"/>
    </row>
    <row r="1739" spans="1:1" ht="15.75" customHeight="1" x14ac:dyDescent="0.3">
      <c r="A1739" s="31"/>
    </row>
    <row r="1740" spans="1:1" ht="15.75" customHeight="1" x14ac:dyDescent="0.3">
      <c r="A1740" s="31"/>
    </row>
    <row r="1741" spans="1:1" ht="15.75" customHeight="1" x14ac:dyDescent="0.3">
      <c r="A1741" s="31"/>
    </row>
    <row r="1742" spans="1:1" ht="15.75" customHeight="1" x14ac:dyDescent="0.3">
      <c r="A1742" s="31"/>
    </row>
    <row r="1743" spans="1:1" ht="15.75" customHeight="1" x14ac:dyDescent="0.3">
      <c r="A1743" s="31"/>
    </row>
    <row r="1744" spans="1:1" ht="15.75" customHeight="1" x14ac:dyDescent="0.3">
      <c r="A1744" s="31"/>
    </row>
    <row r="1745" spans="1:1" ht="15.75" customHeight="1" x14ac:dyDescent="0.3">
      <c r="A1745" s="31"/>
    </row>
    <row r="1746" spans="1:1" ht="15.75" customHeight="1" x14ac:dyDescent="0.3">
      <c r="A1746" s="31"/>
    </row>
    <row r="1747" spans="1:1" ht="15.75" customHeight="1" x14ac:dyDescent="0.3">
      <c r="A1747" s="31"/>
    </row>
    <row r="1748" spans="1:1" ht="15.75" customHeight="1" x14ac:dyDescent="0.3">
      <c r="A1748" s="31"/>
    </row>
    <row r="1749" spans="1:1" ht="15.75" customHeight="1" x14ac:dyDescent="0.3">
      <c r="A1749" s="31"/>
    </row>
    <row r="1750" spans="1:1" ht="15.75" customHeight="1" x14ac:dyDescent="0.3">
      <c r="A1750" s="31"/>
    </row>
    <row r="1751" spans="1:1" ht="15.75" customHeight="1" x14ac:dyDescent="0.3">
      <c r="A1751" s="31"/>
    </row>
    <row r="1752" spans="1:1" ht="15.75" customHeight="1" x14ac:dyDescent="0.3">
      <c r="A1752" s="31"/>
    </row>
    <row r="1753" spans="1:1" ht="15.75" customHeight="1" x14ac:dyDescent="0.3">
      <c r="A1753" s="31"/>
    </row>
    <row r="1754" spans="1:1" ht="15.75" customHeight="1" x14ac:dyDescent="0.3">
      <c r="A1754" s="31"/>
    </row>
    <row r="1755" spans="1:1" ht="15.75" customHeight="1" x14ac:dyDescent="0.3">
      <c r="A1755" s="31"/>
    </row>
    <row r="1756" spans="1:1" ht="15.75" customHeight="1" x14ac:dyDescent="0.3">
      <c r="A1756" s="31"/>
    </row>
    <row r="1757" spans="1:1" ht="15.75" customHeight="1" x14ac:dyDescent="0.3">
      <c r="A1757" s="31"/>
    </row>
    <row r="1758" spans="1:1" ht="15.75" customHeight="1" x14ac:dyDescent="0.3">
      <c r="A1758" s="31"/>
    </row>
    <row r="1759" spans="1:1" ht="15.75" customHeight="1" x14ac:dyDescent="0.3">
      <c r="A1759" s="31"/>
    </row>
    <row r="1760" spans="1:1" ht="15.75" customHeight="1" x14ac:dyDescent="0.3">
      <c r="A1760" s="31"/>
    </row>
    <row r="1761" spans="1:1" ht="15.75" customHeight="1" x14ac:dyDescent="0.3">
      <c r="A1761" s="31"/>
    </row>
    <row r="1762" spans="1:1" ht="15.75" customHeight="1" x14ac:dyDescent="0.3">
      <c r="A1762" s="31"/>
    </row>
    <row r="1763" spans="1:1" ht="15.75" customHeight="1" x14ac:dyDescent="0.3">
      <c r="A1763" s="31"/>
    </row>
    <row r="1764" spans="1:1" ht="15.75" customHeight="1" x14ac:dyDescent="0.3">
      <c r="A1764" s="31"/>
    </row>
    <row r="1765" spans="1:1" ht="15.75" customHeight="1" x14ac:dyDescent="0.3">
      <c r="A1765" s="31"/>
    </row>
    <row r="1766" spans="1:1" ht="15.75" customHeight="1" x14ac:dyDescent="0.3">
      <c r="A1766" s="31"/>
    </row>
    <row r="1767" spans="1:1" ht="15.75" customHeight="1" x14ac:dyDescent="0.3">
      <c r="A1767" s="31"/>
    </row>
    <row r="1768" spans="1:1" ht="15.75" customHeight="1" x14ac:dyDescent="0.3">
      <c r="A1768" s="31"/>
    </row>
    <row r="1769" spans="1:1" ht="15.75" customHeight="1" x14ac:dyDescent="0.3">
      <c r="A1769" s="31"/>
    </row>
    <row r="1770" spans="1:1" ht="15.75" customHeight="1" x14ac:dyDescent="0.3">
      <c r="A1770" s="31"/>
    </row>
    <row r="1771" spans="1:1" ht="15.75" customHeight="1" x14ac:dyDescent="0.3">
      <c r="A1771" s="31"/>
    </row>
    <row r="1772" spans="1:1" ht="15.75" customHeight="1" x14ac:dyDescent="0.3">
      <c r="A1772" s="31"/>
    </row>
    <row r="1773" spans="1:1" ht="15.75" customHeight="1" x14ac:dyDescent="0.3">
      <c r="A1773" s="31"/>
    </row>
    <row r="1774" spans="1:1" ht="15.75" customHeight="1" x14ac:dyDescent="0.3">
      <c r="A1774" s="31"/>
    </row>
    <row r="1775" spans="1:1" ht="15.75" customHeight="1" x14ac:dyDescent="0.3">
      <c r="A1775" s="31"/>
    </row>
    <row r="1776" spans="1:1" ht="15.75" customHeight="1" x14ac:dyDescent="0.3">
      <c r="A1776" s="31"/>
    </row>
    <row r="1777" spans="1:1" ht="15.75" customHeight="1" x14ac:dyDescent="0.3">
      <c r="A1777" s="31"/>
    </row>
    <row r="1778" spans="1:1" ht="15.75" customHeight="1" x14ac:dyDescent="0.3">
      <c r="A1778" s="31"/>
    </row>
    <row r="1779" spans="1:1" ht="15.75" customHeight="1" x14ac:dyDescent="0.3">
      <c r="A1779" s="31"/>
    </row>
    <row r="1780" spans="1:1" ht="15.75" customHeight="1" x14ac:dyDescent="0.3">
      <c r="A1780" s="31"/>
    </row>
    <row r="1781" spans="1:1" ht="15.75" customHeight="1" x14ac:dyDescent="0.3">
      <c r="A1781" s="31"/>
    </row>
    <row r="1782" spans="1:1" ht="15.75" customHeight="1" x14ac:dyDescent="0.3">
      <c r="A1782" s="31"/>
    </row>
    <row r="1783" spans="1:1" ht="15.75" customHeight="1" x14ac:dyDescent="0.3">
      <c r="A1783" s="31"/>
    </row>
    <row r="1784" spans="1:1" ht="15.75" customHeight="1" x14ac:dyDescent="0.3">
      <c r="A1784" s="31"/>
    </row>
    <row r="1785" spans="1:1" ht="15.75" customHeight="1" x14ac:dyDescent="0.3">
      <c r="A1785" s="31"/>
    </row>
    <row r="1786" spans="1:1" ht="15.75" customHeight="1" x14ac:dyDescent="0.3">
      <c r="A1786" s="31"/>
    </row>
    <row r="1787" spans="1:1" ht="15.75" customHeight="1" x14ac:dyDescent="0.3">
      <c r="A1787" s="31"/>
    </row>
    <row r="1788" spans="1:1" ht="15.75" customHeight="1" x14ac:dyDescent="0.3">
      <c r="A1788" s="31"/>
    </row>
    <row r="1789" spans="1:1" ht="15.75" customHeight="1" x14ac:dyDescent="0.3">
      <c r="A1789" s="31"/>
    </row>
    <row r="1790" spans="1:1" ht="15.75" customHeight="1" x14ac:dyDescent="0.3">
      <c r="A1790" s="31"/>
    </row>
    <row r="1791" spans="1:1" ht="15.75" customHeight="1" x14ac:dyDescent="0.3">
      <c r="A1791" s="31"/>
    </row>
    <row r="1792" spans="1:1" ht="15.75" customHeight="1" x14ac:dyDescent="0.3">
      <c r="A1792" s="31"/>
    </row>
    <row r="1793" spans="1:1" ht="15.75" customHeight="1" x14ac:dyDescent="0.3">
      <c r="A1793" s="31"/>
    </row>
    <row r="1794" spans="1:1" ht="15.75" customHeight="1" x14ac:dyDescent="0.3">
      <c r="A1794" s="31"/>
    </row>
    <row r="1795" spans="1:1" ht="15.75" customHeight="1" x14ac:dyDescent="0.3">
      <c r="A1795" s="31"/>
    </row>
    <row r="1796" spans="1:1" ht="15.75" customHeight="1" x14ac:dyDescent="0.3">
      <c r="A1796" s="31"/>
    </row>
    <row r="1797" spans="1:1" ht="15.75" customHeight="1" x14ac:dyDescent="0.3">
      <c r="A1797" s="31"/>
    </row>
    <row r="1798" spans="1:1" ht="15.75" customHeight="1" x14ac:dyDescent="0.3">
      <c r="A1798" s="31"/>
    </row>
    <row r="1799" spans="1:1" ht="15.75" customHeight="1" x14ac:dyDescent="0.3">
      <c r="A1799" s="31"/>
    </row>
    <row r="1800" spans="1:1" ht="15.75" customHeight="1" x14ac:dyDescent="0.3">
      <c r="A1800" s="31"/>
    </row>
    <row r="1801" spans="1:1" ht="15.75" customHeight="1" x14ac:dyDescent="0.3">
      <c r="A1801" s="31"/>
    </row>
    <row r="1802" spans="1:1" ht="15.75" customHeight="1" x14ac:dyDescent="0.3">
      <c r="A1802" s="31"/>
    </row>
    <row r="1803" spans="1:1" ht="15.75" customHeight="1" x14ac:dyDescent="0.3">
      <c r="A1803" s="31"/>
    </row>
    <row r="1804" spans="1:1" ht="15.75" customHeight="1" x14ac:dyDescent="0.3">
      <c r="A1804" s="31"/>
    </row>
    <row r="1805" spans="1:1" ht="15.75" customHeight="1" x14ac:dyDescent="0.3">
      <c r="A1805" s="31"/>
    </row>
    <row r="1806" spans="1:1" ht="15.75" customHeight="1" x14ac:dyDescent="0.3">
      <c r="A1806" s="31"/>
    </row>
    <row r="1807" spans="1:1" ht="15.75" customHeight="1" x14ac:dyDescent="0.3">
      <c r="A1807" s="31"/>
    </row>
    <row r="1808" spans="1:1" ht="15.75" customHeight="1" x14ac:dyDescent="0.3">
      <c r="A1808" s="31"/>
    </row>
    <row r="1809" spans="1:1" ht="15.75" customHeight="1" x14ac:dyDescent="0.3">
      <c r="A1809" s="31"/>
    </row>
    <row r="1810" spans="1:1" ht="15.75" customHeight="1" x14ac:dyDescent="0.3">
      <c r="A1810" s="31"/>
    </row>
    <row r="1811" spans="1:1" ht="15.75" customHeight="1" x14ac:dyDescent="0.3">
      <c r="A1811" s="31"/>
    </row>
    <row r="1812" spans="1:1" ht="15.75" customHeight="1" x14ac:dyDescent="0.3">
      <c r="A1812" s="31"/>
    </row>
    <row r="1813" spans="1:1" ht="15.75" customHeight="1" x14ac:dyDescent="0.3">
      <c r="A1813" s="31"/>
    </row>
    <row r="1814" spans="1:1" ht="15.75" customHeight="1" x14ac:dyDescent="0.3">
      <c r="A1814" s="31"/>
    </row>
    <row r="1815" spans="1:1" ht="15.75" customHeight="1" x14ac:dyDescent="0.3">
      <c r="A1815" s="31"/>
    </row>
    <row r="1816" spans="1:1" ht="15.75" customHeight="1" x14ac:dyDescent="0.3">
      <c r="A1816" s="31"/>
    </row>
    <row r="1817" spans="1:1" ht="15.75" customHeight="1" x14ac:dyDescent="0.3">
      <c r="A1817" s="31"/>
    </row>
    <row r="1818" spans="1:1" ht="15.75" customHeight="1" x14ac:dyDescent="0.3">
      <c r="A1818" s="31"/>
    </row>
    <row r="1819" spans="1:1" ht="15.75" customHeight="1" x14ac:dyDescent="0.3">
      <c r="A1819" s="31"/>
    </row>
    <row r="1820" spans="1:1" ht="15.75" customHeight="1" x14ac:dyDescent="0.3">
      <c r="A1820" s="31"/>
    </row>
    <row r="1821" spans="1:1" ht="15.75" customHeight="1" x14ac:dyDescent="0.3">
      <c r="A1821" s="31"/>
    </row>
    <row r="1822" spans="1:1" ht="15.75" customHeight="1" x14ac:dyDescent="0.3">
      <c r="A1822" s="31"/>
    </row>
    <row r="1823" spans="1:1" ht="15.75" customHeight="1" x14ac:dyDescent="0.3">
      <c r="A1823" s="31"/>
    </row>
    <row r="1824" spans="1:1" ht="15.75" customHeight="1" x14ac:dyDescent="0.3">
      <c r="A1824" s="31"/>
    </row>
    <row r="1825" spans="1:1" ht="15.75" customHeight="1" x14ac:dyDescent="0.3">
      <c r="A1825" s="31"/>
    </row>
    <row r="1826" spans="1:1" ht="15.75" customHeight="1" x14ac:dyDescent="0.3">
      <c r="A1826" s="31"/>
    </row>
    <row r="1827" spans="1:1" ht="15.75" customHeight="1" x14ac:dyDescent="0.3">
      <c r="A1827" s="31"/>
    </row>
    <row r="1828" spans="1:1" ht="15.75" customHeight="1" x14ac:dyDescent="0.3">
      <c r="A1828" s="31"/>
    </row>
    <row r="1829" spans="1:1" ht="15.75" customHeight="1" x14ac:dyDescent="0.3">
      <c r="A1829" s="31"/>
    </row>
    <row r="1830" spans="1:1" ht="15.75" customHeight="1" x14ac:dyDescent="0.3">
      <c r="A1830" s="31"/>
    </row>
    <row r="1831" spans="1:1" ht="15.75" customHeight="1" x14ac:dyDescent="0.3">
      <c r="A1831" s="31"/>
    </row>
    <row r="1832" spans="1:1" ht="15.75" customHeight="1" x14ac:dyDescent="0.3">
      <c r="A1832" s="31"/>
    </row>
    <row r="1833" spans="1:1" ht="15.75" customHeight="1" x14ac:dyDescent="0.3">
      <c r="A1833" s="31"/>
    </row>
    <row r="1834" spans="1:1" ht="15.75" customHeight="1" x14ac:dyDescent="0.3">
      <c r="A1834" s="31"/>
    </row>
    <row r="1835" spans="1:1" ht="15.75" customHeight="1" x14ac:dyDescent="0.3">
      <c r="A1835" s="31"/>
    </row>
    <row r="1836" spans="1:1" ht="15.75" customHeight="1" x14ac:dyDescent="0.3">
      <c r="A1836" s="31"/>
    </row>
    <row r="1837" spans="1:1" ht="15.75" customHeight="1" x14ac:dyDescent="0.3">
      <c r="A1837" s="31"/>
    </row>
    <row r="1838" spans="1:1" ht="15.75" customHeight="1" x14ac:dyDescent="0.3">
      <c r="A1838" s="31"/>
    </row>
    <row r="1839" spans="1:1" ht="15.75" customHeight="1" x14ac:dyDescent="0.3">
      <c r="A1839" s="31"/>
    </row>
    <row r="1840" spans="1:1" ht="15.75" customHeight="1" x14ac:dyDescent="0.3">
      <c r="A1840" s="31"/>
    </row>
    <row r="1841" spans="1:1" ht="15.75" customHeight="1" x14ac:dyDescent="0.3">
      <c r="A1841" s="31"/>
    </row>
    <row r="1842" spans="1:1" ht="15.75" customHeight="1" x14ac:dyDescent="0.3">
      <c r="A1842" s="31"/>
    </row>
    <row r="1843" spans="1:1" ht="15.75" customHeight="1" x14ac:dyDescent="0.3">
      <c r="A1843" s="31"/>
    </row>
    <row r="1844" spans="1:1" ht="15.75" customHeight="1" x14ac:dyDescent="0.3">
      <c r="A1844" s="31"/>
    </row>
    <row r="1845" spans="1:1" ht="15.75" customHeight="1" x14ac:dyDescent="0.3">
      <c r="A1845" s="31"/>
    </row>
    <row r="1846" spans="1:1" ht="15.75" customHeight="1" x14ac:dyDescent="0.3">
      <c r="A1846" s="31"/>
    </row>
    <row r="1847" spans="1:1" ht="15.75" customHeight="1" x14ac:dyDescent="0.3">
      <c r="A1847" s="31"/>
    </row>
    <row r="1848" spans="1:1" ht="15.75" customHeight="1" x14ac:dyDescent="0.3">
      <c r="A1848" s="31"/>
    </row>
    <row r="1849" spans="1:1" ht="15.75" customHeight="1" x14ac:dyDescent="0.3">
      <c r="A1849" s="31"/>
    </row>
    <row r="1850" spans="1:1" ht="15.75" customHeight="1" x14ac:dyDescent="0.3">
      <c r="A1850" s="31"/>
    </row>
    <row r="1851" spans="1:1" ht="15.75" customHeight="1" x14ac:dyDescent="0.3">
      <c r="A1851" s="31"/>
    </row>
    <row r="1852" spans="1:1" ht="15.75" customHeight="1" x14ac:dyDescent="0.3">
      <c r="A1852" s="31"/>
    </row>
    <row r="1853" spans="1:1" ht="15.75" customHeight="1" x14ac:dyDescent="0.3">
      <c r="A1853" s="31"/>
    </row>
    <row r="1854" spans="1:1" ht="15.75" customHeight="1" x14ac:dyDescent="0.3">
      <c r="A1854" s="31"/>
    </row>
    <row r="1855" spans="1:1" ht="15.75" customHeight="1" x14ac:dyDescent="0.3">
      <c r="A1855" s="31"/>
    </row>
    <row r="1856" spans="1:1" ht="15.75" customHeight="1" x14ac:dyDescent="0.3">
      <c r="A1856" s="31"/>
    </row>
    <row r="1857" spans="1:1" ht="15.75" customHeight="1" x14ac:dyDescent="0.3">
      <c r="A1857" s="31"/>
    </row>
    <row r="1858" spans="1:1" ht="15.75" customHeight="1" x14ac:dyDescent="0.3">
      <c r="A1858" s="31"/>
    </row>
    <row r="1859" spans="1:1" ht="15.75" customHeight="1" x14ac:dyDescent="0.3">
      <c r="A1859" s="31"/>
    </row>
    <row r="1860" spans="1:1" ht="15.75" customHeight="1" x14ac:dyDescent="0.3">
      <c r="A1860" s="31"/>
    </row>
    <row r="1861" spans="1:1" ht="15.75" customHeight="1" x14ac:dyDescent="0.3">
      <c r="A1861" s="31"/>
    </row>
    <row r="1862" spans="1:1" ht="15.75" customHeight="1" x14ac:dyDescent="0.3">
      <c r="A1862" s="31"/>
    </row>
    <row r="1863" spans="1:1" ht="15.75" customHeight="1" x14ac:dyDescent="0.3">
      <c r="A1863" s="31"/>
    </row>
    <row r="1864" spans="1:1" ht="15.75" customHeight="1" x14ac:dyDescent="0.3">
      <c r="A1864" s="31"/>
    </row>
    <row r="1865" spans="1:1" ht="15.75" customHeight="1" x14ac:dyDescent="0.3">
      <c r="A1865" s="31"/>
    </row>
    <row r="1866" spans="1:1" ht="15.75" customHeight="1" x14ac:dyDescent="0.3">
      <c r="A1866" s="31"/>
    </row>
    <row r="1867" spans="1:1" ht="15.75" customHeight="1" x14ac:dyDescent="0.3">
      <c r="A1867" s="31"/>
    </row>
    <row r="1868" spans="1:1" ht="15.75" customHeight="1" x14ac:dyDescent="0.3">
      <c r="A1868" s="31"/>
    </row>
    <row r="1869" spans="1:1" ht="15.75" customHeight="1" x14ac:dyDescent="0.3">
      <c r="A1869" s="31"/>
    </row>
    <row r="1870" spans="1:1" ht="15.75" customHeight="1" x14ac:dyDescent="0.3">
      <c r="A1870" s="31"/>
    </row>
    <row r="1871" spans="1:1" ht="15.75" customHeight="1" x14ac:dyDescent="0.3">
      <c r="A1871" s="31"/>
    </row>
    <row r="1872" spans="1:1" ht="15.75" customHeight="1" x14ac:dyDescent="0.3">
      <c r="A1872" s="31"/>
    </row>
    <row r="1873" spans="1:1" ht="15.75" customHeight="1" x14ac:dyDescent="0.3">
      <c r="A1873" s="31"/>
    </row>
    <row r="1874" spans="1:1" ht="15.75" customHeight="1" x14ac:dyDescent="0.3">
      <c r="A1874" s="31"/>
    </row>
    <row r="1875" spans="1:1" ht="15.75" customHeight="1" x14ac:dyDescent="0.3">
      <c r="A1875" s="31"/>
    </row>
    <row r="1876" spans="1:1" ht="15.75" customHeight="1" x14ac:dyDescent="0.3">
      <c r="A1876" s="31"/>
    </row>
    <row r="1877" spans="1:1" ht="15.75" customHeight="1" x14ac:dyDescent="0.3">
      <c r="A1877" s="31"/>
    </row>
    <row r="1878" spans="1:1" ht="15.75" customHeight="1" x14ac:dyDescent="0.3">
      <c r="A1878" s="31"/>
    </row>
    <row r="1879" spans="1:1" ht="15.75" customHeight="1" x14ac:dyDescent="0.3">
      <c r="A1879" s="31"/>
    </row>
    <row r="1880" spans="1:1" ht="15.75" customHeight="1" x14ac:dyDescent="0.3">
      <c r="A1880" s="31"/>
    </row>
    <row r="1881" spans="1:1" ht="15.75" customHeight="1" x14ac:dyDescent="0.3">
      <c r="A1881" s="31"/>
    </row>
    <row r="1882" spans="1:1" ht="15.75" customHeight="1" x14ac:dyDescent="0.3">
      <c r="A1882" s="31"/>
    </row>
    <row r="1883" spans="1:1" ht="15.75" customHeight="1" x14ac:dyDescent="0.3">
      <c r="A1883" s="31"/>
    </row>
    <row r="1884" spans="1:1" ht="15.75" customHeight="1" x14ac:dyDescent="0.3">
      <c r="A1884" s="31"/>
    </row>
    <row r="1885" spans="1:1" ht="15.75" customHeight="1" x14ac:dyDescent="0.3">
      <c r="A1885" s="31"/>
    </row>
    <row r="1886" spans="1:1" ht="15.75" customHeight="1" x14ac:dyDescent="0.3">
      <c r="A1886" s="31"/>
    </row>
    <row r="1887" spans="1:1" ht="15.75" customHeight="1" x14ac:dyDescent="0.3">
      <c r="A1887" s="31"/>
    </row>
    <row r="1888" spans="1:1" ht="15.75" customHeight="1" x14ac:dyDescent="0.3">
      <c r="A1888" s="31"/>
    </row>
    <row r="1889" spans="1:1" ht="15.75" customHeight="1" x14ac:dyDescent="0.3">
      <c r="A1889" s="31"/>
    </row>
    <row r="1890" spans="1:1" ht="15.75" customHeight="1" x14ac:dyDescent="0.3">
      <c r="A1890" s="31"/>
    </row>
    <row r="1891" spans="1:1" ht="15.75" customHeight="1" x14ac:dyDescent="0.3">
      <c r="A1891" s="31"/>
    </row>
    <row r="1892" spans="1:1" ht="15.75" customHeight="1" x14ac:dyDescent="0.3">
      <c r="A1892" s="31"/>
    </row>
    <row r="1893" spans="1:1" ht="15.75" customHeight="1" x14ac:dyDescent="0.3">
      <c r="A1893" s="31"/>
    </row>
    <row r="1894" spans="1:1" ht="15.75" customHeight="1" x14ac:dyDescent="0.3">
      <c r="A1894" s="31"/>
    </row>
    <row r="1895" spans="1:1" ht="15.75" customHeight="1" x14ac:dyDescent="0.3">
      <c r="A1895" s="31"/>
    </row>
    <row r="1896" spans="1:1" ht="15.75" customHeight="1" x14ac:dyDescent="0.3">
      <c r="A1896" s="31"/>
    </row>
    <row r="1897" spans="1:1" ht="15.75" customHeight="1" x14ac:dyDescent="0.3">
      <c r="A1897" s="31"/>
    </row>
    <row r="1898" spans="1:1" ht="15.75" customHeight="1" x14ac:dyDescent="0.3">
      <c r="A1898" s="31"/>
    </row>
    <row r="1899" spans="1:1" ht="15.75" customHeight="1" x14ac:dyDescent="0.3">
      <c r="A1899" s="31"/>
    </row>
    <row r="1900" spans="1:1" ht="15.75" customHeight="1" x14ac:dyDescent="0.3">
      <c r="A1900" s="31"/>
    </row>
    <row r="1901" spans="1:1" ht="15.75" customHeight="1" x14ac:dyDescent="0.3">
      <c r="A1901" s="31"/>
    </row>
    <row r="1902" spans="1:1" ht="15.75" customHeight="1" x14ac:dyDescent="0.3">
      <c r="A1902" s="31"/>
    </row>
    <row r="1903" spans="1:1" ht="15.75" customHeight="1" x14ac:dyDescent="0.3">
      <c r="A1903" s="31"/>
    </row>
    <row r="1904" spans="1:1" ht="15.75" customHeight="1" x14ac:dyDescent="0.3">
      <c r="A1904" s="31"/>
    </row>
    <row r="1905" spans="1:1" ht="15.75" customHeight="1" x14ac:dyDescent="0.3">
      <c r="A1905" s="31"/>
    </row>
    <row r="1906" spans="1:1" ht="15.75" customHeight="1" x14ac:dyDescent="0.3">
      <c r="A1906" s="31"/>
    </row>
    <row r="1907" spans="1:1" ht="15.75" customHeight="1" x14ac:dyDescent="0.3">
      <c r="A1907" s="31"/>
    </row>
    <row r="1908" spans="1:1" ht="15.75" customHeight="1" x14ac:dyDescent="0.3">
      <c r="A1908" s="31"/>
    </row>
    <row r="1909" spans="1:1" ht="15.75" customHeight="1" x14ac:dyDescent="0.3">
      <c r="A1909" s="31"/>
    </row>
    <row r="1910" spans="1:1" ht="15.75" customHeight="1" x14ac:dyDescent="0.3">
      <c r="A1910" s="31"/>
    </row>
    <row r="1911" spans="1:1" ht="15.75" customHeight="1" x14ac:dyDescent="0.3">
      <c r="A1911" s="31"/>
    </row>
    <row r="1912" spans="1:1" ht="15.75" customHeight="1" x14ac:dyDescent="0.3">
      <c r="A1912" s="31"/>
    </row>
    <row r="1913" spans="1:1" ht="15.75" customHeight="1" x14ac:dyDescent="0.3">
      <c r="A1913" s="31"/>
    </row>
    <row r="1914" spans="1:1" ht="15.75" customHeight="1" x14ac:dyDescent="0.3">
      <c r="A1914" s="31"/>
    </row>
    <row r="1915" spans="1:1" ht="15.75" customHeight="1" x14ac:dyDescent="0.3">
      <c r="A1915" s="31"/>
    </row>
    <row r="1916" spans="1:1" ht="15.75" customHeight="1" x14ac:dyDescent="0.3">
      <c r="A1916" s="31"/>
    </row>
    <row r="1917" spans="1:1" ht="15.75" customHeight="1" x14ac:dyDescent="0.3">
      <c r="A1917" s="31"/>
    </row>
    <row r="1918" spans="1:1" ht="15.75" customHeight="1" x14ac:dyDescent="0.3">
      <c r="A1918" s="31"/>
    </row>
    <row r="1919" spans="1:1" ht="15.75" customHeight="1" x14ac:dyDescent="0.3">
      <c r="A1919" s="31"/>
    </row>
    <row r="1920" spans="1:1" ht="15.75" customHeight="1" x14ac:dyDescent="0.3">
      <c r="A1920" s="31"/>
    </row>
    <row r="1921" spans="1:1" ht="15.75" customHeight="1" x14ac:dyDescent="0.3">
      <c r="A1921" s="31"/>
    </row>
    <row r="1922" spans="1:1" ht="15.75" customHeight="1" x14ac:dyDescent="0.3">
      <c r="A1922" s="31"/>
    </row>
    <row r="1923" spans="1:1" ht="15.75" customHeight="1" x14ac:dyDescent="0.3">
      <c r="A1923" s="31"/>
    </row>
    <row r="1924" spans="1:1" ht="15.75" customHeight="1" x14ac:dyDescent="0.3">
      <c r="A1924" s="31"/>
    </row>
    <row r="1925" spans="1:1" ht="15.75" customHeight="1" x14ac:dyDescent="0.3">
      <c r="A1925" s="31"/>
    </row>
    <row r="1926" spans="1:1" ht="15.75" customHeight="1" x14ac:dyDescent="0.3">
      <c r="A1926" s="31"/>
    </row>
    <row r="1927" spans="1:1" ht="15.75" customHeight="1" x14ac:dyDescent="0.3">
      <c r="A1927" s="31"/>
    </row>
    <row r="1928" spans="1:1" ht="15.75" customHeight="1" x14ac:dyDescent="0.3">
      <c r="A1928" s="31"/>
    </row>
    <row r="1929" spans="1:1" ht="15.75" customHeight="1" x14ac:dyDescent="0.3">
      <c r="A1929" s="31"/>
    </row>
    <row r="1930" spans="1:1" ht="15.75" customHeight="1" x14ac:dyDescent="0.3">
      <c r="A1930" s="31"/>
    </row>
    <row r="1931" spans="1:1" ht="15.75" customHeight="1" x14ac:dyDescent="0.3">
      <c r="A1931" s="31"/>
    </row>
    <row r="1932" spans="1:1" ht="15.75" customHeight="1" x14ac:dyDescent="0.3">
      <c r="A1932" s="31"/>
    </row>
    <row r="1933" spans="1:1" ht="15.75" customHeight="1" x14ac:dyDescent="0.3">
      <c r="A1933" s="31"/>
    </row>
    <row r="1934" spans="1:1" ht="15.75" customHeight="1" x14ac:dyDescent="0.3">
      <c r="A1934" s="31"/>
    </row>
    <row r="1935" spans="1:1" ht="15.75" customHeight="1" x14ac:dyDescent="0.3">
      <c r="A1935" s="31"/>
    </row>
    <row r="1936" spans="1:1" ht="15.75" customHeight="1" x14ac:dyDescent="0.3">
      <c r="A1936" s="31"/>
    </row>
    <row r="1937" spans="1:1" ht="15.75" customHeight="1" x14ac:dyDescent="0.3">
      <c r="A1937" s="31"/>
    </row>
    <row r="1938" spans="1:1" ht="15.75" customHeight="1" x14ac:dyDescent="0.3">
      <c r="A1938" s="31"/>
    </row>
    <row r="1939" spans="1:1" ht="15.75" customHeight="1" x14ac:dyDescent="0.3">
      <c r="A1939" s="31"/>
    </row>
    <row r="1940" spans="1:1" ht="15.75" customHeight="1" x14ac:dyDescent="0.3">
      <c r="A1940" s="31"/>
    </row>
    <row r="1941" spans="1:1" ht="15.75" customHeight="1" x14ac:dyDescent="0.3">
      <c r="A1941" s="31"/>
    </row>
    <row r="1942" spans="1:1" ht="15.75" customHeight="1" x14ac:dyDescent="0.3">
      <c r="A1942" s="31"/>
    </row>
    <row r="1943" spans="1:1" ht="15.75" customHeight="1" x14ac:dyDescent="0.3">
      <c r="A1943" s="31"/>
    </row>
    <row r="1944" spans="1:1" ht="15.75" customHeight="1" x14ac:dyDescent="0.3">
      <c r="A1944" s="31"/>
    </row>
    <row r="1945" spans="1:1" ht="15.75" customHeight="1" x14ac:dyDescent="0.3">
      <c r="A1945" s="31"/>
    </row>
    <row r="1946" spans="1:1" ht="15.75" customHeight="1" x14ac:dyDescent="0.3">
      <c r="A1946" s="31"/>
    </row>
    <row r="1947" spans="1:1" ht="15.75" customHeight="1" x14ac:dyDescent="0.3">
      <c r="A1947" s="31"/>
    </row>
    <row r="1948" spans="1:1" ht="15.75" customHeight="1" x14ac:dyDescent="0.3">
      <c r="A1948" s="31"/>
    </row>
    <row r="1949" spans="1:1" ht="15.75" customHeight="1" x14ac:dyDescent="0.3">
      <c r="A1949" s="31"/>
    </row>
    <row r="1950" spans="1:1" ht="15.75" customHeight="1" x14ac:dyDescent="0.3">
      <c r="A1950" s="31"/>
    </row>
    <row r="1951" spans="1:1" ht="15.75" customHeight="1" x14ac:dyDescent="0.3">
      <c r="A1951" s="31"/>
    </row>
    <row r="1952" spans="1:1" ht="15.75" customHeight="1" x14ac:dyDescent="0.3">
      <c r="A1952" s="31"/>
    </row>
    <row r="1953" spans="1:1" ht="15.75" customHeight="1" x14ac:dyDescent="0.3">
      <c r="A1953" s="31"/>
    </row>
    <row r="1954" spans="1:1" ht="15.75" customHeight="1" x14ac:dyDescent="0.3">
      <c r="A1954" s="31"/>
    </row>
    <row r="1955" spans="1:1" ht="15.75" customHeight="1" x14ac:dyDescent="0.3">
      <c r="A1955" s="31"/>
    </row>
    <row r="1956" spans="1:1" ht="15.75" customHeight="1" x14ac:dyDescent="0.3">
      <c r="A1956" s="31"/>
    </row>
    <row r="1957" spans="1:1" ht="15.75" customHeight="1" x14ac:dyDescent="0.3">
      <c r="A1957" s="31"/>
    </row>
    <row r="1958" spans="1:1" ht="15.75" customHeight="1" x14ac:dyDescent="0.3">
      <c r="A1958" s="31"/>
    </row>
    <row r="1959" spans="1:1" ht="15.75" customHeight="1" x14ac:dyDescent="0.3">
      <c r="A1959" s="31"/>
    </row>
    <row r="1960" spans="1:1" ht="15.75" customHeight="1" x14ac:dyDescent="0.3">
      <c r="A1960" s="31"/>
    </row>
    <row r="1961" spans="1:1" ht="15.75" customHeight="1" x14ac:dyDescent="0.3">
      <c r="A1961" s="31"/>
    </row>
    <row r="1962" spans="1:1" ht="15.75" customHeight="1" x14ac:dyDescent="0.3">
      <c r="A1962" s="31"/>
    </row>
    <row r="1963" spans="1:1" ht="15.75" customHeight="1" x14ac:dyDescent="0.3">
      <c r="A1963" s="31"/>
    </row>
    <row r="1964" spans="1:1" ht="15.75" customHeight="1" x14ac:dyDescent="0.3">
      <c r="A1964" s="31"/>
    </row>
    <row r="1965" spans="1:1" ht="15.75" customHeight="1" x14ac:dyDescent="0.3">
      <c r="A1965" s="31"/>
    </row>
    <row r="1966" spans="1:1" ht="15.75" customHeight="1" x14ac:dyDescent="0.3">
      <c r="A1966" s="31"/>
    </row>
    <row r="1967" spans="1:1" ht="15.75" customHeight="1" x14ac:dyDescent="0.3">
      <c r="A1967" s="31"/>
    </row>
    <row r="1968" spans="1:1" ht="15.75" customHeight="1" x14ac:dyDescent="0.3">
      <c r="A1968" s="31"/>
    </row>
    <row r="1969" spans="1:1" ht="15.75" customHeight="1" x14ac:dyDescent="0.3">
      <c r="A1969" s="31"/>
    </row>
    <row r="1970" spans="1:1" ht="15.75" customHeight="1" x14ac:dyDescent="0.3">
      <c r="A1970" s="31"/>
    </row>
    <row r="1971" spans="1:1" ht="15.75" customHeight="1" x14ac:dyDescent="0.3">
      <c r="A1971" s="31"/>
    </row>
    <row r="1972" spans="1:1" ht="15.75" customHeight="1" x14ac:dyDescent="0.3">
      <c r="A1972" s="31"/>
    </row>
    <row r="1973" spans="1:1" ht="15.75" customHeight="1" x14ac:dyDescent="0.3">
      <c r="A1973" s="31"/>
    </row>
    <row r="1974" spans="1:1" ht="15.75" customHeight="1" x14ac:dyDescent="0.3">
      <c r="A1974" s="31"/>
    </row>
    <row r="1975" spans="1:1" ht="15.75" customHeight="1" x14ac:dyDescent="0.3">
      <c r="A1975" s="31"/>
    </row>
    <row r="1976" spans="1:1" ht="15.75" customHeight="1" x14ac:dyDescent="0.3">
      <c r="A1976" s="31"/>
    </row>
    <row r="1977" spans="1:1" ht="15.75" customHeight="1" x14ac:dyDescent="0.3">
      <c r="A1977" s="31"/>
    </row>
    <row r="1978" spans="1:1" ht="15.75" customHeight="1" x14ac:dyDescent="0.3">
      <c r="A1978" s="31"/>
    </row>
    <row r="1979" spans="1:1" ht="15.75" customHeight="1" x14ac:dyDescent="0.3">
      <c r="A1979" s="31"/>
    </row>
    <row r="1980" spans="1:1" ht="15.75" customHeight="1" x14ac:dyDescent="0.3">
      <c r="A1980" s="31"/>
    </row>
    <row r="1981" spans="1:1" ht="15.75" customHeight="1" x14ac:dyDescent="0.3">
      <c r="A1981" s="31"/>
    </row>
    <row r="1982" spans="1:1" ht="15.75" customHeight="1" x14ac:dyDescent="0.3">
      <c r="A1982" s="31"/>
    </row>
    <row r="1983" spans="1:1" ht="15.75" customHeight="1" x14ac:dyDescent="0.3">
      <c r="A1983" s="31"/>
    </row>
    <row r="1984" spans="1:1" ht="15.75" customHeight="1" x14ac:dyDescent="0.3">
      <c r="A1984" s="31"/>
    </row>
    <row r="1985" spans="1:1" ht="15.75" customHeight="1" x14ac:dyDescent="0.3">
      <c r="A1985" s="31"/>
    </row>
    <row r="1986" spans="1:1" ht="15.75" customHeight="1" x14ac:dyDescent="0.3">
      <c r="A1986" s="31"/>
    </row>
    <row r="1987" spans="1:1" ht="15.75" customHeight="1" x14ac:dyDescent="0.3">
      <c r="A1987" s="31"/>
    </row>
    <row r="1988" spans="1:1" ht="15.75" customHeight="1" x14ac:dyDescent="0.3">
      <c r="A1988" s="31"/>
    </row>
    <row r="1989" spans="1:1" ht="15.75" customHeight="1" x14ac:dyDescent="0.3">
      <c r="A1989" s="31"/>
    </row>
    <row r="1990" spans="1:1" ht="15.75" customHeight="1" x14ac:dyDescent="0.3">
      <c r="A1990" s="31"/>
    </row>
    <row r="1991" spans="1:1" ht="15.75" customHeight="1" x14ac:dyDescent="0.3">
      <c r="A1991" s="31"/>
    </row>
    <row r="1992" spans="1:1" ht="15.75" customHeight="1" x14ac:dyDescent="0.3">
      <c r="A1992" s="31"/>
    </row>
    <row r="1993" spans="1:1" ht="15.75" customHeight="1" x14ac:dyDescent="0.3">
      <c r="A1993" s="31"/>
    </row>
    <row r="1994" spans="1:1" ht="15.75" customHeight="1" x14ac:dyDescent="0.3">
      <c r="A1994" s="31"/>
    </row>
    <row r="1995" spans="1:1" ht="15.75" customHeight="1" x14ac:dyDescent="0.3">
      <c r="A1995" s="31"/>
    </row>
    <row r="1996" spans="1:1" ht="15.75" customHeight="1" x14ac:dyDescent="0.3">
      <c r="A1996" s="31"/>
    </row>
    <row r="1997" spans="1:1" ht="15.75" customHeight="1" x14ac:dyDescent="0.3">
      <c r="A1997" s="31"/>
    </row>
    <row r="1998" spans="1:1" ht="15.75" customHeight="1" x14ac:dyDescent="0.3">
      <c r="A1998" s="31"/>
    </row>
    <row r="1999" spans="1:1" ht="15.75" customHeight="1" x14ac:dyDescent="0.3">
      <c r="A1999" s="31"/>
    </row>
    <row r="2000" spans="1:1" ht="15.75" customHeight="1" x14ac:dyDescent="0.3">
      <c r="A2000" s="31"/>
    </row>
    <row r="2001" spans="1:1" ht="15.75" customHeight="1" x14ac:dyDescent="0.3">
      <c r="A2001" s="31"/>
    </row>
    <row r="2002" spans="1:1" ht="15.75" customHeight="1" x14ac:dyDescent="0.3">
      <c r="A2002" s="31"/>
    </row>
    <row r="2003" spans="1:1" ht="15.75" customHeight="1" x14ac:dyDescent="0.3">
      <c r="A2003" s="31"/>
    </row>
    <row r="2004" spans="1:1" ht="15.75" customHeight="1" x14ac:dyDescent="0.3">
      <c r="A2004" s="31"/>
    </row>
    <row r="2005" spans="1:1" ht="15.75" customHeight="1" x14ac:dyDescent="0.3">
      <c r="A2005" s="31"/>
    </row>
    <row r="2006" spans="1:1" ht="15.75" customHeight="1" x14ac:dyDescent="0.3">
      <c r="A2006" s="31"/>
    </row>
    <row r="2007" spans="1:1" ht="15.75" customHeight="1" x14ac:dyDescent="0.3">
      <c r="A2007" s="31"/>
    </row>
    <row r="2008" spans="1:1" ht="15.75" customHeight="1" x14ac:dyDescent="0.3">
      <c r="A2008" s="31"/>
    </row>
    <row r="2009" spans="1:1" ht="15.75" customHeight="1" x14ac:dyDescent="0.3">
      <c r="A2009" s="31"/>
    </row>
    <row r="2010" spans="1:1" ht="15.75" customHeight="1" x14ac:dyDescent="0.3">
      <c r="A2010" s="31"/>
    </row>
    <row r="2011" spans="1:1" ht="15.75" customHeight="1" x14ac:dyDescent="0.3">
      <c r="A2011" s="31"/>
    </row>
    <row r="2012" spans="1:1" ht="15.75" customHeight="1" x14ac:dyDescent="0.3">
      <c r="A2012" s="31"/>
    </row>
    <row r="2013" spans="1:1" ht="15.75" customHeight="1" x14ac:dyDescent="0.3">
      <c r="A2013" s="31"/>
    </row>
    <row r="2014" spans="1:1" ht="15.75" customHeight="1" x14ac:dyDescent="0.3">
      <c r="A2014" s="31"/>
    </row>
    <row r="2015" spans="1:1" ht="15.75" customHeight="1" x14ac:dyDescent="0.3">
      <c r="A2015" s="31"/>
    </row>
    <row r="2016" spans="1:1" ht="15.75" customHeight="1" x14ac:dyDescent="0.3">
      <c r="A2016" s="31"/>
    </row>
    <row r="2017" spans="1:1" ht="15.75" customHeight="1" x14ac:dyDescent="0.3">
      <c r="A2017" s="31"/>
    </row>
    <row r="2018" spans="1:1" ht="15.75" customHeight="1" x14ac:dyDescent="0.3">
      <c r="A2018" s="31"/>
    </row>
    <row r="2019" spans="1:1" ht="15.75" customHeight="1" x14ac:dyDescent="0.3">
      <c r="A2019" s="31"/>
    </row>
    <row r="2020" spans="1:1" ht="15.75" customHeight="1" x14ac:dyDescent="0.3">
      <c r="A2020" s="31"/>
    </row>
    <row r="2021" spans="1:1" ht="15.75" customHeight="1" x14ac:dyDescent="0.3">
      <c r="A2021" s="31"/>
    </row>
    <row r="2022" spans="1:1" ht="15.75" customHeight="1" x14ac:dyDescent="0.3">
      <c r="A2022" s="31"/>
    </row>
    <row r="2023" spans="1:1" ht="15.75" customHeight="1" x14ac:dyDescent="0.3">
      <c r="A2023" s="31"/>
    </row>
    <row r="2024" spans="1:1" ht="15.75" customHeight="1" x14ac:dyDescent="0.3">
      <c r="A2024" s="31"/>
    </row>
    <row r="2025" spans="1:1" ht="15.75" customHeight="1" x14ac:dyDescent="0.3">
      <c r="A2025" s="31"/>
    </row>
    <row r="2026" spans="1:1" ht="15.75" customHeight="1" x14ac:dyDescent="0.3">
      <c r="A2026" s="31"/>
    </row>
    <row r="2027" spans="1:1" ht="15.75" customHeight="1" x14ac:dyDescent="0.3">
      <c r="A2027" s="31"/>
    </row>
    <row r="2028" spans="1:1" ht="15.75" customHeight="1" x14ac:dyDescent="0.3">
      <c r="A2028" s="31"/>
    </row>
    <row r="2029" spans="1:1" ht="15.75" customHeight="1" x14ac:dyDescent="0.3">
      <c r="A2029" s="31"/>
    </row>
    <row r="2030" spans="1:1" ht="15.75" customHeight="1" x14ac:dyDescent="0.3">
      <c r="A2030" s="31"/>
    </row>
    <row r="2031" spans="1:1" ht="15.75" customHeight="1" x14ac:dyDescent="0.3">
      <c r="A2031" s="31"/>
    </row>
    <row r="2032" spans="1:1" ht="15.75" customHeight="1" x14ac:dyDescent="0.3">
      <c r="A2032" s="31"/>
    </row>
    <row r="2033" spans="1:1" ht="15.75" customHeight="1" x14ac:dyDescent="0.3">
      <c r="A2033" s="31"/>
    </row>
    <row r="2034" spans="1:1" ht="15.75" customHeight="1" x14ac:dyDescent="0.3">
      <c r="A2034" s="31"/>
    </row>
    <row r="2035" spans="1:1" ht="15.75" customHeight="1" x14ac:dyDescent="0.3">
      <c r="A2035" s="31"/>
    </row>
    <row r="2036" spans="1:1" ht="15.75" customHeight="1" x14ac:dyDescent="0.3">
      <c r="A2036" s="31"/>
    </row>
    <row r="2037" spans="1:1" ht="15.75" customHeight="1" x14ac:dyDescent="0.3">
      <c r="A2037" s="31"/>
    </row>
    <row r="2038" spans="1:1" ht="15.75" customHeight="1" x14ac:dyDescent="0.3">
      <c r="A2038" s="31"/>
    </row>
    <row r="2039" spans="1:1" ht="15.75" customHeight="1" x14ac:dyDescent="0.3">
      <c r="A2039" s="31"/>
    </row>
    <row r="2040" spans="1:1" ht="15.75" customHeight="1" x14ac:dyDescent="0.3">
      <c r="A2040" s="31"/>
    </row>
    <row r="2041" spans="1:1" ht="15.75" customHeight="1" x14ac:dyDescent="0.3">
      <c r="A2041" s="31"/>
    </row>
    <row r="2042" spans="1:1" ht="15.75" customHeight="1" x14ac:dyDescent="0.3">
      <c r="A2042" s="31"/>
    </row>
    <row r="2043" spans="1:1" ht="15.75" customHeight="1" x14ac:dyDescent="0.3">
      <c r="A2043" s="31"/>
    </row>
    <row r="2044" spans="1:1" ht="15.75" customHeight="1" x14ac:dyDescent="0.3">
      <c r="A2044" s="31"/>
    </row>
    <row r="2045" spans="1:1" ht="15.75" customHeight="1" x14ac:dyDescent="0.3">
      <c r="A2045" s="31"/>
    </row>
    <row r="2046" spans="1:1" ht="15.75" customHeight="1" x14ac:dyDescent="0.3">
      <c r="A2046" s="31"/>
    </row>
    <row r="2047" spans="1:1" ht="15.75" customHeight="1" x14ac:dyDescent="0.3">
      <c r="A2047" s="31"/>
    </row>
    <row r="2048" spans="1:1" ht="15.75" customHeight="1" x14ac:dyDescent="0.3">
      <c r="A2048" s="31"/>
    </row>
    <row r="2049" spans="1:1" ht="15.75" customHeight="1" x14ac:dyDescent="0.3">
      <c r="A2049" s="31"/>
    </row>
    <row r="2050" spans="1:1" ht="15.75" customHeight="1" x14ac:dyDescent="0.3">
      <c r="A2050" s="31"/>
    </row>
    <row r="2051" spans="1:1" ht="15.75" customHeight="1" x14ac:dyDescent="0.3">
      <c r="A2051" s="31"/>
    </row>
    <row r="2052" spans="1:1" ht="15.75" customHeight="1" x14ac:dyDescent="0.3">
      <c r="A2052" s="31"/>
    </row>
    <row r="2053" spans="1:1" ht="15.75" customHeight="1" x14ac:dyDescent="0.3">
      <c r="A2053" s="31"/>
    </row>
    <row r="2054" spans="1:1" ht="15.75" customHeight="1" x14ac:dyDescent="0.3">
      <c r="A2054" s="31"/>
    </row>
    <row r="2055" spans="1:1" ht="15.75" customHeight="1" x14ac:dyDescent="0.3">
      <c r="A2055" s="31"/>
    </row>
    <row r="2056" spans="1:1" ht="15.75" customHeight="1" x14ac:dyDescent="0.3">
      <c r="A2056" s="31"/>
    </row>
    <row r="2057" spans="1:1" ht="15.75" customHeight="1" x14ac:dyDescent="0.3">
      <c r="A2057" s="31"/>
    </row>
    <row r="2058" spans="1:1" ht="15.75" customHeight="1" x14ac:dyDescent="0.3">
      <c r="A2058" s="31"/>
    </row>
    <row r="2059" spans="1:1" ht="15.75" customHeight="1" x14ac:dyDescent="0.3">
      <c r="A2059" s="31"/>
    </row>
    <row r="2060" spans="1:1" ht="15.75" customHeight="1" x14ac:dyDescent="0.3">
      <c r="A2060" s="31"/>
    </row>
    <row r="2061" spans="1:1" ht="15.75" customHeight="1" x14ac:dyDescent="0.3">
      <c r="A2061" s="31"/>
    </row>
    <row r="2062" spans="1:1" ht="15.75" customHeight="1" x14ac:dyDescent="0.3">
      <c r="A2062" s="31"/>
    </row>
    <row r="2063" spans="1:1" ht="15.75" customHeight="1" x14ac:dyDescent="0.3">
      <c r="A2063" s="31"/>
    </row>
    <row r="2064" spans="1:1" ht="15.75" customHeight="1" x14ac:dyDescent="0.3">
      <c r="A2064" s="31"/>
    </row>
    <row r="2065" spans="1:1" ht="15.75" customHeight="1" x14ac:dyDescent="0.3">
      <c r="A2065" s="31"/>
    </row>
    <row r="2066" spans="1:1" ht="15.75" customHeight="1" x14ac:dyDescent="0.3">
      <c r="A2066" s="31"/>
    </row>
    <row r="2067" spans="1:1" ht="15.75" customHeight="1" x14ac:dyDescent="0.3">
      <c r="A2067" s="31"/>
    </row>
    <row r="2068" spans="1:1" ht="15.75" customHeight="1" x14ac:dyDescent="0.3">
      <c r="A2068" s="31"/>
    </row>
    <row r="2069" spans="1:1" ht="15.75" customHeight="1" x14ac:dyDescent="0.3">
      <c r="A2069" s="31"/>
    </row>
    <row r="2070" spans="1:1" ht="15.75" customHeight="1" x14ac:dyDescent="0.3">
      <c r="A2070" s="31"/>
    </row>
    <row r="2071" spans="1:1" ht="15.75" customHeight="1" x14ac:dyDescent="0.3">
      <c r="A2071" s="31"/>
    </row>
    <row r="2072" spans="1:1" ht="15.75" customHeight="1" x14ac:dyDescent="0.3">
      <c r="A2072" s="31"/>
    </row>
    <row r="2073" spans="1:1" ht="15.75" customHeight="1" x14ac:dyDescent="0.3">
      <c r="A2073" s="31"/>
    </row>
    <row r="2074" spans="1:1" ht="15.75" customHeight="1" x14ac:dyDescent="0.3">
      <c r="A2074" s="31"/>
    </row>
    <row r="2075" spans="1:1" ht="15.75" customHeight="1" x14ac:dyDescent="0.3">
      <c r="A2075" s="31"/>
    </row>
    <row r="2076" spans="1:1" ht="15.75" customHeight="1" x14ac:dyDescent="0.3">
      <c r="A2076" s="31"/>
    </row>
    <row r="2077" spans="1:1" ht="15.75" customHeight="1" x14ac:dyDescent="0.3">
      <c r="A2077" s="31"/>
    </row>
    <row r="2078" spans="1:1" ht="15.75" customHeight="1" x14ac:dyDescent="0.3">
      <c r="A2078" s="31"/>
    </row>
    <row r="2079" spans="1:1" ht="15.75" customHeight="1" x14ac:dyDescent="0.3">
      <c r="A2079" s="31"/>
    </row>
    <row r="2080" spans="1:1" ht="15.75" customHeight="1" x14ac:dyDescent="0.3">
      <c r="A2080" s="31"/>
    </row>
    <row r="2081" spans="1:1" ht="15.75" customHeight="1" x14ac:dyDescent="0.3">
      <c r="A2081" s="31"/>
    </row>
    <row r="2082" spans="1:1" ht="15.75" customHeight="1" x14ac:dyDescent="0.3">
      <c r="A2082" s="31"/>
    </row>
    <row r="2083" spans="1:1" ht="15.75" customHeight="1" x14ac:dyDescent="0.3">
      <c r="A2083" s="31"/>
    </row>
    <row r="2084" spans="1:1" ht="15.75" customHeight="1" x14ac:dyDescent="0.3">
      <c r="A2084" s="31"/>
    </row>
    <row r="2085" spans="1:1" ht="15.75" customHeight="1" x14ac:dyDescent="0.3">
      <c r="A2085" s="31"/>
    </row>
    <row r="2086" spans="1:1" ht="15.75" customHeight="1" x14ac:dyDescent="0.3">
      <c r="A2086" s="31"/>
    </row>
    <row r="2087" spans="1:1" ht="15.75" customHeight="1" x14ac:dyDescent="0.3">
      <c r="A2087" s="31"/>
    </row>
    <row r="2088" spans="1:1" ht="15.75" customHeight="1" x14ac:dyDescent="0.3">
      <c r="A2088" s="31"/>
    </row>
    <row r="2089" spans="1:1" ht="15.75" customHeight="1" x14ac:dyDescent="0.3">
      <c r="A2089" s="31"/>
    </row>
    <row r="2090" spans="1:1" ht="15.75" customHeight="1" x14ac:dyDescent="0.3">
      <c r="A2090" s="31"/>
    </row>
    <row r="2091" spans="1:1" ht="15.75" customHeight="1" x14ac:dyDescent="0.3">
      <c r="A2091" s="31"/>
    </row>
    <row r="2092" spans="1:1" ht="15.75" customHeight="1" x14ac:dyDescent="0.3">
      <c r="A2092" s="31"/>
    </row>
    <row r="2093" spans="1:1" ht="15.75" customHeight="1" x14ac:dyDescent="0.3">
      <c r="A2093" s="31"/>
    </row>
    <row r="2094" spans="1:1" ht="15.75" customHeight="1" x14ac:dyDescent="0.3">
      <c r="A2094" s="31"/>
    </row>
    <row r="2095" spans="1:1" ht="15.75" customHeight="1" x14ac:dyDescent="0.3">
      <c r="A2095" s="31"/>
    </row>
    <row r="2096" spans="1:1" ht="15.75" customHeight="1" x14ac:dyDescent="0.3">
      <c r="A2096" s="31"/>
    </row>
    <row r="2097" spans="1:1" ht="15.75" customHeight="1" x14ac:dyDescent="0.3">
      <c r="A2097" s="31"/>
    </row>
    <row r="2098" spans="1:1" ht="15.75" customHeight="1" x14ac:dyDescent="0.3">
      <c r="A2098" s="31"/>
    </row>
    <row r="2099" spans="1:1" ht="15.75" customHeight="1" x14ac:dyDescent="0.3">
      <c r="A2099" s="31"/>
    </row>
    <row r="2100" spans="1:1" ht="15.75" customHeight="1" x14ac:dyDescent="0.3">
      <c r="A2100" s="31"/>
    </row>
    <row r="2101" spans="1:1" ht="15.75" customHeight="1" x14ac:dyDescent="0.3">
      <c r="A2101" s="31"/>
    </row>
    <row r="2102" spans="1:1" ht="15.75" customHeight="1" x14ac:dyDescent="0.3">
      <c r="A2102" s="31"/>
    </row>
    <row r="2103" spans="1:1" ht="15.75" customHeight="1" x14ac:dyDescent="0.3">
      <c r="A2103" s="31"/>
    </row>
    <row r="2104" spans="1:1" ht="15.75" customHeight="1" x14ac:dyDescent="0.3">
      <c r="A2104" s="31"/>
    </row>
    <row r="2105" spans="1:1" ht="15.75" customHeight="1" x14ac:dyDescent="0.3">
      <c r="A2105" s="31"/>
    </row>
    <row r="2106" spans="1:1" ht="15.75" customHeight="1" x14ac:dyDescent="0.3">
      <c r="A2106" s="31"/>
    </row>
    <row r="2107" spans="1:1" ht="15.75" customHeight="1" x14ac:dyDescent="0.3">
      <c r="A2107" s="31"/>
    </row>
    <row r="2108" spans="1:1" ht="15.75" customHeight="1" x14ac:dyDescent="0.3">
      <c r="A2108" s="31"/>
    </row>
    <row r="2109" spans="1:1" ht="15.75" customHeight="1" x14ac:dyDescent="0.3">
      <c r="A2109" s="31"/>
    </row>
    <row r="2110" spans="1:1" ht="15.75" customHeight="1" x14ac:dyDescent="0.3">
      <c r="A2110" s="31"/>
    </row>
    <row r="2111" spans="1:1" ht="15.75" customHeight="1" x14ac:dyDescent="0.3">
      <c r="A2111" s="31"/>
    </row>
    <row r="2112" spans="1:1" ht="15.75" customHeight="1" x14ac:dyDescent="0.3">
      <c r="A2112" s="31"/>
    </row>
    <row r="2113" spans="1:1" ht="15.75" customHeight="1" x14ac:dyDescent="0.3">
      <c r="A2113" s="31"/>
    </row>
    <row r="2114" spans="1:1" ht="15.75" customHeight="1" x14ac:dyDescent="0.3">
      <c r="A2114" s="31"/>
    </row>
    <row r="2115" spans="1:1" ht="15.75" customHeight="1" x14ac:dyDescent="0.3">
      <c r="A2115" s="31"/>
    </row>
    <row r="2116" spans="1:1" ht="15.75" customHeight="1" x14ac:dyDescent="0.3">
      <c r="A2116" s="31"/>
    </row>
    <row r="2117" spans="1:1" ht="15.75" customHeight="1" x14ac:dyDescent="0.3">
      <c r="A2117" s="31"/>
    </row>
    <row r="2118" spans="1:1" ht="15.75" customHeight="1" x14ac:dyDescent="0.3">
      <c r="A2118" s="31"/>
    </row>
    <row r="2119" spans="1:1" ht="15.75" customHeight="1" x14ac:dyDescent="0.3">
      <c r="A2119" s="31"/>
    </row>
    <row r="2120" spans="1:1" ht="15.75" customHeight="1" x14ac:dyDescent="0.3">
      <c r="A2120" s="31"/>
    </row>
    <row r="2121" spans="1:1" ht="15.75" customHeight="1" x14ac:dyDescent="0.3">
      <c r="A2121" s="31"/>
    </row>
    <row r="2122" spans="1:1" ht="15.75" customHeight="1" x14ac:dyDescent="0.3">
      <c r="A2122" s="31"/>
    </row>
    <row r="2123" spans="1:1" ht="15.75" customHeight="1" x14ac:dyDescent="0.3">
      <c r="A2123" s="31"/>
    </row>
    <row r="2124" spans="1:1" ht="15.75" customHeight="1" x14ac:dyDescent="0.3">
      <c r="A2124" s="31"/>
    </row>
    <row r="2125" spans="1:1" ht="15.75" customHeight="1" x14ac:dyDescent="0.3">
      <c r="A2125" s="31"/>
    </row>
    <row r="2126" spans="1:1" ht="15.75" customHeight="1" x14ac:dyDescent="0.3">
      <c r="A2126" s="31"/>
    </row>
    <row r="2127" spans="1:1" ht="15.75" customHeight="1" x14ac:dyDescent="0.3">
      <c r="A2127" s="31"/>
    </row>
    <row r="2128" spans="1:1" ht="15.75" customHeight="1" x14ac:dyDescent="0.3">
      <c r="A2128" s="31"/>
    </row>
    <row r="2129" spans="1:1" ht="15.75" customHeight="1" x14ac:dyDescent="0.3">
      <c r="A2129" s="31"/>
    </row>
    <row r="2130" spans="1:1" ht="15.75" customHeight="1" x14ac:dyDescent="0.3">
      <c r="A2130" s="31"/>
    </row>
    <row r="2131" spans="1:1" ht="15.75" customHeight="1" x14ac:dyDescent="0.3">
      <c r="A2131" s="31"/>
    </row>
    <row r="2132" spans="1:1" ht="15.75" customHeight="1" x14ac:dyDescent="0.3">
      <c r="A2132" s="31"/>
    </row>
    <row r="2133" spans="1:1" ht="15.75" customHeight="1" x14ac:dyDescent="0.3">
      <c r="A2133" s="31"/>
    </row>
    <row r="2134" spans="1:1" ht="15.75" customHeight="1" x14ac:dyDescent="0.3">
      <c r="A2134" s="31"/>
    </row>
    <row r="2135" spans="1:1" ht="15.75" customHeight="1" x14ac:dyDescent="0.3">
      <c r="A2135" s="31"/>
    </row>
    <row r="2136" spans="1:1" ht="15.75" customHeight="1" x14ac:dyDescent="0.3">
      <c r="A2136" s="31"/>
    </row>
    <row r="2137" spans="1:1" ht="15.75" customHeight="1" x14ac:dyDescent="0.3">
      <c r="A2137" s="31"/>
    </row>
    <row r="2138" spans="1:1" ht="15.75" customHeight="1" x14ac:dyDescent="0.3">
      <c r="A2138" s="31"/>
    </row>
    <row r="2139" spans="1:1" ht="15.75" customHeight="1" x14ac:dyDescent="0.3">
      <c r="A2139" s="31"/>
    </row>
    <row r="2140" spans="1:1" ht="15.75" customHeight="1" x14ac:dyDescent="0.3">
      <c r="A2140" s="31"/>
    </row>
    <row r="2141" spans="1:1" ht="15.75" customHeight="1" x14ac:dyDescent="0.3">
      <c r="A2141" s="31"/>
    </row>
    <row r="2142" spans="1:1" ht="15.75" customHeight="1" x14ac:dyDescent="0.3">
      <c r="A2142" s="31"/>
    </row>
    <row r="2143" spans="1:1" ht="15.75" customHeight="1" x14ac:dyDescent="0.3">
      <c r="A2143" s="31"/>
    </row>
    <row r="2144" spans="1:1" ht="15.75" customHeight="1" x14ac:dyDescent="0.3">
      <c r="A2144" s="31"/>
    </row>
    <row r="2145" spans="1:1" ht="15.75" customHeight="1" x14ac:dyDescent="0.3">
      <c r="A2145" s="31"/>
    </row>
    <row r="2146" spans="1:1" ht="15.75" customHeight="1" x14ac:dyDescent="0.3">
      <c r="A2146" s="31"/>
    </row>
    <row r="2147" spans="1:1" ht="15.75" customHeight="1" x14ac:dyDescent="0.3">
      <c r="A2147" s="31"/>
    </row>
    <row r="2148" spans="1:1" ht="15.75" customHeight="1" x14ac:dyDescent="0.3">
      <c r="A2148" s="31"/>
    </row>
    <row r="2149" spans="1:1" ht="15.75" customHeight="1" x14ac:dyDescent="0.3">
      <c r="A2149" s="31"/>
    </row>
    <row r="2150" spans="1:1" ht="15.75" customHeight="1" x14ac:dyDescent="0.3">
      <c r="A2150" s="31"/>
    </row>
    <row r="2151" spans="1:1" ht="15.75" customHeight="1" x14ac:dyDescent="0.3">
      <c r="A2151" s="31"/>
    </row>
    <row r="2152" spans="1:1" ht="15.75" customHeight="1" x14ac:dyDescent="0.3">
      <c r="A2152" s="31"/>
    </row>
    <row r="2153" spans="1:1" ht="15.75" customHeight="1" x14ac:dyDescent="0.3">
      <c r="A2153" s="31"/>
    </row>
    <row r="2154" spans="1:1" ht="15.75" customHeight="1" x14ac:dyDescent="0.3">
      <c r="A2154" s="31"/>
    </row>
    <row r="2155" spans="1:1" ht="15.75" customHeight="1" x14ac:dyDescent="0.3">
      <c r="A2155" s="31"/>
    </row>
    <row r="2156" spans="1:1" ht="15.75" customHeight="1" x14ac:dyDescent="0.3">
      <c r="A2156" s="31"/>
    </row>
    <row r="2157" spans="1:1" ht="15.75" customHeight="1" x14ac:dyDescent="0.3">
      <c r="A2157" s="31"/>
    </row>
    <row r="2158" spans="1:1" ht="15.75" customHeight="1" x14ac:dyDescent="0.3">
      <c r="A2158" s="31"/>
    </row>
    <row r="2159" spans="1:1" ht="15.75" customHeight="1" x14ac:dyDescent="0.3">
      <c r="A2159" s="31"/>
    </row>
    <row r="2160" spans="1:1" ht="15.75" customHeight="1" x14ac:dyDescent="0.3">
      <c r="A2160" s="31"/>
    </row>
    <row r="2161" spans="1:1" ht="15.75" customHeight="1" x14ac:dyDescent="0.3">
      <c r="A2161" s="31"/>
    </row>
    <row r="2162" spans="1:1" ht="15.75" customHeight="1" x14ac:dyDescent="0.3">
      <c r="A2162" s="31"/>
    </row>
    <row r="2163" spans="1:1" ht="15.75" customHeight="1" x14ac:dyDescent="0.3">
      <c r="A2163" s="31"/>
    </row>
    <row r="2164" spans="1:1" ht="15.75" customHeight="1" x14ac:dyDescent="0.3">
      <c r="A2164" s="31"/>
    </row>
    <row r="2165" spans="1:1" ht="15.75" customHeight="1" x14ac:dyDescent="0.3">
      <c r="A2165" s="31"/>
    </row>
    <row r="2166" spans="1:1" ht="15.75" customHeight="1" x14ac:dyDescent="0.3">
      <c r="A2166" s="31"/>
    </row>
    <row r="2167" spans="1:1" ht="15.75" customHeight="1" x14ac:dyDescent="0.3">
      <c r="A2167" s="31"/>
    </row>
    <row r="2168" spans="1:1" ht="15.75" customHeight="1" x14ac:dyDescent="0.3">
      <c r="A2168" s="31"/>
    </row>
    <row r="2169" spans="1:1" ht="15.75" customHeight="1" x14ac:dyDescent="0.3">
      <c r="A2169" s="31"/>
    </row>
    <row r="2170" spans="1:1" ht="15.75" customHeight="1" x14ac:dyDescent="0.3">
      <c r="A2170" s="31"/>
    </row>
    <row r="2171" spans="1:1" ht="15.75" customHeight="1" x14ac:dyDescent="0.3">
      <c r="A2171" s="31"/>
    </row>
    <row r="2172" spans="1:1" ht="15.75" customHeight="1" x14ac:dyDescent="0.3">
      <c r="A2172" s="31"/>
    </row>
    <row r="2173" spans="1:1" ht="15.75" customHeight="1" x14ac:dyDescent="0.3">
      <c r="A2173" s="31"/>
    </row>
    <row r="2174" spans="1:1" ht="15.75" customHeight="1" x14ac:dyDescent="0.3">
      <c r="A2174" s="31"/>
    </row>
    <row r="2175" spans="1:1" ht="15.75" customHeight="1" x14ac:dyDescent="0.3">
      <c r="A2175" s="31"/>
    </row>
    <row r="2176" spans="1:1" ht="15.75" customHeight="1" x14ac:dyDescent="0.3">
      <c r="A2176" s="31"/>
    </row>
    <row r="2177" spans="1:1" ht="15.75" customHeight="1" x14ac:dyDescent="0.3">
      <c r="A2177" s="31"/>
    </row>
    <row r="2178" spans="1:1" ht="15.75" customHeight="1" x14ac:dyDescent="0.3">
      <c r="A2178" s="31"/>
    </row>
    <row r="2179" spans="1:1" ht="15.75" customHeight="1" x14ac:dyDescent="0.3">
      <c r="A2179" s="31"/>
    </row>
    <row r="2180" spans="1:1" ht="15.75" customHeight="1" x14ac:dyDescent="0.3">
      <c r="A2180" s="31"/>
    </row>
    <row r="2181" spans="1:1" ht="15.75" customHeight="1" x14ac:dyDescent="0.3">
      <c r="A2181" s="31"/>
    </row>
    <row r="2182" spans="1:1" ht="15.75" customHeight="1" x14ac:dyDescent="0.3">
      <c r="A2182" s="31"/>
    </row>
    <row r="2183" spans="1:1" ht="15.75" customHeight="1" x14ac:dyDescent="0.3">
      <c r="A2183" s="31"/>
    </row>
    <row r="2184" spans="1:1" ht="15.75" customHeight="1" x14ac:dyDescent="0.3">
      <c r="A2184" s="31"/>
    </row>
    <row r="2185" spans="1:1" ht="15.75" customHeight="1" x14ac:dyDescent="0.3">
      <c r="A2185" s="31"/>
    </row>
    <row r="2186" spans="1:1" ht="15.75" customHeight="1" x14ac:dyDescent="0.3">
      <c r="A2186" s="31"/>
    </row>
    <row r="2187" spans="1:1" ht="15.75" customHeight="1" x14ac:dyDescent="0.3">
      <c r="A2187" s="31"/>
    </row>
    <row r="2188" spans="1:1" ht="15.75" customHeight="1" x14ac:dyDescent="0.3">
      <c r="A2188" s="31"/>
    </row>
    <row r="2189" spans="1:1" ht="15.75" customHeight="1" x14ac:dyDescent="0.3">
      <c r="A2189" s="31"/>
    </row>
    <row r="2190" spans="1:1" ht="15.75" customHeight="1" x14ac:dyDescent="0.3">
      <c r="A2190" s="31"/>
    </row>
    <row r="2191" spans="1:1" ht="15.75" customHeight="1" x14ac:dyDescent="0.3">
      <c r="A2191" s="31"/>
    </row>
    <row r="2192" spans="1:1" ht="15.75" customHeight="1" x14ac:dyDescent="0.3">
      <c r="A2192" s="31"/>
    </row>
    <row r="2193" spans="1:1" ht="15.75" customHeight="1" x14ac:dyDescent="0.3">
      <c r="A2193" s="31"/>
    </row>
    <row r="2194" spans="1:1" ht="15.75" customHeight="1" x14ac:dyDescent="0.3">
      <c r="A2194" s="31"/>
    </row>
    <row r="2195" spans="1:1" ht="15.75" customHeight="1" x14ac:dyDescent="0.3">
      <c r="A2195" s="31"/>
    </row>
    <row r="2196" spans="1:1" ht="15.75" customHeight="1" x14ac:dyDescent="0.3">
      <c r="A2196" s="31"/>
    </row>
    <row r="2197" spans="1:1" ht="15.75" customHeight="1" x14ac:dyDescent="0.3">
      <c r="A2197" s="31"/>
    </row>
    <row r="2198" spans="1:1" ht="15.75" customHeight="1" x14ac:dyDescent="0.3">
      <c r="A2198" s="31"/>
    </row>
    <row r="2199" spans="1:1" ht="15.75" customHeight="1" x14ac:dyDescent="0.3">
      <c r="A2199" s="31"/>
    </row>
    <row r="2200" spans="1:1" ht="15.75" customHeight="1" x14ac:dyDescent="0.3">
      <c r="A2200" s="31"/>
    </row>
    <row r="2201" spans="1:1" ht="15.75" customHeight="1" x14ac:dyDescent="0.3">
      <c r="A2201" s="31"/>
    </row>
    <row r="2202" spans="1:1" ht="15.75" customHeight="1" x14ac:dyDescent="0.3">
      <c r="A2202" s="31"/>
    </row>
    <row r="2203" spans="1:1" ht="15.75" customHeight="1" x14ac:dyDescent="0.3">
      <c r="A2203" s="31"/>
    </row>
    <row r="2204" spans="1:1" ht="15.75" customHeight="1" x14ac:dyDescent="0.3">
      <c r="A2204" s="31"/>
    </row>
    <row r="2205" spans="1:1" ht="15.75" customHeight="1" x14ac:dyDescent="0.3">
      <c r="A2205" s="31"/>
    </row>
    <row r="2206" spans="1:1" ht="15.75" customHeight="1" x14ac:dyDescent="0.3">
      <c r="A2206" s="31"/>
    </row>
    <row r="2207" spans="1:1" ht="15.75" customHeight="1" x14ac:dyDescent="0.3">
      <c r="A2207" s="31"/>
    </row>
    <row r="2208" spans="1:1" ht="15.75" customHeight="1" x14ac:dyDescent="0.3">
      <c r="A2208" s="31"/>
    </row>
    <row r="2209" spans="1:1" ht="15.75" customHeight="1" x14ac:dyDescent="0.3">
      <c r="A2209" s="31"/>
    </row>
    <row r="2210" spans="1:1" ht="15.75" customHeight="1" x14ac:dyDescent="0.3">
      <c r="A2210" s="31"/>
    </row>
    <row r="2211" spans="1:1" ht="15.75" customHeight="1" x14ac:dyDescent="0.3">
      <c r="A2211" s="31"/>
    </row>
    <row r="2212" spans="1:1" ht="15.75" customHeight="1" x14ac:dyDescent="0.3">
      <c r="A2212" s="31"/>
    </row>
    <row r="2213" spans="1:1" ht="15.75" customHeight="1" x14ac:dyDescent="0.3">
      <c r="A2213" s="31"/>
    </row>
    <row r="2214" spans="1:1" ht="15.75" customHeight="1" x14ac:dyDescent="0.3">
      <c r="A2214" s="31"/>
    </row>
    <row r="2215" spans="1:1" ht="15.75" customHeight="1" x14ac:dyDescent="0.3">
      <c r="A2215" s="31"/>
    </row>
    <row r="2216" spans="1:1" ht="15.75" customHeight="1" x14ac:dyDescent="0.3">
      <c r="A2216" s="31"/>
    </row>
    <row r="2217" spans="1:1" ht="15.75" customHeight="1" x14ac:dyDescent="0.3">
      <c r="A2217" s="31"/>
    </row>
    <row r="2218" spans="1:1" ht="15.75" customHeight="1" x14ac:dyDescent="0.3">
      <c r="A2218" s="31"/>
    </row>
    <row r="2219" spans="1:1" ht="15.75" customHeight="1" x14ac:dyDescent="0.3">
      <c r="A2219" s="31"/>
    </row>
    <row r="2220" spans="1:1" ht="15.75" customHeight="1" x14ac:dyDescent="0.3">
      <c r="A2220" s="31"/>
    </row>
    <row r="2221" spans="1:1" ht="15.75" customHeight="1" x14ac:dyDescent="0.3">
      <c r="A2221" s="31"/>
    </row>
    <row r="2222" spans="1:1" ht="15.75" customHeight="1" x14ac:dyDescent="0.3">
      <c r="A2222" s="31"/>
    </row>
    <row r="2223" spans="1:1" ht="15.75" customHeight="1" x14ac:dyDescent="0.3">
      <c r="A2223" s="31"/>
    </row>
    <row r="2224" spans="1:1" ht="15.75" customHeight="1" x14ac:dyDescent="0.3">
      <c r="A2224" s="31"/>
    </row>
    <row r="2225" spans="1:1" ht="15.75" customHeight="1" x14ac:dyDescent="0.3">
      <c r="A2225" s="31"/>
    </row>
    <row r="2226" spans="1:1" ht="15.75" customHeight="1" x14ac:dyDescent="0.3">
      <c r="A2226" s="31"/>
    </row>
    <row r="2227" spans="1:1" ht="15.75" customHeight="1" x14ac:dyDescent="0.3">
      <c r="A2227" s="31"/>
    </row>
    <row r="2228" spans="1:1" ht="15.75" customHeight="1" x14ac:dyDescent="0.3">
      <c r="A2228" s="31"/>
    </row>
    <row r="2229" spans="1:1" ht="15.75" customHeight="1" x14ac:dyDescent="0.3">
      <c r="A2229" s="31"/>
    </row>
    <row r="2230" spans="1:1" ht="15.75" customHeight="1" x14ac:dyDescent="0.3">
      <c r="A2230" s="31"/>
    </row>
    <row r="2231" spans="1:1" ht="15.75" customHeight="1" x14ac:dyDescent="0.3">
      <c r="A2231" s="31"/>
    </row>
    <row r="2232" spans="1:1" ht="15.75" customHeight="1" x14ac:dyDescent="0.3">
      <c r="A2232" s="31"/>
    </row>
    <row r="2233" spans="1:1" ht="15.75" customHeight="1" x14ac:dyDescent="0.3">
      <c r="A2233" s="31"/>
    </row>
    <row r="2234" spans="1:1" ht="15.75" customHeight="1" x14ac:dyDescent="0.3">
      <c r="A2234" s="31"/>
    </row>
    <row r="2235" spans="1:1" ht="15.75" customHeight="1" x14ac:dyDescent="0.3">
      <c r="A2235" s="31"/>
    </row>
    <row r="2236" spans="1:1" ht="15.75" customHeight="1" x14ac:dyDescent="0.3">
      <c r="A2236" s="31"/>
    </row>
    <row r="2237" spans="1:1" ht="15.75" customHeight="1" x14ac:dyDescent="0.3">
      <c r="A2237" s="31"/>
    </row>
    <row r="2238" spans="1:1" ht="15.75" customHeight="1" x14ac:dyDescent="0.3">
      <c r="A2238" s="31"/>
    </row>
    <row r="2239" spans="1:1" ht="15.75" customHeight="1" x14ac:dyDescent="0.3">
      <c r="A2239" s="31"/>
    </row>
    <row r="2240" spans="1:1" ht="15.75" customHeight="1" x14ac:dyDescent="0.3">
      <c r="A2240" s="31"/>
    </row>
    <row r="2241" spans="1:1" ht="15.75" customHeight="1" x14ac:dyDescent="0.3">
      <c r="A2241" s="31"/>
    </row>
    <row r="2242" spans="1:1" ht="15.75" customHeight="1" x14ac:dyDescent="0.3">
      <c r="A2242" s="31"/>
    </row>
    <row r="2243" spans="1:1" ht="15.75" customHeight="1" x14ac:dyDescent="0.3">
      <c r="A2243" s="31"/>
    </row>
    <row r="2244" spans="1:1" ht="15.75" customHeight="1" x14ac:dyDescent="0.3">
      <c r="A2244" s="31"/>
    </row>
    <row r="2245" spans="1:1" ht="15.75" customHeight="1" x14ac:dyDescent="0.3">
      <c r="A2245" s="31"/>
    </row>
    <row r="2246" spans="1:1" ht="15.75" customHeight="1" x14ac:dyDescent="0.3">
      <c r="A2246" s="31"/>
    </row>
    <row r="2247" spans="1:1" ht="15.75" customHeight="1" x14ac:dyDescent="0.3">
      <c r="A2247" s="31"/>
    </row>
    <row r="2248" spans="1:1" ht="15.75" customHeight="1" x14ac:dyDescent="0.3">
      <c r="A2248" s="31"/>
    </row>
    <row r="2249" spans="1:1" ht="15.75" customHeight="1" x14ac:dyDescent="0.3">
      <c r="A2249" s="31"/>
    </row>
    <row r="2250" spans="1:1" ht="15.75" customHeight="1" x14ac:dyDescent="0.3">
      <c r="A2250" s="31"/>
    </row>
    <row r="2251" spans="1:1" ht="15.75" customHeight="1" x14ac:dyDescent="0.3">
      <c r="A2251" s="31"/>
    </row>
    <row r="2252" spans="1:1" ht="15.75" customHeight="1" x14ac:dyDescent="0.3">
      <c r="A2252" s="31"/>
    </row>
    <row r="2253" spans="1:1" ht="15.75" customHeight="1" x14ac:dyDescent="0.3">
      <c r="A2253" s="31"/>
    </row>
    <row r="2254" spans="1:1" ht="15.75" customHeight="1" x14ac:dyDescent="0.3">
      <c r="A2254" s="31"/>
    </row>
    <row r="2255" spans="1:1" ht="15.75" customHeight="1" x14ac:dyDescent="0.3">
      <c r="A2255" s="31"/>
    </row>
    <row r="2256" spans="1:1" ht="15.75" customHeight="1" x14ac:dyDescent="0.3">
      <c r="A2256" s="31"/>
    </row>
    <row r="2257" spans="1:1" ht="15.75" customHeight="1" x14ac:dyDescent="0.3">
      <c r="A2257" s="31"/>
    </row>
    <row r="2258" spans="1:1" ht="15.75" customHeight="1" x14ac:dyDescent="0.3">
      <c r="A2258" s="31"/>
    </row>
    <row r="2259" spans="1:1" ht="15.75" customHeight="1" x14ac:dyDescent="0.3">
      <c r="A2259" s="31"/>
    </row>
    <row r="2260" spans="1:1" ht="15.75" customHeight="1" x14ac:dyDescent="0.3">
      <c r="A2260" s="31"/>
    </row>
    <row r="2261" spans="1:1" ht="15.75" customHeight="1" x14ac:dyDescent="0.3">
      <c r="A2261" s="31"/>
    </row>
    <row r="2262" spans="1:1" ht="15.75" customHeight="1" x14ac:dyDescent="0.3">
      <c r="A2262" s="31"/>
    </row>
    <row r="2263" spans="1:1" ht="15.75" customHeight="1" x14ac:dyDescent="0.3">
      <c r="A2263" s="31"/>
    </row>
    <row r="2264" spans="1:1" ht="15.75" customHeight="1" x14ac:dyDescent="0.3">
      <c r="A2264" s="31"/>
    </row>
    <row r="2265" spans="1:1" ht="15.75" customHeight="1" x14ac:dyDescent="0.3">
      <c r="A2265" s="31"/>
    </row>
    <row r="2266" spans="1:1" ht="15.75" customHeight="1" x14ac:dyDescent="0.3">
      <c r="A2266" s="31"/>
    </row>
    <row r="2267" spans="1:1" ht="15.75" customHeight="1" x14ac:dyDescent="0.3">
      <c r="A2267" s="31"/>
    </row>
    <row r="2268" spans="1:1" ht="15.75" customHeight="1" x14ac:dyDescent="0.3">
      <c r="A2268" s="31"/>
    </row>
    <row r="2269" spans="1:1" ht="15.75" customHeight="1" x14ac:dyDescent="0.3">
      <c r="A2269" s="31"/>
    </row>
    <row r="2270" spans="1:1" ht="15.75" customHeight="1" x14ac:dyDescent="0.3">
      <c r="A2270" s="31"/>
    </row>
    <row r="2271" spans="1:1" ht="15.75" customHeight="1" x14ac:dyDescent="0.3">
      <c r="A2271" s="31"/>
    </row>
    <row r="2272" spans="1:1" ht="15.75" customHeight="1" x14ac:dyDescent="0.3">
      <c r="A2272" s="31"/>
    </row>
    <row r="2273" spans="1:1" ht="15.75" customHeight="1" x14ac:dyDescent="0.3">
      <c r="A2273" s="31"/>
    </row>
    <row r="2274" spans="1:1" ht="15.75" customHeight="1" x14ac:dyDescent="0.3">
      <c r="A2274" s="31"/>
    </row>
    <row r="2275" spans="1:1" ht="15.75" customHeight="1" x14ac:dyDescent="0.3">
      <c r="A2275" s="31"/>
    </row>
    <row r="2276" spans="1:1" ht="15.75" customHeight="1" x14ac:dyDescent="0.3">
      <c r="A2276" s="31"/>
    </row>
    <row r="2277" spans="1:1" ht="15.75" customHeight="1" x14ac:dyDescent="0.3">
      <c r="A2277" s="31"/>
    </row>
    <row r="2278" spans="1:1" ht="15.75" customHeight="1" x14ac:dyDescent="0.3">
      <c r="A2278" s="31"/>
    </row>
    <row r="2279" spans="1:1" ht="15.75" customHeight="1" x14ac:dyDescent="0.3">
      <c r="A2279" s="31"/>
    </row>
    <row r="2280" spans="1:1" ht="15.75" customHeight="1" x14ac:dyDescent="0.3">
      <c r="A2280" s="31"/>
    </row>
    <row r="2281" spans="1:1" ht="15.75" customHeight="1" x14ac:dyDescent="0.3">
      <c r="A2281" s="31"/>
    </row>
    <row r="2282" spans="1:1" ht="15.75" customHeight="1" x14ac:dyDescent="0.3">
      <c r="A2282" s="31"/>
    </row>
    <row r="2283" spans="1:1" ht="15.75" customHeight="1" x14ac:dyDescent="0.3">
      <c r="A2283" s="31"/>
    </row>
    <row r="2284" spans="1:1" ht="15.75" customHeight="1" x14ac:dyDescent="0.3">
      <c r="A2284" s="31"/>
    </row>
    <row r="2285" spans="1:1" ht="15.75" customHeight="1" x14ac:dyDescent="0.3">
      <c r="A2285" s="31"/>
    </row>
    <row r="2286" spans="1:1" ht="15.75" customHeight="1" x14ac:dyDescent="0.3">
      <c r="A2286" s="31"/>
    </row>
    <row r="2287" spans="1:1" ht="15.75" customHeight="1" x14ac:dyDescent="0.3">
      <c r="A2287" s="31"/>
    </row>
    <row r="2288" spans="1:1" ht="15.75" customHeight="1" x14ac:dyDescent="0.3">
      <c r="A2288" s="31"/>
    </row>
    <row r="2289" spans="1:1" ht="15.75" customHeight="1" x14ac:dyDescent="0.3">
      <c r="A2289" s="31"/>
    </row>
    <row r="2290" spans="1:1" ht="15.75" customHeight="1" x14ac:dyDescent="0.3">
      <c r="A2290" s="31"/>
    </row>
    <row r="2291" spans="1:1" ht="15.75" customHeight="1" x14ac:dyDescent="0.3">
      <c r="A2291" s="31"/>
    </row>
    <row r="2292" spans="1:1" ht="15.75" customHeight="1" x14ac:dyDescent="0.3">
      <c r="A2292" s="31"/>
    </row>
    <row r="2293" spans="1:1" ht="15.75" customHeight="1" x14ac:dyDescent="0.3">
      <c r="A2293" s="31"/>
    </row>
    <row r="2294" spans="1:1" ht="15.75" customHeight="1" x14ac:dyDescent="0.3">
      <c r="A2294" s="31"/>
    </row>
    <row r="2295" spans="1:1" ht="15.75" customHeight="1" x14ac:dyDescent="0.3">
      <c r="A2295" s="31"/>
    </row>
    <row r="2296" spans="1:1" ht="15.75" customHeight="1" x14ac:dyDescent="0.3">
      <c r="A2296" s="31"/>
    </row>
    <row r="2297" spans="1:1" ht="15.75" customHeight="1" x14ac:dyDescent="0.3">
      <c r="A2297" s="31"/>
    </row>
    <row r="2298" spans="1:1" ht="15.75" customHeight="1" x14ac:dyDescent="0.3">
      <c r="A2298" s="31"/>
    </row>
    <row r="2299" spans="1:1" ht="15.75" customHeight="1" x14ac:dyDescent="0.3">
      <c r="A2299" s="31"/>
    </row>
    <row r="2300" spans="1:1" ht="15.75" customHeight="1" x14ac:dyDescent="0.3">
      <c r="A2300" s="31"/>
    </row>
    <row r="2301" spans="1:1" ht="15.75" customHeight="1" x14ac:dyDescent="0.3">
      <c r="A2301" s="31"/>
    </row>
    <row r="2302" spans="1:1" ht="15.75" customHeight="1" x14ac:dyDescent="0.3">
      <c r="A2302" s="31"/>
    </row>
    <row r="2303" spans="1:1" ht="15.75" customHeight="1" x14ac:dyDescent="0.3">
      <c r="A2303" s="31"/>
    </row>
    <row r="2304" spans="1:1" ht="15.75" customHeight="1" x14ac:dyDescent="0.3">
      <c r="A2304" s="31"/>
    </row>
    <row r="2305" spans="1:1" ht="15.75" customHeight="1" x14ac:dyDescent="0.3">
      <c r="A2305" s="31"/>
    </row>
    <row r="2306" spans="1:1" ht="15.75" customHeight="1" x14ac:dyDescent="0.3">
      <c r="A2306" s="31"/>
    </row>
    <row r="2307" spans="1:1" ht="15.75" customHeight="1" x14ac:dyDescent="0.3">
      <c r="A2307" s="31"/>
    </row>
    <row r="2308" spans="1:1" ht="15.75" customHeight="1" x14ac:dyDescent="0.3">
      <c r="A2308" s="31"/>
    </row>
    <row r="2309" spans="1:1" ht="15.75" customHeight="1" x14ac:dyDescent="0.3">
      <c r="A2309" s="31"/>
    </row>
    <row r="2310" spans="1:1" ht="15.75" customHeight="1" x14ac:dyDescent="0.3">
      <c r="A2310" s="31"/>
    </row>
    <row r="2311" spans="1:1" ht="15.75" customHeight="1" x14ac:dyDescent="0.3">
      <c r="A2311" s="31"/>
    </row>
    <row r="2312" spans="1:1" ht="15.75" customHeight="1" x14ac:dyDescent="0.3">
      <c r="A2312" s="31"/>
    </row>
    <row r="2313" spans="1:1" ht="15.75" customHeight="1" x14ac:dyDescent="0.3">
      <c r="A2313" s="31"/>
    </row>
    <row r="2314" spans="1:1" ht="15.75" customHeight="1" x14ac:dyDescent="0.3">
      <c r="A2314" s="31"/>
    </row>
    <row r="2315" spans="1:1" ht="15.75" customHeight="1" x14ac:dyDescent="0.3">
      <c r="A2315" s="31"/>
    </row>
    <row r="2316" spans="1:1" ht="15.75" customHeight="1" x14ac:dyDescent="0.3">
      <c r="A2316" s="31"/>
    </row>
    <row r="2317" spans="1:1" ht="15.75" customHeight="1" x14ac:dyDescent="0.3">
      <c r="A2317" s="31"/>
    </row>
    <row r="2318" spans="1:1" ht="15.75" customHeight="1" x14ac:dyDescent="0.3">
      <c r="A2318" s="31"/>
    </row>
    <row r="2319" spans="1:1" ht="15.75" customHeight="1" x14ac:dyDescent="0.3">
      <c r="A2319" s="31"/>
    </row>
    <row r="2320" spans="1:1" ht="15.75" customHeight="1" x14ac:dyDescent="0.3">
      <c r="A2320" s="31"/>
    </row>
    <row r="2321" spans="1:1" ht="15.75" customHeight="1" x14ac:dyDescent="0.3">
      <c r="A2321" s="31"/>
    </row>
    <row r="2322" spans="1:1" ht="15.75" customHeight="1" x14ac:dyDescent="0.3">
      <c r="A2322" s="31"/>
    </row>
    <row r="2323" spans="1:1" ht="15.75" customHeight="1" x14ac:dyDescent="0.3">
      <c r="A2323" s="31"/>
    </row>
    <row r="2324" spans="1:1" ht="15.75" customHeight="1" x14ac:dyDescent="0.3">
      <c r="A2324" s="31"/>
    </row>
    <row r="2325" spans="1:1" ht="15.75" customHeight="1" x14ac:dyDescent="0.3">
      <c r="A2325" s="31"/>
    </row>
    <row r="2326" spans="1:1" ht="15.75" customHeight="1" x14ac:dyDescent="0.3">
      <c r="A2326" s="31"/>
    </row>
    <row r="2327" spans="1:1" ht="15.75" customHeight="1" x14ac:dyDescent="0.3">
      <c r="A2327" s="31"/>
    </row>
    <row r="2328" spans="1:1" ht="15.75" customHeight="1" x14ac:dyDescent="0.3">
      <c r="A2328" s="31"/>
    </row>
    <row r="2329" spans="1:1" ht="15.75" customHeight="1" x14ac:dyDescent="0.3">
      <c r="A2329" s="31"/>
    </row>
    <row r="2330" spans="1:1" ht="15.75" customHeight="1" x14ac:dyDescent="0.3">
      <c r="A2330" s="31"/>
    </row>
    <row r="2331" spans="1:1" ht="15.75" customHeight="1" x14ac:dyDescent="0.3">
      <c r="A2331" s="31"/>
    </row>
    <row r="2332" spans="1:1" ht="15.75" customHeight="1" x14ac:dyDescent="0.3">
      <c r="A2332" s="31"/>
    </row>
    <row r="2333" spans="1:1" ht="15.75" customHeight="1" x14ac:dyDescent="0.3">
      <c r="A2333" s="31"/>
    </row>
    <row r="2334" spans="1:1" ht="15.75" customHeight="1" x14ac:dyDescent="0.3">
      <c r="A2334" s="31"/>
    </row>
    <row r="2335" spans="1:1" ht="15.75" customHeight="1" x14ac:dyDescent="0.3">
      <c r="A2335" s="31"/>
    </row>
    <row r="2336" spans="1:1" ht="15.75" customHeight="1" x14ac:dyDescent="0.3">
      <c r="A2336" s="31"/>
    </row>
    <row r="2337" spans="1:1" ht="15.75" customHeight="1" x14ac:dyDescent="0.3">
      <c r="A2337" s="31"/>
    </row>
    <row r="2338" spans="1:1" ht="15.75" customHeight="1" x14ac:dyDescent="0.3">
      <c r="A2338" s="31"/>
    </row>
    <row r="2339" spans="1:1" ht="15.75" customHeight="1" x14ac:dyDescent="0.3">
      <c r="A2339" s="31"/>
    </row>
    <row r="2340" spans="1:1" ht="15.75" customHeight="1" x14ac:dyDescent="0.3">
      <c r="A2340" s="31"/>
    </row>
    <row r="2341" spans="1:1" ht="15.75" customHeight="1" x14ac:dyDescent="0.3">
      <c r="A2341" s="31"/>
    </row>
    <row r="2342" spans="1:1" ht="15.75" customHeight="1" x14ac:dyDescent="0.3">
      <c r="A2342" s="31"/>
    </row>
    <row r="2343" spans="1:1" ht="15.75" customHeight="1" x14ac:dyDescent="0.3">
      <c r="A2343" s="31"/>
    </row>
    <row r="2344" spans="1:1" ht="15.75" customHeight="1" x14ac:dyDescent="0.3">
      <c r="A2344" s="31"/>
    </row>
    <row r="2345" spans="1:1" ht="15.75" customHeight="1" x14ac:dyDescent="0.3">
      <c r="A2345" s="31"/>
    </row>
    <row r="2346" spans="1:1" ht="15.75" customHeight="1" x14ac:dyDescent="0.3">
      <c r="A2346" s="31"/>
    </row>
    <row r="2347" spans="1:1" ht="15.75" customHeight="1" x14ac:dyDescent="0.3">
      <c r="A2347" s="31"/>
    </row>
    <row r="2348" spans="1:1" ht="15.75" customHeight="1" x14ac:dyDescent="0.3">
      <c r="A2348" s="31"/>
    </row>
    <row r="2349" spans="1:1" ht="15.75" customHeight="1" x14ac:dyDescent="0.3">
      <c r="A2349" s="31"/>
    </row>
    <row r="2350" spans="1:1" ht="15.75" customHeight="1" x14ac:dyDescent="0.3">
      <c r="A2350" s="31"/>
    </row>
    <row r="2351" spans="1:1" ht="15.75" customHeight="1" x14ac:dyDescent="0.3">
      <c r="A2351" s="31"/>
    </row>
    <row r="2352" spans="1:1" ht="15.75" customHeight="1" x14ac:dyDescent="0.3">
      <c r="A2352" s="31"/>
    </row>
    <row r="2353" spans="1:1" ht="15.75" customHeight="1" x14ac:dyDescent="0.3">
      <c r="A2353" s="31"/>
    </row>
    <row r="2354" spans="1:1" ht="15.75" customHeight="1" x14ac:dyDescent="0.3">
      <c r="A2354" s="31"/>
    </row>
    <row r="2355" spans="1:1" ht="15.75" customHeight="1" x14ac:dyDescent="0.3">
      <c r="A2355" s="31"/>
    </row>
    <row r="2356" spans="1:1" ht="15.75" customHeight="1" x14ac:dyDescent="0.3">
      <c r="A2356" s="31"/>
    </row>
    <row r="2357" spans="1:1" ht="15.75" customHeight="1" x14ac:dyDescent="0.3">
      <c r="A2357" s="31"/>
    </row>
    <row r="2358" spans="1:1" ht="15.75" customHeight="1" x14ac:dyDescent="0.3">
      <c r="A2358" s="31"/>
    </row>
    <row r="2359" spans="1:1" ht="15.75" customHeight="1" x14ac:dyDescent="0.3">
      <c r="A2359" s="31"/>
    </row>
    <row r="2360" spans="1:1" ht="15.75" customHeight="1" x14ac:dyDescent="0.3">
      <c r="A2360" s="31"/>
    </row>
    <row r="2361" spans="1:1" ht="15.75" customHeight="1" x14ac:dyDescent="0.3">
      <c r="A2361" s="31"/>
    </row>
    <row r="2362" spans="1:1" ht="15.75" customHeight="1" x14ac:dyDescent="0.3">
      <c r="A2362" s="31"/>
    </row>
    <row r="2363" spans="1:1" ht="15.75" customHeight="1" x14ac:dyDescent="0.3">
      <c r="A2363" s="31"/>
    </row>
    <row r="2364" spans="1:1" ht="15.75" customHeight="1" x14ac:dyDescent="0.3">
      <c r="A2364" s="31"/>
    </row>
    <row r="2365" spans="1:1" ht="15.75" customHeight="1" x14ac:dyDescent="0.3">
      <c r="A2365" s="31"/>
    </row>
    <row r="2366" spans="1:1" ht="15.75" customHeight="1" x14ac:dyDescent="0.3">
      <c r="A2366" s="31"/>
    </row>
    <row r="2367" spans="1:1" ht="15.75" customHeight="1" x14ac:dyDescent="0.3">
      <c r="A2367" s="31"/>
    </row>
    <row r="2368" spans="1:1" ht="15.75" customHeight="1" x14ac:dyDescent="0.3">
      <c r="A2368" s="31"/>
    </row>
    <row r="2369" spans="1:1" ht="15.75" customHeight="1" x14ac:dyDescent="0.3">
      <c r="A2369" s="31"/>
    </row>
    <row r="2370" spans="1:1" ht="15.75" customHeight="1" x14ac:dyDescent="0.3">
      <c r="A2370" s="31"/>
    </row>
    <row r="2371" spans="1:1" ht="15.75" customHeight="1" x14ac:dyDescent="0.3">
      <c r="A2371" s="31"/>
    </row>
    <row r="2372" spans="1:1" ht="15.75" customHeight="1" x14ac:dyDescent="0.3">
      <c r="A2372" s="31"/>
    </row>
    <row r="2373" spans="1:1" ht="15.75" customHeight="1" x14ac:dyDescent="0.3">
      <c r="A2373" s="31"/>
    </row>
    <row r="2374" spans="1:1" ht="15.75" customHeight="1" x14ac:dyDescent="0.3">
      <c r="A2374" s="31"/>
    </row>
    <row r="2375" spans="1:1" ht="15.75" customHeight="1" x14ac:dyDescent="0.3">
      <c r="A2375" s="31"/>
    </row>
    <row r="2376" spans="1:1" ht="15.75" customHeight="1" x14ac:dyDescent="0.3">
      <c r="A2376" s="31"/>
    </row>
    <row r="2377" spans="1:1" ht="15.75" customHeight="1" x14ac:dyDescent="0.3">
      <c r="A2377" s="31"/>
    </row>
    <row r="2378" spans="1:1" ht="15.75" customHeight="1" x14ac:dyDescent="0.3">
      <c r="A2378" s="31"/>
    </row>
    <row r="2379" spans="1:1" ht="15.75" customHeight="1" x14ac:dyDescent="0.3">
      <c r="A2379" s="31"/>
    </row>
    <row r="2380" spans="1:1" ht="15.75" customHeight="1" x14ac:dyDescent="0.3">
      <c r="A2380" s="31"/>
    </row>
    <row r="2381" spans="1:1" ht="15.75" customHeight="1" x14ac:dyDescent="0.3">
      <c r="A2381" s="31"/>
    </row>
    <row r="2382" spans="1:1" ht="15.75" customHeight="1" x14ac:dyDescent="0.3">
      <c r="A2382" s="31"/>
    </row>
    <row r="2383" spans="1:1" ht="15.75" customHeight="1" x14ac:dyDescent="0.3">
      <c r="A2383" s="31"/>
    </row>
    <row r="2384" spans="1:1" ht="15.75" customHeight="1" x14ac:dyDescent="0.3">
      <c r="A2384" s="31"/>
    </row>
    <row r="2385" spans="1:1" ht="15.75" customHeight="1" x14ac:dyDescent="0.3">
      <c r="A2385" s="31"/>
    </row>
    <row r="2386" spans="1:1" ht="15.75" customHeight="1" x14ac:dyDescent="0.3">
      <c r="A2386" s="31"/>
    </row>
    <row r="2387" spans="1:1" ht="15.75" customHeight="1" x14ac:dyDescent="0.3">
      <c r="A2387" s="31"/>
    </row>
    <row r="2388" spans="1:1" ht="15.75" customHeight="1" x14ac:dyDescent="0.3">
      <c r="A2388" s="31"/>
    </row>
    <row r="2389" spans="1:1" ht="15.75" customHeight="1" x14ac:dyDescent="0.3">
      <c r="A2389" s="31"/>
    </row>
    <row r="2390" spans="1:1" ht="15.75" customHeight="1" x14ac:dyDescent="0.3">
      <c r="A2390" s="31"/>
    </row>
    <row r="2391" spans="1:1" ht="15.75" customHeight="1" x14ac:dyDescent="0.3">
      <c r="A2391" s="31"/>
    </row>
    <row r="2392" spans="1:1" ht="15.75" customHeight="1" x14ac:dyDescent="0.3">
      <c r="A2392" s="31"/>
    </row>
    <row r="2393" spans="1:1" ht="15.75" customHeight="1" x14ac:dyDescent="0.3">
      <c r="A2393" s="31"/>
    </row>
    <row r="2394" spans="1:1" ht="15.75" customHeight="1" x14ac:dyDescent="0.3">
      <c r="A2394" s="31"/>
    </row>
    <row r="2395" spans="1:1" ht="15.75" customHeight="1" x14ac:dyDescent="0.3">
      <c r="A2395" s="31"/>
    </row>
    <row r="2396" spans="1:1" ht="15.75" customHeight="1" x14ac:dyDescent="0.3">
      <c r="A2396" s="31"/>
    </row>
    <row r="2397" spans="1:1" ht="15.75" customHeight="1" x14ac:dyDescent="0.3">
      <c r="A2397" s="31"/>
    </row>
    <row r="2398" spans="1:1" ht="15.75" customHeight="1" x14ac:dyDescent="0.3">
      <c r="A2398" s="31"/>
    </row>
    <row r="2399" spans="1:1" ht="15.75" customHeight="1" x14ac:dyDescent="0.3">
      <c r="A2399" s="31"/>
    </row>
    <row r="2400" spans="1:1" ht="15.75" customHeight="1" x14ac:dyDescent="0.3">
      <c r="A2400" s="31"/>
    </row>
    <row r="2401" spans="1:1" ht="15.75" customHeight="1" x14ac:dyDescent="0.3">
      <c r="A2401" s="31"/>
    </row>
    <row r="2402" spans="1:1" ht="15.75" customHeight="1" x14ac:dyDescent="0.3">
      <c r="A2402" s="31"/>
    </row>
    <row r="2403" spans="1:1" ht="15.75" customHeight="1" x14ac:dyDescent="0.3">
      <c r="A2403" s="31"/>
    </row>
    <row r="2404" spans="1:1" ht="15.75" customHeight="1" x14ac:dyDescent="0.3">
      <c r="A2404" s="31"/>
    </row>
    <row r="2405" spans="1:1" ht="15.75" customHeight="1" x14ac:dyDescent="0.3">
      <c r="A2405" s="31"/>
    </row>
    <row r="2406" spans="1:1" ht="15.75" customHeight="1" x14ac:dyDescent="0.3">
      <c r="A2406" s="31"/>
    </row>
    <row r="2407" spans="1:1" ht="15.75" customHeight="1" x14ac:dyDescent="0.3">
      <c r="A2407" s="31"/>
    </row>
    <row r="2408" spans="1:1" ht="15.75" customHeight="1" x14ac:dyDescent="0.3">
      <c r="A2408" s="31"/>
    </row>
    <row r="2409" spans="1:1" ht="15.75" customHeight="1" x14ac:dyDescent="0.3">
      <c r="A2409" s="31"/>
    </row>
    <row r="2410" spans="1:1" ht="15.75" customHeight="1" x14ac:dyDescent="0.3">
      <c r="A2410" s="31"/>
    </row>
    <row r="2411" spans="1:1" ht="15.75" customHeight="1" x14ac:dyDescent="0.3">
      <c r="A2411" s="31"/>
    </row>
    <row r="2412" spans="1:1" ht="15.75" customHeight="1" x14ac:dyDescent="0.3">
      <c r="A2412" s="31"/>
    </row>
    <row r="2413" spans="1:1" ht="15.75" customHeight="1" x14ac:dyDescent="0.3">
      <c r="A2413" s="31"/>
    </row>
    <row r="2414" spans="1:1" ht="15.75" customHeight="1" x14ac:dyDescent="0.3">
      <c r="A2414" s="31"/>
    </row>
    <row r="2415" spans="1:1" ht="15.75" customHeight="1" x14ac:dyDescent="0.3">
      <c r="A2415" s="31"/>
    </row>
    <row r="2416" spans="1:1" ht="15.75" customHeight="1" x14ac:dyDescent="0.3">
      <c r="A2416" s="31"/>
    </row>
    <row r="2417" spans="1:1" ht="15.75" customHeight="1" x14ac:dyDescent="0.3">
      <c r="A2417" s="31"/>
    </row>
    <row r="2418" spans="1:1" ht="15.75" customHeight="1" x14ac:dyDescent="0.3">
      <c r="A2418" s="31"/>
    </row>
    <row r="2419" spans="1:1" ht="15.75" customHeight="1" x14ac:dyDescent="0.3">
      <c r="A2419" s="31"/>
    </row>
    <row r="2420" spans="1:1" ht="15.75" customHeight="1" x14ac:dyDescent="0.3">
      <c r="A2420" s="31"/>
    </row>
    <row r="2421" spans="1:1" ht="15.75" customHeight="1" x14ac:dyDescent="0.3">
      <c r="A2421" s="31"/>
    </row>
    <row r="2422" spans="1:1" ht="15.75" customHeight="1" x14ac:dyDescent="0.3">
      <c r="A2422" s="31"/>
    </row>
    <row r="2423" spans="1:1" ht="15.75" customHeight="1" x14ac:dyDescent="0.3">
      <c r="A2423" s="31"/>
    </row>
    <row r="2424" spans="1:1" ht="15.75" customHeight="1" x14ac:dyDescent="0.3">
      <c r="A2424" s="31"/>
    </row>
    <row r="2425" spans="1:1" ht="15.75" customHeight="1" x14ac:dyDescent="0.3">
      <c r="A2425" s="31"/>
    </row>
    <row r="2426" spans="1:1" ht="15.75" customHeight="1" x14ac:dyDescent="0.3">
      <c r="A2426" s="31"/>
    </row>
    <row r="2427" spans="1:1" ht="15.75" customHeight="1" x14ac:dyDescent="0.3">
      <c r="A2427" s="31"/>
    </row>
    <row r="2428" spans="1:1" ht="15.75" customHeight="1" x14ac:dyDescent="0.3">
      <c r="A2428" s="31"/>
    </row>
    <row r="2429" spans="1:1" ht="15.75" customHeight="1" x14ac:dyDescent="0.3">
      <c r="A2429" s="31"/>
    </row>
    <row r="2430" spans="1:1" ht="15.75" customHeight="1" x14ac:dyDescent="0.3">
      <c r="A2430" s="31"/>
    </row>
    <row r="2431" spans="1:1" ht="15.75" customHeight="1" x14ac:dyDescent="0.3">
      <c r="A2431" s="31"/>
    </row>
    <row r="2432" spans="1:1" ht="15.75" customHeight="1" x14ac:dyDescent="0.3">
      <c r="A2432" s="31"/>
    </row>
    <row r="2433" spans="1:1" ht="15.75" customHeight="1" x14ac:dyDescent="0.3">
      <c r="A2433" s="31"/>
    </row>
    <row r="2434" spans="1:1" ht="15.75" customHeight="1" x14ac:dyDescent="0.3">
      <c r="A2434" s="31"/>
    </row>
    <row r="2435" spans="1:1" ht="15.75" customHeight="1" x14ac:dyDescent="0.3">
      <c r="A2435" s="31"/>
    </row>
    <row r="2436" spans="1:1" ht="15.75" customHeight="1" x14ac:dyDescent="0.3">
      <c r="A2436" s="31"/>
    </row>
    <row r="2437" spans="1:1" ht="15.75" customHeight="1" x14ac:dyDescent="0.3">
      <c r="A2437" s="31"/>
    </row>
    <row r="2438" spans="1:1" ht="15.75" customHeight="1" x14ac:dyDescent="0.3">
      <c r="A2438" s="31"/>
    </row>
    <row r="2439" spans="1:1" ht="15.75" customHeight="1" x14ac:dyDescent="0.3">
      <c r="A2439" s="31"/>
    </row>
    <row r="2440" spans="1:1" ht="15.75" customHeight="1" x14ac:dyDescent="0.3">
      <c r="A2440" s="31"/>
    </row>
    <row r="2441" spans="1:1" ht="15.75" customHeight="1" x14ac:dyDescent="0.3">
      <c r="A2441" s="31"/>
    </row>
    <row r="2442" spans="1:1" ht="15.75" customHeight="1" x14ac:dyDescent="0.3">
      <c r="A2442" s="31"/>
    </row>
    <row r="2443" spans="1:1" ht="15.75" customHeight="1" x14ac:dyDescent="0.3">
      <c r="A2443" s="31"/>
    </row>
    <row r="2444" spans="1:1" ht="15.75" customHeight="1" x14ac:dyDescent="0.3">
      <c r="A2444" s="31"/>
    </row>
    <row r="2445" spans="1:1" ht="15.75" customHeight="1" x14ac:dyDescent="0.3">
      <c r="A2445" s="31"/>
    </row>
    <row r="2446" spans="1:1" ht="15.75" customHeight="1" x14ac:dyDescent="0.3">
      <c r="A2446" s="31"/>
    </row>
    <row r="2447" spans="1:1" ht="15.75" customHeight="1" x14ac:dyDescent="0.3">
      <c r="A2447" s="31"/>
    </row>
    <row r="2448" spans="1:1" ht="15.75" customHeight="1" x14ac:dyDescent="0.3">
      <c r="A2448" s="31"/>
    </row>
    <row r="2449" spans="1:1" ht="15.75" customHeight="1" x14ac:dyDescent="0.3">
      <c r="A2449" s="31"/>
    </row>
    <row r="2450" spans="1:1" ht="15.75" customHeight="1" x14ac:dyDescent="0.3">
      <c r="A2450" s="31"/>
    </row>
    <row r="2451" spans="1:1" ht="15.75" customHeight="1" x14ac:dyDescent="0.3">
      <c r="A2451" s="31"/>
    </row>
    <row r="2452" spans="1:1" ht="15.75" customHeight="1" x14ac:dyDescent="0.3">
      <c r="A2452" s="31"/>
    </row>
    <row r="2453" spans="1:1" ht="15.75" customHeight="1" x14ac:dyDescent="0.3">
      <c r="A2453" s="31"/>
    </row>
    <row r="2454" spans="1:1" ht="15.75" customHeight="1" x14ac:dyDescent="0.3">
      <c r="A2454" s="31"/>
    </row>
    <row r="2455" spans="1:1" ht="15.75" customHeight="1" x14ac:dyDescent="0.3">
      <c r="A2455" s="31"/>
    </row>
    <row r="2456" spans="1:1" ht="15.75" customHeight="1" x14ac:dyDescent="0.3">
      <c r="A2456" s="31"/>
    </row>
    <row r="2457" spans="1:1" ht="15.75" customHeight="1" x14ac:dyDescent="0.3">
      <c r="A2457" s="31"/>
    </row>
    <row r="2458" spans="1:1" ht="15.75" customHeight="1" x14ac:dyDescent="0.3">
      <c r="A2458" s="31"/>
    </row>
    <row r="2459" spans="1:1" ht="15.75" customHeight="1" x14ac:dyDescent="0.3">
      <c r="A2459" s="31"/>
    </row>
    <row r="2460" spans="1:1" ht="15.75" customHeight="1" x14ac:dyDescent="0.3">
      <c r="A2460" s="31"/>
    </row>
    <row r="2461" spans="1:1" ht="15.75" customHeight="1" x14ac:dyDescent="0.3">
      <c r="A2461" s="31"/>
    </row>
    <row r="2462" spans="1:1" ht="15.75" customHeight="1" x14ac:dyDescent="0.3">
      <c r="A2462" s="31"/>
    </row>
    <row r="2463" spans="1:1" ht="15.75" customHeight="1" x14ac:dyDescent="0.3">
      <c r="A2463" s="31"/>
    </row>
    <row r="2464" spans="1:1" ht="15.75" customHeight="1" x14ac:dyDescent="0.3">
      <c r="A2464" s="31"/>
    </row>
    <row r="2465" spans="1:1" ht="15.75" customHeight="1" x14ac:dyDescent="0.3">
      <c r="A2465" s="31"/>
    </row>
    <row r="2466" spans="1:1" ht="15.75" customHeight="1" x14ac:dyDescent="0.3">
      <c r="A2466" s="31"/>
    </row>
    <row r="2467" spans="1:1" ht="15.75" customHeight="1" x14ac:dyDescent="0.3">
      <c r="A2467" s="31"/>
    </row>
    <row r="2468" spans="1:1" ht="15.75" customHeight="1" x14ac:dyDescent="0.3">
      <c r="A2468" s="31"/>
    </row>
    <row r="2469" spans="1:1" ht="15.75" customHeight="1" x14ac:dyDescent="0.3">
      <c r="A2469" s="31"/>
    </row>
    <row r="2470" spans="1:1" ht="15.75" customHeight="1" x14ac:dyDescent="0.3">
      <c r="A2470" s="31"/>
    </row>
    <row r="2471" spans="1:1" ht="15.75" customHeight="1" x14ac:dyDescent="0.3">
      <c r="A2471" s="31"/>
    </row>
    <row r="2472" spans="1:1" ht="15.75" customHeight="1" x14ac:dyDescent="0.3">
      <c r="A2472" s="31"/>
    </row>
    <row r="2473" spans="1:1" ht="15.75" customHeight="1" x14ac:dyDescent="0.3">
      <c r="A2473" s="31"/>
    </row>
    <row r="2474" spans="1:1" ht="15.75" customHeight="1" x14ac:dyDescent="0.3">
      <c r="A2474" s="31"/>
    </row>
    <row r="2475" spans="1:1" ht="15.75" customHeight="1" x14ac:dyDescent="0.3">
      <c r="A2475" s="31"/>
    </row>
    <row r="2476" spans="1:1" ht="15.75" customHeight="1" x14ac:dyDescent="0.3">
      <c r="A2476" s="31"/>
    </row>
    <row r="2477" spans="1:1" ht="15.75" customHeight="1" x14ac:dyDescent="0.3">
      <c r="A2477" s="31"/>
    </row>
    <row r="2478" spans="1:1" ht="15.75" customHeight="1" x14ac:dyDescent="0.3">
      <c r="A2478" s="31"/>
    </row>
    <row r="2479" spans="1:1" ht="15.75" customHeight="1" x14ac:dyDescent="0.3">
      <c r="A2479" s="31"/>
    </row>
    <row r="2480" spans="1:1" ht="15.75" customHeight="1" x14ac:dyDescent="0.3">
      <c r="A2480" s="31"/>
    </row>
    <row r="2481" spans="1:1" ht="15.75" customHeight="1" x14ac:dyDescent="0.3">
      <c r="A2481" s="31"/>
    </row>
    <row r="2482" spans="1:1" ht="15.75" customHeight="1" x14ac:dyDescent="0.3">
      <c r="A2482" s="31"/>
    </row>
    <row r="2483" spans="1:1" ht="15.75" customHeight="1" x14ac:dyDescent="0.3">
      <c r="A2483" s="31"/>
    </row>
    <row r="2484" spans="1:1" ht="15.75" customHeight="1" x14ac:dyDescent="0.3">
      <c r="A2484" s="31"/>
    </row>
    <row r="2485" spans="1:1" ht="15.75" customHeight="1" x14ac:dyDescent="0.3">
      <c r="A2485" s="31"/>
    </row>
    <row r="2486" spans="1:1" ht="15.75" customHeight="1" x14ac:dyDescent="0.3">
      <c r="A2486" s="31"/>
    </row>
    <row r="2487" spans="1:1" ht="15.75" customHeight="1" x14ac:dyDescent="0.3">
      <c r="A2487" s="31"/>
    </row>
    <row r="2488" spans="1:1" ht="15.75" customHeight="1" x14ac:dyDescent="0.3">
      <c r="A2488" s="31"/>
    </row>
    <row r="2489" spans="1:1" ht="15.75" customHeight="1" x14ac:dyDescent="0.3">
      <c r="A2489" s="31"/>
    </row>
    <row r="2490" spans="1:1" ht="15.75" customHeight="1" x14ac:dyDescent="0.3">
      <c r="A2490" s="31"/>
    </row>
    <row r="2491" spans="1:1" ht="15.75" customHeight="1" x14ac:dyDescent="0.3">
      <c r="A2491" s="31"/>
    </row>
    <row r="2492" spans="1:1" ht="15.75" customHeight="1" x14ac:dyDescent="0.3">
      <c r="A2492" s="31"/>
    </row>
    <row r="2493" spans="1:1" ht="15.75" customHeight="1" x14ac:dyDescent="0.3">
      <c r="A2493" s="31"/>
    </row>
    <row r="2494" spans="1:1" ht="15.75" customHeight="1" x14ac:dyDescent="0.3">
      <c r="A2494" s="31"/>
    </row>
    <row r="2495" spans="1:1" ht="15.75" customHeight="1" x14ac:dyDescent="0.3">
      <c r="A2495" s="31"/>
    </row>
    <row r="2496" spans="1:1" ht="15.75" customHeight="1" x14ac:dyDescent="0.3">
      <c r="A2496" s="31"/>
    </row>
    <row r="2497" spans="1:1" ht="15.75" customHeight="1" x14ac:dyDescent="0.3">
      <c r="A2497" s="31"/>
    </row>
    <row r="2498" spans="1:1" ht="15.75" customHeight="1" x14ac:dyDescent="0.3">
      <c r="A2498" s="31"/>
    </row>
    <row r="2499" spans="1:1" ht="15.75" customHeight="1" x14ac:dyDescent="0.3">
      <c r="A2499" s="31"/>
    </row>
    <row r="2500" spans="1:1" ht="15.75" customHeight="1" x14ac:dyDescent="0.3">
      <c r="A2500" s="31"/>
    </row>
    <row r="2501" spans="1:1" ht="15.75" customHeight="1" x14ac:dyDescent="0.3">
      <c r="A2501" s="31"/>
    </row>
    <row r="2502" spans="1:1" ht="15.75" customHeight="1" x14ac:dyDescent="0.3">
      <c r="A2502" s="31"/>
    </row>
    <row r="2503" spans="1:1" ht="15.75" customHeight="1" x14ac:dyDescent="0.3">
      <c r="A2503" s="31"/>
    </row>
    <row r="2504" spans="1:1" ht="15.75" customHeight="1" x14ac:dyDescent="0.3">
      <c r="A2504" s="31"/>
    </row>
    <row r="2505" spans="1:1" ht="15.75" customHeight="1" x14ac:dyDescent="0.3">
      <c r="A2505" s="31"/>
    </row>
    <row r="2506" spans="1:1" ht="15.75" customHeight="1" x14ac:dyDescent="0.3">
      <c r="A2506" s="31"/>
    </row>
    <row r="2507" spans="1:1" ht="15.75" customHeight="1" x14ac:dyDescent="0.3">
      <c r="A2507" s="31"/>
    </row>
    <row r="2508" spans="1:1" ht="15.75" customHeight="1" x14ac:dyDescent="0.3">
      <c r="A2508" s="31"/>
    </row>
    <row r="2509" spans="1:1" ht="15.75" customHeight="1" x14ac:dyDescent="0.3">
      <c r="A2509" s="31"/>
    </row>
    <row r="2510" spans="1:1" ht="15.75" customHeight="1" x14ac:dyDescent="0.3">
      <c r="A2510" s="31"/>
    </row>
    <row r="2511" spans="1:1" ht="15.75" customHeight="1" x14ac:dyDescent="0.3">
      <c r="A2511" s="31"/>
    </row>
    <row r="2512" spans="1:1" ht="15.75" customHeight="1" x14ac:dyDescent="0.3">
      <c r="A2512" s="31"/>
    </row>
    <row r="2513" spans="1:1" ht="15.75" customHeight="1" x14ac:dyDescent="0.3">
      <c r="A2513" s="31"/>
    </row>
    <row r="2514" spans="1:1" ht="15.75" customHeight="1" x14ac:dyDescent="0.3">
      <c r="A2514" s="31"/>
    </row>
    <row r="2515" spans="1:1" ht="15.75" customHeight="1" x14ac:dyDescent="0.3">
      <c r="A2515" s="31"/>
    </row>
    <row r="2516" spans="1:1" ht="15.75" customHeight="1" x14ac:dyDescent="0.3">
      <c r="A2516" s="31"/>
    </row>
    <row r="2517" spans="1:1" ht="15.75" customHeight="1" x14ac:dyDescent="0.3">
      <c r="A2517" s="31"/>
    </row>
    <row r="2518" spans="1:1" ht="15.75" customHeight="1" x14ac:dyDescent="0.3">
      <c r="A2518" s="31"/>
    </row>
    <row r="2519" spans="1:1" ht="15.75" customHeight="1" x14ac:dyDescent="0.3">
      <c r="A2519" s="31"/>
    </row>
    <row r="2520" spans="1:1" ht="15.75" customHeight="1" x14ac:dyDescent="0.3">
      <c r="A2520" s="31"/>
    </row>
    <row r="2521" spans="1:1" ht="15.75" customHeight="1" x14ac:dyDescent="0.3">
      <c r="A2521" s="31"/>
    </row>
    <row r="2522" spans="1:1" ht="15.75" customHeight="1" x14ac:dyDescent="0.3">
      <c r="A2522" s="31"/>
    </row>
    <row r="2523" spans="1:1" ht="15.75" customHeight="1" x14ac:dyDescent="0.3">
      <c r="A2523" s="31"/>
    </row>
    <row r="2524" spans="1:1" ht="15.75" customHeight="1" x14ac:dyDescent="0.3">
      <c r="A2524" s="31"/>
    </row>
    <row r="2525" spans="1:1" ht="15.75" customHeight="1" x14ac:dyDescent="0.3">
      <c r="A2525" s="31"/>
    </row>
    <row r="2526" spans="1:1" ht="15.75" customHeight="1" x14ac:dyDescent="0.3">
      <c r="A2526" s="31"/>
    </row>
    <row r="2527" spans="1:1" ht="15.75" customHeight="1" x14ac:dyDescent="0.3">
      <c r="A2527" s="31"/>
    </row>
    <row r="2528" spans="1:1" ht="15.75" customHeight="1" x14ac:dyDescent="0.3">
      <c r="A2528" s="31"/>
    </row>
    <row r="2529" spans="1:1" ht="15.75" customHeight="1" x14ac:dyDescent="0.3">
      <c r="A2529" s="31"/>
    </row>
    <row r="2530" spans="1:1" ht="15.75" customHeight="1" x14ac:dyDescent="0.3">
      <c r="A2530" s="31"/>
    </row>
    <row r="2531" spans="1:1" ht="15.75" customHeight="1" x14ac:dyDescent="0.3">
      <c r="A2531" s="31"/>
    </row>
    <row r="2532" spans="1:1" ht="15.75" customHeight="1" x14ac:dyDescent="0.3">
      <c r="A2532" s="31"/>
    </row>
    <row r="2533" spans="1:1" ht="15.75" customHeight="1" x14ac:dyDescent="0.3">
      <c r="A2533" s="31"/>
    </row>
    <row r="2534" spans="1:1" ht="15.75" customHeight="1" x14ac:dyDescent="0.3">
      <c r="A2534" s="31"/>
    </row>
    <row r="2535" spans="1:1" ht="15.75" customHeight="1" x14ac:dyDescent="0.3">
      <c r="A2535" s="31"/>
    </row>
    <row r="2536" spans="1:1" ht="15.75" customHeight="1" x14ac:dyDescent="0.3">
      <c r="A2536" s="31"/>
    </row>
    <row r="2537" spans="1:1" ht="15.75" customHeight="1" x14ac:dyDescent="0.3">
      <c r="A2537" s="31"/>
    </row>
    <row r="2538" spans="1:1" ht="15.75" customHeight="1" x14ac:dyDescent="0.3">
      <c r="A2538" s="31"/>
    </row>
    <row r="2539" spans="1:1" ht="15.75" customHeight="1" x14ac:dyDescent="0.3">
      <c r="A2539" s="31"/>
    </row>
    <row r="2540" spans="1:1" ht="15.75" customHeight="1" x14ac:dyDescent="0.3">
      <c r="A2540" s="31"/>
    </row>
    <row r="2541" spans="1:1" ht="15.75" customHeight="1" x14ac:dyDescent="0.3">
      <c r="A2541" s="31"/>
    </row>
    <row r="2542" spans="1:1" ht="15.75" customHeight="1" x14ac:dyDescent="0.3">
      <c r="A2542" s="31"/>
    </row>
    <row r="2543" spans="1:1" ht="15.75" customHeight="1" x14ac:dyDescent="0.3">
      <c r="A2543" s="31"/>
    </row>
    <row r="2544" spans="1:1" ht="15.75" customHeight="1" x14ac:dyDescent="0.3">
      <c r="A2544" s="31"/>
    </row>
    <row r="2545" spans="1:1" ht="15.75" customHeight="1" x14ac:dyDescent="0.3">
      <c r="A2545" s="31"/>
    </row>
    <row r="2546" spans="1:1" ht="15.75" customHeight="1" x14ac:dyDescent="0.3">
      <c r="A2546" s="31"/>
    </row>
    <row r="2547" spans="1:1" ht="15.75" customHeight="1" x14ac:dyDescent="0.3">
      <c r="A2547" s="31"/>
    </row>
    <row r="2548" spans="1:1" ht="15.75" customHeight="1" x14ac:dyDescent="0.3">
      <c r="A2548" s="31"/>
    </row>
    <row r="2549" spans="1:1" ht="15.75" customHeight="1" x14ac:dyDescent="0.3">
      <c r="A2549" s="31"/>
    </row>
    <row r="2550" spans="1:1" ht="15.75" customHeight="1" x14ac:dyDescent="0.3">
      <c r="A2550" s="31"/>
    </row>
    <row r="2551" spans="1:1" ht="15.75" customHeight="1" x14ac:dyDescent="0.3">
      <c r="A2551" s="31"/>
    </row>
    <row r="2552" spans="1:1" ht="15.75" customHeight="1" x14ac:dyDescent="0.3">
      <c r="A2552" s="31"/>
    </row>
    <row r="2553" spans="1:1" ht="15.75" customHeight="1" x14ac:dyDescent="0.3">
      <c r="A2553" s="31"/>
    </row>
    <row r="2554" spans="1:1" ht="15.75" customHeight="1" x14ac:dyDescent="0.3">
      <c r="A2554" s="31"/>
    </row>
    <row r="2555" spans="1:1" ht="15.75" customHeight="1" x14ac:dyDescent="0.3">
      <c r="A2555" s="31"/>
    </row>
    <row r="2556" spans="1:1" ht="15.75" customHeight="1" x14ac:dyDescent="0.3">
      <c r="A2556" s="31"/>
    </row>
    <row r="2557" spans="1:1" ht="15.75" customHeight="1" x14ac:dyDescent="0.3">
      <c r="A2557" s="31"/>
    </row>
    <row r="2558" spans="1:1" ht="15.75" customHeight="1" x14ac:dyDescent="0.3">
      <c r="A2558" s="31"/>
    </row>
    <row r="2559" spans="1:1" ht="15.75" customHeight="1" x14ac:dyDescent="0.3">
      <c r="A2559" s="31"/>
    </row>
    <row r="2560" spans="1:1" ht="15.75" customHeight="1" x14ac:dyDescent="0.3">
      <c r="A2560" s="31"/>
    </row>
    <row r="2561" spans="1:1" ht="15.75" customHeight="1" x14ac:dyDescent="0.3">
      <c r="A2561" s="31"/>
    </row>
    <row r="2562" spans="1:1" ht="15.75" customHeight="1" x14ac:dyDescent="0.3">
      <c r="A2562" s="31"/>
    </row>
    <row r="2563" spans="1:1" ht="15.75" customHeight="1" x14ac:dyDescent="0.3">
      <c r="A2563" s="31"/>
    </row>
    <row r="2564" spans="1:1" ht="15.75" customHeight="1" x14ac:dyDescent="0.3">
      <c r="A2564" s="31"/>
    </row>
    <row r="2565" spans="1:1" ht="15.75" customHeight="1" x14ac:dyDescent="0.3">
      <c r="A2565" s="31"/>
    </row>
    <row r="2566" spans="1:1" ht="15.75" customHeight="1" x14ac:dyDescent="0.3">
      <c r="A2566" s="31"/>
    </row>
    <row r="2567" spans="1:1" ht="15.75" customHeight="1" x14ac:dyDescent="0.3">
      <c r="A2567" s="31"/>
    </row>
    <row r="2568" spans="1:1" ht="15.75" customHeight="1" x14ac:dyDescent="0.3">
      <c r="A2568" s="31"/>
    </row>
    <row r="2569" spans="1:1" ht="15.75" customHeight="1" x14ac:dyDescent="0.3">
      <c r="A2569" s="31"/>
    </row>
    <row r="2570" spans="1:1" ht="15.75" customHeight="1" x14ac:dyDescent="0.3">
      <c r="A2570" s="31"/>
    </row>
    <row r="2571" spans="1:1" ht="15.75" customHeight="1" x14ac:dyDescent="0.3">
      <c r="A2571" s="31"/>
    </row>
    <row r="2572" spans="1:1" ht="15.75" customHeight="1" x14ac:dyDescent="0.3">
      <c r="A2572" s="31"/>
    </row>
    <row r="2573" spans="1:1" ht="15.75" customHeight="1" x14ac:dyDescent="0.3">
      <c r="A2573" s="31"/>
    </row>
    <row r="2574" spans="1:1" ht="15.75" customHeight="1" x14ac:dyDescent="0.3">
      <c r="A2574" s="31"/>
    </row>
    <row r="2575" spans="1:1" ht="15.75" customHeight="1" x14ac:dyDescent="0.3">
      <c r="A2575" s="31"/>
    </row>
    <row r="2576" spans="1:1" ht="15.75" customHeight="1" x14ac:dyDescent="0.3">
      <c r="A2576" s="31"/>
    </row>
    <row r="2577" spans="1:1" ht="15.75" customHeight="1" x14ac:dyDescent="0.3">
      <c r="A2577" s="31"/>
    </row>
    <row r="2578" spans="1:1" ht="15.75" customHeight="1" x14ac:dyDescent="0.3">
      <c r="A2578" s="31"/>
    </row>
    <row r="2579" spans="1:1" ht="15.75" customHeight="1" x14ac:dyDescent="0.3">
      <c r="A2579" s="31"/>
    </row>
    <row r="2580" spans="1:1" ht="15.75" customHeight="1" x14ac:dyDescent="0.3">
      <c r="A2580" s="31"/>
    </row>
    <row r="2581" spans="1:1" ht="15.75" customHeight="1" x14ac:dyDescent="0.3">
      <c r="A2581" s="31"/>
    </row>
    <row r="2582" spans="1:1" ht="15.75" customHeight="1" x14ac:dyDescent="0.3">
      <c r="A2582" s="31"/>
    </row>
    <row r="2583" spans="1:1" ht="15.75" customHeight="1" x14ac:dyDescent="0.3">
      <c r="A2583" s="31"/>
    </row>
    <row r="2584" spans="1:1" ht="15.75" customHeight="1" x14ac:dyDescent="0.3">
      <c r="A2584" s="31"/>
    </row>
    <row r="2585" spans="1:1" ht="15.75" customHeight="1" x14ac:dyDescent="0.3">
      <c r="A2585" s="31"/>
    </row>
    <row r="2586" spans="1:1" ht="15.75" customHeight="1" x14ac:dyDescent="0.3">
      <c r="A2586" s="31"/>
    </row>
    <row r="2587" spans="1:1" ht="15.75" customHeight="1" x14ac:dyDescent="0.3">
      <c r="A2587" s="31"/>
    </row>
    <row r="2588" spans="1:1" ht="15.75" customHeight="1" x14ac:dyDescent="0.3">
      <c r="A2588" s="31"/>
    </row>
    <row r="2589" spans="1:1" ht="15.75" customHeight="1" x14ac:dyDescent="0.3">
      <c r="A2589" s="31"/>
    </row>
    <row r="2590" spans="1:1" ht="15.75" customHeight="1" x14ac:dyDescent="0.3">
      <c r="A2590" s="31"/>
    </row>
    <row r="2591" spans="1:1" ht="15.75" customHeight="1" x14ac:dyDescent="0.3">
      <c r="A2591" s="31"/>
    </row>
    <row r="2592" spans="1:1" ht="15.75" customHeight="1" x14ac:dyDescent="0.3">
      <c r="A2592" s="31"/>
    </row>
    <row r="2593" spans="1:1" ht="15.75" customHeight="1" x14ac:dyDescent="0.3">
      <c r="A2593" s="31"/>
    </row>
    <row r="2594" spans="1:1" ht="15.75" customHeight="1" x14ac:dyDescent="0.3">
      <c r="A2594" s="31"/>
    </row>
    <row r="2595" spans="1:1" ht="15.75" customHeight="1" x14ac:dyDescent="0.3">
      <c r="A2595" s="31"/>
    </row>
    <row r="2596" spans="1:1" ht="15.75" customHeight="1" x14ac:dyDescent="0.3">
      <c r="A2596" s="31"/>
    </row>
    <row r="2597" spans="1:1" ht="15.75" customHeight="1" x14ac:dyDescent="0.3">
      <c r="A2597" s="31"/>
    </row>
    <row r="2598" spans="1:1" ht="15.75" customHeight="1" x14ac:dyDescent="0.3">
      <c r="A2598" s="31"/>
    </row>
    <row r="2599" spans="1:1" ht="15.75" customHeight="1" x14ac:dyDescent="0.3">
      <c r="A2599" s="31"/>
    </row>
    <row r="2600" spans="1:1" ht="15.75" customHeight="1" x14ac:dyDescent="0.3">
      <c r="A2600" s="31"/>
    </row>
    <row r="2601" spans="1:1" ht="15.75" customHeight="1" x14ac:dyDescent="0.3">
      <c r="A2601" s="31"/>
    </row>
    <row r="2602" spans="1:1" ht="15.75" customHeight="1" x14ac:dyDescent="0.3">
      <c r="A2602" s="31"/>
    </row>
    <row r="2603" spans="1:1" ht="15.75" customHeight="1" x14ac:dyDescent="0.3">
      <c r="A2603" s="31"/>
    </row>
    <row r="2604" spans="1:1" ht="15.75" customHeight="1" x14ac:dyDescent="0.3">
      <c r="A2604" s="31"/>
    </row>
    <row r="2605" spans="1:1" ht="15.75" customHeight="1" x14ac:dyDescent="0.3">
      <c r="A2605" s="31"/>
    </row>
    <row r="2606" spans="1:1" ht="15.75" customHeight="1" x14ac:dyDescent="0.3">
      <c r="A2606" s="31"/>
    </row>
    <row r="2607" spans="1:1" ht="15.75" customHeight="1" x14ac:dyDescent="0.3">
      <c r="A2607" s="31"/>
    </row>
    <row r="2608" spans="1:1" ht="15.75" customHeight="1" x14ac:dyDescent="0.3">
      <c r="A2608" s="31"/>
    </row>
    <row r="2609" spans="1:1" ht="15.75" customHeight="1" x14ac:dyDescent="0.3">
      <c r="A2609" s="31"/>
    </row>
    <row r="2610" spans="1:1" ht="15.75" customHeight="1" x14ac:dyDescent="0.3">
      <c r="A2610" s="31"/>
    </row>
    <row r="2611" spans="1:1" ht="15.75" customHeight="1" x14ac:dyDescent="0.3">
      <c r="A2611" s="31"/>
    </row>
    <row r="2612" spans="1:1" ht="15.75" customHeight="1" x14ac:dyDescent="0.3">
      <c r="A2612" s="31"/>
    </row>
    <row r="2613" spans="1:1" ht="15.75" customHeight="1" x14ac:dyDescent="0.3">
      <c r="A2613" s="31"/>
    </row>
    <row r="2614" spans="1:1" ht="15.75" customHeight="1" x14ac:dyDescent="0.3">
      <c r="A2614" s="31"/>
    </row>
    <row r="2615" spans="1:1" ht="15.75" customHeight="1" x14ac:dyDescent="0.3">
      <c r="A2615" s="31"/>
    </row>
    <row r="2616" spans="1:1" ht="15.75" customHeight="1" x14ac:dyDescent="0.3">
      <c r="A2616" s="31"/>
    </row>
    <row r="2617" spans="1:1" ht="15.75" customHeight="1" x14ac:dyDescent="0.3">
      <c r="A2617" s="31"/>
    </row>
    <row r="2618" spans="1:1" ht="15.75" customHeight="1" x14ac:dyDescent="0.3">
      <c r="A2618" s="31"/>
    </row>
    <row r="2619" spans="1:1" ht="15.75" customHeight="1" x14ac:dyDescent="0.3">
      <c r="A2619" s="31"/>
    </row>
    <row r="2620" spans="1:1" ht="15.75" customHeight="1" x14ac:dyDescent="0.3">
      <c r="A2620" s="31"/>
    </row>
    <row r="2621" spans="1:1" ht="15.75" customHeight="1" x14ac:dyDescent="0.3">
      <c r="A2621" s="31"/>
    </row>
    <row r="2622" spans="1:1" ht="15.75" customHeight="1" x14ac:dyDescent="0.3">
      <c r="A2622" s="31"/>
    </row>
    <row r="2623" spans="1:1" ht="15.75" customHeight="1" x14ac:dyDescent="0.3">
      <c r="A2623" s="31"/>
    </row>
    <row r="2624" spans="1:1" ht="15.75" customHeight="1" x14ac:dyDescent="0.3">
      <c r="A2624" s="31"/>
    </row>
    <row r="2625" spans="1:1" ht="15.75" customHeight="1" x14ac:dyDescent="0.3">
      <c r="A2625" s="31"/>
    </row>
    <row r="2626" spans="1:1" ht="15.75" customHeight="1" x14ac:dyDescent="0.3">
      <c r="A2626" s="31"/>
    </row>
    <row r="2627" spans="1:1" ht="15.75" customHeight="1" x14ac:dyDescent="0.3">
      <c r="A2627" s="31"/>
    </row>
    <row r="2628" spans="1:1" ht="15.75" customHeight="1" x14ac:dyDescent="0.3">
      <c r="A2628" s="31"/>
    </row>
    <row r="2629" spans="1:1" ht="15.75" customHeight="1" x14ac:dyDescent="0.3">
      <c r="A2629" s="31"/>
    </row>
    <row r="2630" spans="1:1" ht="15.75" customHeight="1" x14ac:dyDescent="0.3">
      <c r="A2630" s="31"/>
    </row>
    <row r="2631" spans="1:1" ht="15.75" customHeight="1" x14ac:dyDescent="0.3">
      <c r="A2631" s="31"/>
    </row>
    <row r="2632" spans="1:1" ht="15.75" customHeight="1" x14ac:dyDescent="0.3">
      <c r="A2632" s="31"/>
    </row>
    <row r="2633" spans="1:1" ht="15.75" customHeight="1" x14ac:dyDescent="0.3">
      <c r="A2633" s="31"/>
    </row>
    <row r="2634" spans="1:1" ht="15.75" customHeight="1" x14ac:dyDescent="0.3">
      <c r="A2634" s="31"/>
    </row>
    <row r="2635" spans="1:1" ht="15.75" customHeight="1" x14ac:dyDescent="0.3">
      <c r="A2635" s="31"/>
    </row>
    <row r="2636" spans="1:1" ht="15.75" customHeight="1" x14ac:dyDescent="0.3">
      <c r="A2636" s="31"/>
    </row>
    <row r="2637" spans="1:1" ht="15.75" customHeight="1" x14ac:dyDescent="0.3">
      <c r="A2637" s="31"/>
    </row>
    <row r="2638" spans="1:1" ht="15.75" customHeight="1" x14ac:dyDescent="0.3">
      <c r="A2638" s="31"/>
    </row>
    <row r="2639" spans="1:1" ht="15.75" customHeight="1" x14ac:dyDescent="0.3">
      <c r="A2639" s="31"/>
    </row>
    <row r="2640" spans="1:1" ht="15.75" customHeight="1" x14ac:dyDescent="0.3">
      <c r="A2640" s="31"/>
    </row>
    <row r="2641" spans="1:1" ht="15.75" customHeight="1" x14ac:dyDescent="0.3">
      <c r="A2641" s="31"/>
    </row>
    <row r="2642" spans="1:1" ht="15.75" customHeight="1" x14ac:dyDescent="0.3">
      <c r="A2642" s="31"/>
    </row>
    <row r="2643" spans="1:1" ht="15.75" customHeight="1" x14ac:dyDescent="0.3">
      <c r="A2643" s="31"/>
    </row>
    <row r="2644" spans="1:1" ht="15.75" customHeight="1" x14ac:dyDescent="0.3">
      <c r="A2644" s="31"/>
    </row>
    <row r="2645" spans="1:1" ht="15.75" customHeight="1" x14ac:dyDescent="0.3">
      <c r="A2645" s="31"/>
    </row>
    <row r="2646" spans="1:1" ht="15.75" customHeight="1" x14ac:dyDescent="0.3">
      <c r="A2646" s="31"/>
    </row>
    <row r="2647" spans="1:1" ht="15.75" customHeight="1" x14ac:dyDescent="0.3">
      <c r="A2647" s="31"/>
    </row>
    <row r="2648" spans="1:1" ht="15.75" customHeight="1" x14ac:dyDescent="0.3">
      <c r="A2648" s="31"/>
    </row>
    <row r="2649" spans="1:1" ht="15.75" customHeight="1" x14ac:dyDescent="0.3">
      <c r="A2649" s="31"/>
    </row>
    <row r="2650" spans="1:1" ht="15.75" customHeight="1" x14ac:dyDescent="0.3">
      <c r="A2650" s="31"/>
    </row>
    <row r="2651" spans="1:1" ht="15.75" customHeight="1" x14ac:dyDescent="0.3">
      <c r="A2651" s="31"/>
    </row>
    <row r="2652" spans="1:1" ht="15.75" customHeight="1" x14ac:dyDescent="0.3">
      <c r="A2652" s="31"/>
    </row>
    <row r="2653" spans="1:1" ht="15.75" customHeight="1" x14ac:dyDescent="0.3">
      <c r="A2653" s="31"/>
    </row>
    <row r="2654" spans="1:1" ht="15.75" customHeight="1" x14ac:dyDescent="0.3">
      <c r="A2654" s="31"/>
    </row>
    <row r="2655" spans="1:1" ht="15.75" customHeight="1" x14ac:dyDescent="0.3">
      <c r="A2655" s="31"/>
    </row>
    <row r="2656" spans="1:1" ht="15.75" customHeight="1" x14ac:dyDescent="0.3">
      <c r="A2656" s="31"/>
    </row>
    <row r="2657" spans="1:1" ht="15.75" customHeight="1" x14ac:dyDescent="0.3">
      <c r="A2657" s="31"/>
    </row>
    <row r="2658" spans="1:1" ht="15.75" customHeight="1" x14ac:dyDescent="0.3">
      <c r="A2658" s="31"/>
    </row>
    <row r="2659" spans="1:1" ht="15.75" customHeight="1" x14ac:dyDescent="0.3">
      <c r="A2659" s="31"/>
    </row>
    <row r="2660" spans="1:1" ht="15.75" customHeight="1" x14ac:dyDescent="0.3">
      <c r="A2660" s="31"/>
    </row>
    <row r="2661" spans="1:1" ht="15.75" customHeight="1" x14ac:dyDescent="0.3">
      <c r="A2661" s="31"/>
    </row>
    <row r="2662" spans="1:1" ht="15.75" customHeight="1" x14ac:dyDescent="0.3">
      <c r="A2662" s="31"/>
    </row>
    <row r="2663" spans="1:1" ht="15.75" customHeight="1" x14ac:dyDescent="0.3">
      <c r="A2663" s="31"/>
    </row>
    <row r="2664" spans="1:1" ht="15.75" customHeight="1" x14ac:dyDescent="0.3">
      <c r="A2664" s="31"/>
    </row>
    <row r="2665" spans="1:1" ht="15.75" customHeight="1" x14ac:dyDescent="0.3">
      <c r="A2665" s="31"/>
    </row>
    <row r="2666" spans="1:1" ht="15.75" customHeight="1" x14ac:dyDescent="0.3">
      <c r="A2666" s="31"/>
    </row>
    <row r="2667" spans="1:1" ht="15.75" customHeight="1" x14ac:dyDescent="0.3">
      <c r="A2667" s="31"/>
    </row>
    <row r="2668" spans="1:1" ht="15.75" customHeight="1" x14ac:dyDescent="0.3">
      <c r="A2668" s="31"/>
    </row>
    <row r="2669" spans="1:1" ht="15.75" customHeight="1" x14ac:dyDescent="0.3">
      <c r="A2669" s="31"/>
    </row>
    <row r="2670" spans="1:1" ht="15.75" customHeight="1" x14ac:dyDescent="0.3">
      <c r="A2670" s="31"/>
    </row>
    <row r="2671" spans="1:1" ht="15.75" customHeight="1" x14ac:dyDescent="0.3">
      <c r="A2671" s="31"/>
    </row>
    <row r="2672" spans="1:1" ht="15.75" customHeight="1" x14ac:dyDescent="0.3">
      <c r="A2672" s="31"/>
    </row>
    <row r="2673" spans="1:1" ht="15.75" customHeight="1" x14ac:dyDescent="0.3">
      <c r="A2673" s="31"/>
    </row>
    <row r="2674" spans="1:1" ht="15.75" customHeight="1" x14ac:dyDescent="0.3">
      <c r="A2674" s="31"/>
    </row>
    <row r="2675" spans="1:1" ht="15.75" customHeight="1" x14ac:dyDescent="0.3">
      <c r="A2675" s="31"/>
    </row>
    <row r="2676" spans="1:1" ht="15.75" customHeight="1" x14ac:dyDescent="0.3">
      <c r="A2676" s="31"/>
    </row>
    <row r="2677" spans="1:1" ht="15.75" customHeight="1" x14ac:dyDescent="0.3">
      <c r="A2677" s="31"/>
    </row>
    <row r="2678" spans="1:1" ht="15.75" customHeight="1" x14ac:dyDescent="0.3">
      <c r="A2678" s="31"/>
    </row>
    <row r="2679" spans="1:1" ht="15.75" customHeight="1" x14ac:dyDescent="0.3">
      <c r="A2679" s="31"/>
    </row>
    <row r="2680" spans="1:1" ht="15.75" customHeight="1" x14ac:dyDescent="0.3">
      <c r="A2680" s="31"/>
    </row>
    <row r="2681" spans="1:1" ht="15.75" customHeight="1" x14ac:dyDescent="0.3">
      <c r="A2681" s="31"/>
    </row>
    <row r="2682" spans="1:1" ht="15.75" customHeight="1" x14ac:dyDescent="0.3">
      <c r="A2682" s="31"/>
    </row>
    <row r="2683" spans="1:1" ht="15.75" customHeight="1" x14ac:dyDescent="0.3">
      <c r="A2683" s="31"/>
    </row>
    <row r="2684" spans="1:1" ht="15.75" customHeight="1" x14ac:dyDescent="0.3">
      <c r="A2684" s="31"/>
    </row>
    <row r="2685" spans="1:1" ht="15.75" customHeight="1" x14ac:dyDescent="0.3">
      <c r="A2685" s="31"/>
    </row>
    <row r="2686" spans="1:1" ht="15.75" customHeight="1" x14ac:dyDescent="0.3">
      <c r="A2686" s="31"/>
    </row>
    <row r="2687" spans="1:1" ht="15.75" customHeight="1" x14ac:dyDescent="0.3">
      <c r="A2687" s="31"/>
    </row>
    <row r="2688" spans="1:1" ht="15.75" customHeight="1" x14ac:dyDescent="0.3">
      <c r="A2688" s="31"/>
    </row>
    <row r="2689" spans="1:1" ht="15.75" customHeight="1" x14ac:dyDescent="0.3">
      <c r="A2689" s="31"/>
    </row>
    <row r="2690" spans="1:1" ht="15.75" customHeight="1" x14ac:dyDescent="0.3">
      <c r="A2690" s="31"/>
    </row>
    <row r="2691" spans="1:1" ht="15.75" customHeight="1" x14ac:dyDescent="0.3">
      <c r="A2691" s="31"/>
    </row>
    <row r="2692" spans="1:1" ht="15.75" customHeight="1" x14ac:dyDescent="0.3">
      <c r="A2692" s="31"/>
    </row>
    <row r="2693" spans="1:1" ht="15.75" customHeight="1" x14ac:dyDescent="0.3">
      <c r="A2693" s="31"/>
    </row>
    <row r="2694" spans="1:1" ht="15.75" customHeight="1" x14ac:dyDescent="0.3">
      <c r="A2694" s="31"/>
    </row>
    <row r="2695" spans="1:1" ht="15.75" customHeight="1" x14ac:dyDescent="0.3">
      <c r="A2695" s="31"/>
    </row>
    <row r="2696" spans="1:1" ht="15.75" customHeight="1" x14ac:dyDescent="0.3">
      <c r="A2696" s="31"/>
    </row>
    <row r="2697" spans="1:1" ht="15.75" customHeight="1" x14ac:dyDescent="0.3">
      <c r="A2697" s="31"/>
    </row>
    <row r="2698" spans="1:1" ht="15.75" customHeight="1" x14ac:dyDescent="0.3">
      <c r="A2698" s="31"/>
    </row>
    <row r="2699" spans="1:1" ht="15.75" customHeight="1" x14ac:dyDescent="0.3">
      <c r="A2699" s="31"/>
    </row>
    <row r="2700" spans="1:1" ht="15.75" customHeight="1" x14ac:dyDescent="0.3">
      <c r="A2700" s="31"/>
    </row>
    <row r="2701" spans="1:1" ht="15.75" customHeight="1" x14ac:dyDescent="0.3">
      <c r="A2701" s="31"/>
    </row>
    <row r="2702" spans="1:1" ht="15.75" customHeight="1" x14ac:dyDescent="0.3">
      <c r="A2702" s="31"/>
    </row>
    <row r="2703" spans="1:1" ht="15.75" customHeight="1" x14ac:dyDescent="0.3">
      <c r="A2703" s="31"/>
    </row>
    <row r="2704" spans="1:1" ht="15.75" customHeight="1" x14ac:dyDescent="0.3">
      <c r="A2704" s="31"/>
    </row>
    <row r="2705" spans="1:1" ht="15.75" customHeight="1" x14ac:dyDescent="0.3">
      <c r="A2705" s="31"/>
    </row>
    <row r="2706" spans="1:1" ht="15.75" customHeight="1" x14ac:dyDescent="0.3">
      <c r="A2706" s="31"/>
    </row>
    <row r="2707" spans="1:1" ht="15.75" customHeight="1" x14ac:dyDescent="0.3">
      <c r="A2707" s="31"/>
    </row>
    <row r="2708" spans="1:1" ht="15.75" customHeight="1" x14ac:dyDescent="0.3">
      <c r="A2708" s="31"/>
    </row>
    <row r="2709" spans="1:1" ht="15.75" customHeight="1" x14ac:dyDescent="0.3">
      <c r="A2709" s="31"/>
    </row>
    <row r="2710" spans="1:1" ht="15.75" customHeight="1" x14ac:dyDescent="0.3">
      <c r="A2710" s="31"/>
    </row>
    <row r="2711" spans="1:1" ht="15.75" customHeight="1" x14ac:dyDescent="0.3">
      <c r="A2711" s="31"/>
    </row>
    <row r="2712" spans="1:1" ht="15.75" customHeight="1" x14ac:dyDescent="0.3">
      <c r="A2712" s="31"/>
    </row>
    <row r="2713" spans="1:1" ht="15.75" customHeight="1" x14ac:dyDescent="0.3">
      <c r="A2713" s="31"/>
    </row>
    <row r="2714" spans="1:1" ht="15.75" customHeight="1" x14ac:dyDescent="0.3">
      <c r="A2714" s="31"/>
    </row>
    <row r="2715" spans="1:1" ht="15.75" customHeight="1" x14ac:dyDescent="0.3">
      <c r="A2715" s="31"/>
    </row>
    <row r="2716" spans="1:1" ht="15.75" customHeight="1" x14ac:dyDescent="0.3">
      <c r="A2716" s="31"/>
    </row>
    <row r="2717" spans="1:1" ht="15.75" customHeight="1" x14ac:dyDescent="0.3">
      <c r="A2717" s="31"/>
    </row>
    <row r="2718" spans="1:1" ht="15.75" customHeight="1" x14ac:dyDescent="0.3">
      <c r="A2718" s="31"/>
    </row>
    <row r="2719" spans="1:1" ht="15.75" customHeight="1" x14ac:dyDescent="0.3">
      <c r="A2719" s="31"/>
    </row>
    <row r="2720" spans="1:1" ht="15.75" customHeight="1" x14ac:dyDescent="0.3">
      <c r="A2720" s="31"/>
    </row>
    <row r="2721" spans="1:1" ht="15.75" customHeight="1" x14ac:dyDescent="0.3">
      <c r="A2721" s="31"/>
    </row>
    <row r="2722" spans="1:1" ht="15.75" customHeight="1" x14ac:dyDescent="0.3">
      <c r="A2722" s="31"/>
    </row>
    <row r="2723" spans="1:1" ht="15.75" customHeight="1" x14ac:dyDescent="0.3">
      <c r="A2723" s="31"/>
    </row>
    <row r="2724" spans="1:1" ht="15.75" customHeight="1" x14ac:dyDescent="0.3">
      <c r="A2724" s="31"/>
    </row>
    <row r="2725" spans="1:1" ht="15.75" customHeight="1" x14ac:dyDescent="0.3">
      <c r="A2725" s="31"/>
    </row>
    <row r="2726" spans="1:1" ht="15.75" customHeight="1" x14ac:dyDescent="0.3">
      <c r="A2726" s="31"/>
    </row>
    <row r="2727" spans="1:1" ht="15.75" customHeight="1" x14ac:dyDescent="0.3">
      <c r="A2727" s="31"/>
    </row>
    <row r="2728" spans="1:1" ht="15.75" customHeight="1" x14ac:dyDescent="0.3">
      <c r="A2728" s="31"/>
    </row>
    <row r="2729" spans="1:1" ht="15.75" customHeight="1" x14ac:dyDescent="0.3">
      <c r="A2729" s="31"/>
    </row>
    <row r="2730" spans="1:1" ht="15.75" customHeight="1" x14ac:dyDescent="0.3">
      <c r="A2730" s="31"/>
    </row>
    <row r="2731" spans="1:1" ht="15.75" customHeight="1" x14ac:dyDescent="0.3">
      <c r="A2731" s="31"/>
    </row>
    <row r="2732" spans="1:1" ht="15.75" customHeight="1" x14ac:dyDescent="0.3">
      <c r="A2732" s="31"/>
    </row>
    <row r="2733" spans="1:1" ht="15.75" customHeight="1" x14ac:dyDescent="0.3">
      <c r="A2733" s="31"/>
    </row>
    <row r="2734" spans="1:1" ht="15.75" customHeight="1" x14ac:dyDescent="0.3">
      <c r="A2734" s="31"/>
    </row>
    <row r="2735" spans="1:1" ht="15.75" customHeight="1" x14ac:dyDescent="0.3">
      <c r="A2735" s="31"/>
    </row>
    <row r="2736" spans="1:1" ht="15.75" customHeight="1" x14ac:dyDescent="0.3">
      <c r="A2736" s="31"/>
    </row>
    <row r="2737" spans="1:1" ht="15.75" customHeight="1" x14ac:dyDescent="0.3">
      <c r="A2737" s="31"/>
    </row>
    <row r="2738" spans="1:1" ht="15.75" customHeight="1" x14ac:dyDescent="0.3">
      <c r="A2738" s="31"/>
    </row>
    <row r="2739" spans="1:1" ht="15.75" customHeight="1" x14ac:dyDescent="0.3">
      <c r="A2739" s="31"/>
    </row>
    <row r="2740" spans="1:1" ht="15.75" customHeight="1" x14ac:dyDescent="0.3">
      <c r="A2740" s="31"/>
    </row>
    <row r="2741" spans="1:1" ht="15.75" customHeight="1" x14ac:dyDescent="0.3">
      <c r="A2741" s="31"/>
    </row>
    <row r="2742" spans="1:1" ht="15.75" customHeight="1" x14ac:dyDescent="0.3">
      <c r="A2742" s="31"/>
    </row>
    <row r="2743" spans="1:1" ht="15.75" customHeight="1" x14ac:dyDescent="0.3">
      <c r="A2743" s="31"/>
    </row>
    <row r="2744" spans="1:1" ht="15.75" customHeight="1" x14ac:dyDescent="0.3">
      <c r="A2744" s="31"/>
    </row>
    <row r="2745" spans="1:1" ht="15.75" customHeight="1" x14ac:dyDescent="0.3">
      <c r="A2745" s="31"/>
    </row>
    <row r="2746" spans="1:1" ht="15.75" customHeight="1" x14ac:dyDescent="0.3">
      <c r="A2746" s="31"/>
    </row>
    <row r="2747" spans="1:1" ht="15.75" customHeight="1" x14ac:dyDescent="0.3">
      <c r="A2747" s="31"/>
    </row>
    <row r="2748" spans="1:1" ht="15.75" customHeight="1" x14ac:dyDescent="0.3">
      <c r="A2748" s="31"/>
    </row>
    <row r="2749" spans="1:1" ht="15.75" customHeight="1" x14ac:dyDescent="0.3">
      <c r="A2749" s="31"/>
    </row>
    <row r="2750" spans="1:1" ht="15.75" customHeight="1" x14ac:dyDescent="0.3">
      <c r="A2750" s="31"/>
    </row>
    <row r="2751" spans="1:1" ht="15.75" customHeight="1" x14ac:dyDescent="0.3">
      <c r="A2751" s="31"/>
    </row>
    <row r="2752" spans="1:1" ht="15.75" customHeight="1" x14ac:dyDescent="0.3">
      <c r="A2752" s="31"/>
    </row>
    <row r="2753" spans="1:1" ht="15.75" customHeight="1" x14ac:dyDescent="0.3">
      <c r="A2753" s="31"/>
    </row>
    <row r="2754" spans="1:1" ht="15.75" customHeight="1" x14ac:dyDescent="0.3">
      <c r="A2754" s="31"/>
    </row>
    <row r="2755" spans="1:1" ht="15.75" customHeight="1" x14ac:dyDescent="0.3">
      <c r="A2755" s="31"/>
    </row>
    <row r="2756" spans="1:1" ht="15.75" customHeight="1" x14ac:dyDescent="0.3">
      <c r="A2756" s="31"/>
    </row>
    <row r="2757" spans="1:1" ht="15.75" customHeight="1" x14ac:dyDescent="0.3">
      <c r="A2757" s="31"/>
    </row>
    <row r="2758" spans="1:1" ht="15.75" customHeight="1" x14ac:dyDescent="0.3">
      <c r="A2758" s="31"/>
    </row>
    <row r="2759" spans="1:1" ht="15.75" customHeight="1" x14ac:dyDescent="0.3">
      <c r="A2759" s="31"/>
    </row>
    <row r="2760" spans="1:1" ht="15.75" customHeight="1" x14ac:dyDescent="0.3">
      <c r="A2760" s="31"/>
    </row>
    <row r="2761" spans="1:1" ht="15.75" customHeight="1" x14ac:dyDescent="0.3">
      <c r="A2761" s="31"/>
    </row>
    <row r="2762" spans="1:1" ht="15.75" customHeight="1" x14ac:dyDescent="0.3">
      <c r="A2762" s="31"/>
    </row>
    <row r="2763" spans="1:1" ht="15.75" customHeight="1" x14ac:dyDescent="0.3">
      <c r="A2763" s="31"/>
    </row>
    <row r="2764" spans="1:1" ht="15.75" customHeight="1" x14ac:dyDescent="0.3">
      <c r="A2764" s="31"/>
    </row>
    <row r="2765" spans="1:1" ht="15.75" customHeight="1" x14ac:dyDescent="0.3">
      <c r="A2765" s="31"/>
    </row>
    <row r="2766" spans="1:1" ht="15.75" customHeight="1" x14ac:dyDescent="0.3">
      <c r="A2766" s="31"/>
    </row>
    <row r="2767" spans="1:1" ht="15.75" customHeight="1" x14ac:dyDescent="0.3">
      <c r="A2767" s="31"/>
    </row>
    <row r="2768" spans="1:1" ht="15.75" customHeight="1" x14ac:dyDescent="0.3">
      <c r="A2768" s="31"/>
    </row>
    <row r="2769" spans="1:1" ht="15.75" customHeight="1" x14ac:dyDescent="0.3">
      <c r="A2769" s="31"/>
    </row>
    <row r="2770" spans="1:1" ht="15.75" customHeight="1" x14ac:dyDescent="0.3">
      <c r="A2770" s="31"/>
    </row>
    <row r="2771" spans="1:1" ht="15.75" customHeight="1" x14ac:dyDescent="0.3">
      <c r="A2771" s="31"/>
    </row>
    <row r="2772" spans="1:1" ht="15.75" customHeight="1" x14ac:dyDescent="0.3">
      <c r="A2772" s="31"/>
    </row>
    <row r="2773" spans="1:1" ht="15.75" customHeight="1" x14ac:dyDescent="0.3">
      <c r="A2773" s="31"/>
    </row>
    <row r="2774" spans="1:1" ht="15.75" customHeight="1" x14ac:dyDescent="0.3">
      <c r="A2774" s="31"/>
    </row>
    <row r="2775" spans="1:1" ht="15.75" customHeight="1" x14ac:dyDescent="0.3">
      <c r="A2775" s="31"/>
    </row>
    <row r="2776" spans="1:1" ht="15.75" customHeight="1" x14ac:dyDescent="0.3">
      <c r="A2776" s="31"/>
    </row>
    <row r="2777" spans="1:1" ht="15.75" customHeight="1" x14ac:dyDescent="0.3">
      <c r="A2777" s="31"/>
    </row>
    <row r="2778" spans="1:1" ht="15.75" customHeight="1" x14ac:dyDescent="0.3">
      <c r="A2778" s="31"/>
    </row>
    <row r="2779" spans="1:1" ht="15.75" customHeight="1" x14ac:dyDescent="0.3">
      <c r="A2779" s="31"/>
    </row>
    <row r="2780" spans="1:1" ht="15.75" customHeight="1" x14ac:dyDescent="0.3">
      <c r="A2780" s="31"/>
    </row>
    <row r="2781" spans="1:1" ht="15.75" customHeight="1" x14ac:dyDescent="0.3">
      <c r="A2781" s="31"/>
    </row>
    <row r="2782" spans="1:1" ht="15.75" customHeight="1" x14ac:dyDescent="0.3">
      <c r="A2782" s="31"/>
    </row>
    <row r="2783" spans="1:1" ht="15.75" customHeight="1" x14ac:dyDescent="0.3">
      <c r="A2783" s="31"/>
    </row>
    <row r="2784" spans="1:1" ht="15.75" customHeight="1" x14ac:dyDescent="0.3">
      <c r="A2784" s="31"/>
    </row>
    <row r="2785" spans="1:1" ht="15.75" customHeight="1" x14ac:dyDescent="0.3">
      <c r="A2785" s="31"/>
    </row>
    <row r="2786" spans="1:1" ht="15.75" customHeight="1" x14ac:dyDescent="0.3">
      <c r="A2786" s="31"/>
    </row>
    <row r="2787" spans="1:1" ht="15.75" customHeight="1" x14ac:dyDescent="0.3">
      <c r="A2787" s="31"/>
    </row>
    <row r="2788" spans="1:1" ht="15.75" customHeight="1" x14ac:dyDescent="0.3">
      <c r="A2788" s="31"/>
    </row>
    <row r="2789" spans="1:1" ht="15.75" customHeight="1" x14ac:dyDescent="0.3">
      <c r="A2789" s="31"/>
    </row>
    <row r="2790" spans="1:1" ht="15.75" customHeight="1" x14ac:dyDescent="0.3">
      <c r="A2790" s="31"/>
    </row>
    <row r="2791" spans="1:1" ht="15.75" customHeight="1" x14ac:dyDescent="0.3">
      <c r="A2791" s="31"/>
    </row>
    <row r="2792" spans="1:1" ht="15.75" customHeight="1" x14ac:dyDescent="0.3">
      <c r="A2792" s="31"/>
    </row>
    <row r="2793" spans="1:1" ht="15.75" customHeight="1" x14ac:dyDescent="0.3">
      <c r="A2793" s="31"/>
    </row>
    <row r="2794" spans="1:1" ht="15.75" customHeight="1" x14ac:dyDescent="0.3">
      <c r="A2794" s="31"/>
    </row>
    <row r="2795" spans="1:1" ht="15.75" customHeight="1" x14ac:dyDescent="0.3">
      <c r="A2795" s="31"/>
    </row>
    <row r="2796" spans="1:1" ht="15.75" customHeight="1" x14ac:dyDescent="0.3">
      <c r="A2796" s="31"/>
    </row>
    <row r="2797" spans="1:1" ht="15.75" customHeight="1" x14ac:dyDescent="0.3">
      <c r="A2797" s="31"/>
    </row>
    <row r="2798" spans="1:1" ht="15.75" customHeight="1" x14ac:dyDescent="0.3">
      <c r="A2798" s="31"/>
    </row>
    <row r="2799" spans="1:1" ht="15.75" customHeight="1" x14ac:dyDescent="0.3">
      <c r="A2799" s="31"/>
    </row>
  </sheetData>
  <sheetProtection password="CA37" sheet="1" objects="1" scenarios="1" formatColumns="0" formatRows="0"/>
  <dataConsolidate/>
  <mergeCells count="725">
    <mergeCell ref="F22:G22"/>
    <mergeCell ref="A21:E21"/>
    <mergeCell ref="F26:Q26"/>
    <mergeCell ref="N23:O23"/>
    <mergeCell ref="L23:M23"/>
    <mergeCell ref="P25:Q25"/>
    <mergeCell ref="H25:I25"/>
    <mergeCell ref="A25:E25"/>
    <mergeCell ref="P22:Q22"/>
    <mergeCell ref="P21:Q21"/>
    <mergeCell ref="N22:O22"/>
    <mergeCell ref="P24:Q24"/>
    <mergeCell ref="N24:O24"/>
    <mergeCell ref="A1:R1"/>
    <mergeCell ref="A11:E11"/>
    <mergeCell ref="A12:E12"/>
    <mergeCell ref="L8:R8"/>
    <mergeCell ref="O9:R9"/>
    <mergeCell ref="L11:N11"/>
    <mergeCell ref="L10:N10"/>
    <mergeCell ref="J20:K20"/>
    <mergeCell ref="H20:I20"/>
    <mergeCell ref="F2:K2"/>
    <mergeCell ref="F3:M3"/>
    <mergeCell ref="F5:L5"/>
    <mergeCell ref="H18:I18"/>
    <mergeCell ref="F9:J9"/>
    <mergeCell ref="F10:J10"/>
    <mergeCell ref="A8:J8"/>
    <mergeCell ref="A19:E19"/>
    <mergeCell ref="A20:E20"/>
    <mergeCell ref="P19:Q19"/>
    <mergeCell ref="N19:O19"/>
    <mergeCell ref="F18:G18"/>
    <mergeCell ref="H19:I19"/>
    <mergeCell ref="J19:K19"/>
    <mergeCell ref="L19:M19"/>
    <mergeCell ref="A9:E9"/>
    <mergeCell ref="A10:E10"/>
    <mergeCell ref="A17:R17"/>
    <mergeCell ref="O13:R13"/>
    <mergeCell ref="L14:N14"/>
    <mergeCell ref="O14:R14"/>
    <mergeCell ref="O12:R12"/>
    <mergeCell ref="O11:R11"/>
    <mergeCell ref="O15:R15"/>
    <mergeCell ref="L12:N12"/>
    <mergeCell ref="O10:R10"/>
    <mergeCell ref="L13:N13"/>
    <mergeCell ref="L15:N15"/>
    <mergeCell ref="L9:N9"/>
    <mergeCell ref="F11:J11"/>
    <mergeCell ref="F12:J12"/>
    <mergeCell ref="A34:R34"/>
    <mergeCell ref="P23:Q23"/>
    <mergeCell ref="L22:M22"/>
    <mergeCell ref="J126:K126"/>
    <mergeCell ref="A49:R49"/>
    <mergeCell ref="J121:K121"/>
    <mergeCell ref="J122:K122"/>
    <mergeCell ref="J123:K123"/>
    <mergeCell ref="J124:K124"/>
    <mergeCell ref="J103:K103"/>
    <mergeCell ref="J104:K104"/>
    <mergeCell ref="J105:K105"/>
    <mergeCell ref="J106:K106"/>
    <mergeCell ref="F25:G25"/>
    <mergeCell ref="N25:O25"/>
    <mergeCell ref="L25:M25"/>
    <mergeCell ref="E37:F37"/>
    <mergeCell ref="A26:E26"/>
    <mergeCell ref="J25:K25"/>
    <mergeCell ref="A24:E24"/>
    <mergeCell ref="H22:I22"/>
    <mergeCell ref="J22:K22"/>
    <mergeCell ref="A23:E23"/>
    <mergeCell ref="F23:G23"/>
    <mergeCell ref="A43:C43"/>
    <mergeCell ref="A45:C45"/>
    <mergeCell ref="J125:K125"/>
    <mergeCell ref="J107:K107"/>
    <mergeCell ref="J108:K108"/>
    <mergeCell ref="J109:K109"/>
    <mergeCell ref="J110:K110"/>
    <mergeCell ref="J98:K98"/>
    <mergeCell ref="J99:K99"/>
    <mergeCell ref="J100:K100"/>
    <mergeCell ref="J117:K117"/>
    <mergeCell ref="J112:K112"/>
    <mergeCell ref="J119:K119"/>
    <mergeCell ref="J111:K111"/>
    <mergeCell ref="J118:K118"/>
    <mergeCell ref="D45:E45"/>
    <mergeCell ref="D46:E46"/>
    <mergeCell ref="J101:K101"/>
    <mergeCell ref="J102:K102"/>
    <mergeCell ref="J97:K97"/>
    <mergeCell ref="J91:K91"/>
    <mergeCell ref="J120:K120"/>
    <mergeCell ref="J113:K113"/>
    <mergeCell ref="J114:K114"/>
    <mergeCell ref="J115:K115"/>
    <mergeCell ref="J116:K116"/>
    <mergeCell ref="J92:K92"/>
    <mergeCell ref="J93:K93"/>
    <mergeCell ref="J94:K94"/>
    <mergeCell ref="J95:K95"/>
    <mergeCell ref="J96:K96"/>
    <mergeCell ref="J82:K82"/>
    <mergeCell ref="J83:K83"/>
    <mergeCell ref="J84:K84"/>
    <mergeCell ref="J85:K85"/>
    <mergeCell ref="J86:K86"/>
    <mergeCell ref="J87:K87"/>
    <mergeCell ref="J88:K88"/>
    <mergeCell ref="J89:K89"/>
    <mergeCell ref="J90:K90"/>
    <mergeCell ref="C220:I220"/>
    <mergeCell ref="C221:I221"/>
    <mergeCell ref="C224:I224"/>
    <mergeCell ref="C223:I223"/>
    <mergeCell ref="C225:I225"/>
    <mergeCell ref="C228:I228"/>
    <mergeCell ref="C229:I229"/>
    <mergeCell ref="C232:I232"/>
    <mergeCell ref="C233:I233"/>
    <mergeCell ref="C231:I231"/>
    <mergeCell ref="C142:I142"/>
    <mergeCell ref="C143:I143"/>
    <mergeCell ref="C144:I144"/>
    <mergeCell ref="C145:I145"/>
    <mergeCell ref="C149:I149"/>
    <mergeCell ref="C152:I152"/>
    <mergeCell ref="C164:I164"/>
    <mergeCell ref="C154:I154"/>
    <mergeCell ref="C155:I155"/>
    <mergeCell ref="C163:I163"/>
    <mergeCell ref="C146:I146"/>
    <mergeCell ref="C147:I147"/>
    <mergeCell ref="C148:I148"/>
    <mergeCell ref="C133:I133"/>
    <mergeCell ref="C134:I134"/>
    <mergeCell ref="C135:I135"/>
    <mergeCell ref="C136:I136"/>
    <mergeCell ref="C137:I137"/>
    <mergeCell ref="C138:I138"/>
    <mergeCell ref="C139:I139"/>
    <mergeCell ref="C140:I140"/>
    <mergeCell ref="C141:I141"/>
    <mergeCell ref="C124:I124"/>
    <mergeCell ref="C125:I125"/>
    <mergeCell ref="C126:I126"/>
    <mergeCell ref="C127:I127"/>
    <mergeCell ref="C128:I128"/>
    <mergeCell ref="C129:I129"/>
    <mergeCell ref="C130:I130"/>
    <mergeCell ref="C131:I131"/>
    <mergeCell ref="C132:I132"/>
    <mergeCell ref="C115:I115"/>
    <mergeCell ref="C116:I116"/>
    <mergeCell ref="C117:I117"/>
    <mergeCell ref="C118:I118"/>
    <mergeCell ref="C119:I119"/>
    <mergeCell ref="C120:I120"/>
    <mergeCell ref="C121:I121"/>
    <mergeCell ref="C122:I122"/>
    <mergeCell ref="C123:I123"/>
    <mergeCell ref="C106:I106"/>
    <mergeCell ref="C107:I107"/>
    <mergeCell ref="C108:I108"/>
    <mergeCell ref="C109:I109"/>
    <mergeCell ref="C110:I110"/>
    <mergeCell ref="C111:I111"/>
    <mergeCell ref="C112:I112"/>
    <mergeCell ref="C113:I113"/>
    <mergeCell ref="C114:I114"/>
    <mergeCell ref="C97:I97"/>
    <mergeCell ref="C98:I98"/>
    <mergeCell ref="C99:I99"/>
    <mergeCell ref="C100:I100"/>
    <mergeCell ref="C101:I101"/>
    <mergeCell ref="C102:I102"/>
    <mergeCell ref="C103:I103"/>
    <mergeCell ref="C104:I104"/>
    <mergeCell ref="C105:I105"/>
    <mergeCell ref="C88:I88"/>
    <mergeCell ref="C89:I89"/>
    <mergeCell ref="C90:I90"/>
    <mergeCell ref="C91:I91"/>
    <mergeCell ref="C92:I92"/>
    <mergeCell ref="C93:I93"/>
    <mergeCell ref="C94:I94"/>
    <mergeCell ref="C95:I95"/>
    <mergeCell ref="C96:I96"/>
    <mergeCell ref="M53:Q53"/>
    <mergeCell ref="M54:Q54"/>
    <mergeCell ref="C60:I60"/>
    <mergeCell ref="C57:I57"/>
    <mergeCell ref="M59:Q59"/>
    <mergeCell ref="M60:Q60"/>
    <mergeCell ref="M55:Q55"/>
    <mergeCell ref="C63:I63"/>
    <mergeCell ref="J57:K57"/>
    <mergeCell ref="J58:K58"/>
    <mergeCell ref="J59:K59"/>
    <mergeCell ref="J60:K60"/>
    <mergeCell ref="J61:K61"/>
    <mergeCell ref="J62:K62"/>
    <mergeCell ref="J63:K63"/>
    <mergeCell ref="C61:I61"/>
    <mergeCell ref="C62:I62"/>
    <mergeCell ref="M63:Q63"/>
    <mergeCell ref="M56:Q56"/>
    <mergeCell ref="M57:Q57"/>
    <mergeCell ref="M58:Q58"/>
    <mergeCell ref="C59:I59"/>
    <mergeCell ref="P20:Q20"/>
    <mergeCell ref="P18:Q18"/>
    <mergeCell ref="N18:O18"/>
    <mergeCell ref="A31:C31"/>
    <mergeCell ref="A30:D30"/>
    <mergeCell ref="A28:R28"/>
    <mergeCell ref="J24:K24"/>
    <mergeCell ref="H24:I24"/>
    <mergeCell ref="A29:P29"/>
    <mergeCell ref="J21:K21"/>
    <mergeCell ref="F21:G21"/>
    <mergeCell ref="J18:K18"/>
    <mergeCell ref="N20:O20"/>
    <mergeCell ref="H23:I23"/>
    <mergeCell ref="J23:K23"/>
    <mergeCell ref="F24:G24"/>
    <mergeCell ref="L20:M20"/>
    <mergeCell ref="L18:M18"/>
    <mergeCell ref="F19:G19"/>
    <mergeCell ref="L24:M24"/>
    <mergeCell ref="F20:G20"/>
    <mergeCell ref="N21:O21"/>
    <mergeCell ref="L21:M21"/>
    <mergeCell ref="H21:I21"/>
    <mergeCell ref="E38:F38"/>
    <mergeCell ref="A40:C40"/>
    <mergeCell ref="A39:C39"/>
    <mergeCell ref="A46:C46"/>
    <mergeCell ref="A44:C44"/>
    <mergeCell ref="J127:K127"/>
    <mergeCell ref="E36:F36"/>
    <mergeCell ref="A36:C36"/>
    <mergeCell ref="A35:D35"/>
    <mergeCell ref="E35:G35"/>
    <mergeCell ref="A38:C38"/>
    <mergeCell ref="A47:C47"/>
    <mergeCell ref="E39:F39"/>
    <mergeCell ref="D47:E47"/>
    <mergeCell ref="A41:R41"/>
    <mergeCell ref="E40:F40"/>
    <mergeCell ref="A42:C42"/>
    <mergeCell ref="D42:E42"/>
    <mergeCell ref="D43:E43"/>
    <mergeCell ref="D44:E44"/>
    <mergeCell ref="A50:R50"/>
    <mergeCell ref="C83:I83"/>
    <mergeCell ref="C64:I64"/>
    <mergeCell ref="J64:K64"/>
    <mergeCell ref="A32:C32"/>
    <mergeCell ref="J53:K53"/>
    <mergeCell ref="J54:K54"/>
    <mergeCell ref="J55:K55"/>
    <mergeCell ref="J56:K56"/>
    <mergeCell ref="J69:K69"/>
    <mergeCell ref="J70:K70"/>
    <mergeCell ref="J71:K71"/>
    <mergeCell ref="J131:K131"/>
    <mergeCell ref="A37:C37"/>
    <mergeCell ref="C69:I69"/>
    <mergeCell ref="C70:I70"/>
    <mergeCell ref="C71:I71"/>
    <mergeCell ref="C72:I72"/>
    <mergeCell ref="C73:I73"/>
    <mergeCell ref="C74:I74"/>
    <mergeCell ref="C75:I75"/>
    <mergeCell ref="C76:I76"/>
    <mergeCell ref="C77:I77"/>
    <mergeCell ref="C78:I78"/>
    <mergeCell ref="C79:I79"/>
    <mergeCell ref="C80:I80"/>
    <mergeCell ref="C81:I81"/>
    <mergeCell ref="C82:I82"/>
    <mergeCell ref="C65:I65"/>
    <mergeCell ref="C66:I66"/>
    <mergeCell ref="C67:I67"/>
    <mergeCell ref="C68:I68"/>
    <mergeCell ref="J150:K150"/>
    <mergeCell ref="J151:K151"/>
    <mergeCell ref="J152:K152"/>
    <mergeCell ref="J74:K74"/>
    <mergeCell ref="J75:K75"/>
    <mergeCell ref="J76:K76"/>
    <mergeCell ref="J77:K77"/>
    <mergeCell ref="J78:K78"/>
    <mergeCell ref="J79:K79"/>
    <mergeCell ref="J80:K80"/>
    <mergeCell ref="J81:K81"/>
    <mergeCell ref="J147:K147"/>
    <mergeCell ref="J146:K146"/>
    <mergeCell ref="J128:K128"/>
    <mergeCell ref="J129:K129"/>
    <mergeCell ref="J130:K130"/>
    <mergeCell ref="C84:I84"/>
    <mergeCell ref="C85:I85"/>
    <mergeCell ref="C86:I86"/>
    <mergeCell ref="C87:I87"/>
    <mergeCell ref="J153:K153"/>
    <mergeCell ref="C150:I150"/>
    <mergeCell ref="C151:I151"/>
    <mergeCell ref="C153:I153"/>
    <mergeCell ref="J148:K148"/>
    <mergeCell ref="J149:K149"/>
    <mergeCell ref="J159:K159"/>
    <mergeCell ref="J160:K160"/>
    <mergeCell ref="J161:K161"/>
    <mergeCell ref="C158:I158"/>
    <mergeCell ref="C159:I159"/>
    <mergeCell ref="J162:K162"/>
    <mergeCell ref="J154:K154"/>
    <mergeCell ref="J155:K155"/>
    <mergeCell ref="J156:K156"/>
    <mergeCell ref="J157:K157"/>
    <mergeCell ref="C162:I162"/>
    <mergeCell ref="C156:I156"/>
    <mergeCell ref="C157:I157"/>
    <mergeCell ref="C160:I160"/>
    <mergeCell ref="C161:I161"/>
    <mergeCell ref="J158:K158"/>
    <mergeCell ref="J163:K163"/>
    <mergeCell ref="C170:I170"/>
    <mergeCell ref="C171:I171"/>
    <mergeCell ref="J166:K166"/>
    <mergeCell ref="J167:K167"/>
    <mergeCell ref="J168:K168"/>
    <mergeCell ref="J169:K169"/>
    <mergeCell ref="C166:I166"/>
    <mergeCell ref="C167:I167"/>
    <mergeCell ref="J170:K170"/>
    <mergeCell ref="C165:I165"/>
    <mergeCell ref="C168:I168"/>
    <mergeCell ref="C169:I169"/>
    <mergeCell ref="J171:K171"/>
    <mergeCell ref="J172:K172"/>
    <mergeCell ref="J173:K173"/>
    <mergeCell ref="J164:K164"/>
    <mergeCell ref="J165:K165"/>
    <mergeCell ref="C178:I178"/>
    <mergeCell ref="J174:K174"/>
    <mergeCell ref="J175:K175"/>
    <mergeCell ref="J176:K176"/>
    <mergeCell ref="J177:K177"/>
    <mergeCell ref="C172:I172"/>
    <mergeCell ref="C173:I173"/>
    <mergeCell ref="C176:I176"/>
    <mergeCell ref="C174:I174"/>
    <mergeCell ref="C175:I175"/>
    <mergeCell ref="C177:I177"/>
    <mergeCell ref="J189:K189"/>
    <mergeCell ref="C188:I188"/>
    <mergeCell ref="C189:I189"/>
    <mergeCell ref="C192:I192"/>
    <mergeCell ref="C193:I193"/>
    <mergeCell ref="J180:K180"/>
    <mergeCell ref="J181:K181"/>
    <mergeCell ref="J178:K178"/>
    <mergeCell ref="J179:K179"/>
    <mergeCell ref="C186:I186"/>
    <mergeCell ref="C187:I187"/>
    <mergeCell ref="J182:K182"/>
    <mergeCell ref="J183:K183"/>
    <mergeCell ref="J184:K184"/>
    <mergeCell ref="J185:K185"/>
    <mergeCell ref="C182:I182"/>
    <mergeCell ref="C183:I183"/>
    <mergeCell ref="C180:I180"/>
    <mergeCell ref="C181:I181"/>
    <mergeCell ref="C184:I184"/>
    <mergeCell ref="C185:I185"/>
    <mergeCell ref="C179:I179"/>
    <mergeCell ref="C196:I196"/>
    <mergeCell ref="C197:I197"/>
    <mergeCell ref="C200:I200"/>
    <mergeCell ref="C194:I194"/>
    <mergeCell ref="C195:I195"/>
    <mergeCell ref="C198:I198"/>
    <mergeCell ref="C199:I199"/>
    <mergeCell ref="C201:I201"/>
    <mergeCell ref="J190:K190"/>
    <mergeCell ref="J191:K191"/>
    <mergeCell ref="J192:K192"/>
    <mergeCell ref="J193:K193"/>
    <mergeCell ref="C190:I190"/>
    <mergeCell ref="C191:I191"/>
    <mergeCell ref="C206:I206"/>
    <mergeCell ref="C207:I207"/>
    <mergeCell ref="J210:K210"/>
    <mergeCell ref="J211:K211"/>
    <mergeCell ref="J202:K202"/>
    <mergeCell ref="J203:K203"/>
    <mergeCell ref="J204:K204"/>
    <mergeCell ref="J205:K205"/>
    <mergeCell ref="C204:I204"/>
    <mergeCell ref="C205:I205"/>
    <mergeCell ref="C208:I208"/>
    <mergeCell ref="C209:I209"/>
    <mergeCell ref="C202:I202"/>
    <mergeCell ref="C203:I203"/>
    <mergeCell ref="C218:I218"/>
    <mergeCell ref="C219:I219"/>
    <mergeCell ref="J214:K214"/>
    <mergeCell ref="J215:K215"/>
    <mergeCell ref="J216:K216"/>
    <mergeCell ref="J217:K217"/>
    <mergeCell ref="C214:I214"/>
    <mergeCell ref="C212:I212"/>
    <mergeCell ref="C210:I210"/>
    <mergeCell ref="C211:I211"/>
    <mergeCell ref="C213:I213"/>
    <mergeCell ref="C216:I216"/>
    <mergeCell ref="C217:I217"/>
    <mergeCell ref="C215:I215"/>
    <mergeCell ref="J218:K218"/>
    <mergeCell ref="J219:K219"/>
    <mergeCell ref="C236:I236"/>
    <mergeCell ref="C237:I237"/>
    <mergeCell ref="J238:K238"/>
    <mergeCell ref="J239:K239"/>
    <mergeCell ref="C240:I240"/>
    <mergeCell ref="J228:K228"/>
    <mergeCell ref="J229:K229"/>
    <mergeCell ref="C234:I234"/>
    <mergeCell ref="C235:I235"/>
    <mergeCell ref="J230:K230"/>
    <mergeCell ref="J231:K231"/>
    <mergeCell ref="J232:K232"/>
    <mergeCell ref="J233:K233"/>
    <mergeCell ref="C230:I230"/>
    <mergeCell ref="J240:K240"/>
    <mergeCell ref="C250:I250"/>
    <mergeCell ref="C251:I251"/>
    <mergeCell ref="C253:I253"/>
    <mergeCell ref="C252:I252"/>
    <mergeCell ref="C238:I238"/>
    <mergeCell ref="C239:I239"/>
    <mergeCell ref="C241:I241"/>
    <mergeCell ref="C248:I248"/>
    <mergeCell ref="C249:I249"/>
    <mergeCell ref="C246:I246"/>
    <mergeCell ref="J254:K254"/>
    <mergeCell ref="J251:K251"/>
    <mergeCell ref="J252:K252"/>
    <mergeCell ref="J253:K253"/>
    <mergeCell ref="J243:K243"/>
    <mergeCell ref="J244:K244"/>
    <mergeCell ref="J245:K245"/>
    <mergeCell ref="J136:K136"/>
    <mergeCell ref="J137:K137"/>
    <mergeCell ref="J138:K138"/>
    <mergeCell ref="J139:K139"/>
    <mergeCell ref="J241:K241"/>
    <mergeCell ref="J250:K250"/>
    <mergeCell ref="J246:K246"/>
    <mergeCell ref="J247:K247"/>
    <mergeCell ref="J248:K248"/>
    <mergeCell ref="J249:K249"/>
    <mergeCell ref="J242:K242"/>
    <mergeCell ref="J234:K234"/>
    <mergeCell ref="J235:K235"/>
    <mergeCell ref="J236:K236"/>
    <mergeCell ref="J237:K237"/>
    <mergeCell ref="J226:K226"/>
    <mergeCell ref="J227:K227"/>
    <mergeCell ref="M64:Q64"/>
    <mergeCell ref="M65:Q65"/>
    <mergeCell ref="M66:Q66"/>
    <mergeCell ref="J144:K144"/>
    <mergeCell ref="J145:K145"/>
    <mergeCell ref="J140:K140"/>
    <mergeCell ref="J141:K141"/>
    <mergeCell ref="J142:K142"/>
    <mergeCell ref="J132:K132"/>
    <mergeCell ref="J133:K133"/>
    <mergeCell ref="J134:K134"/>
    <mergeCell ref="J135:K135"/>
    <mergeCell ref="M113:Q113"/>
    <mergeCell ref="M110:Q110"/>
    <mergeCell ref="M111:Q111"/>
    <mergeCell ref="M112:Q112"/>
    <mergeCell ref="M67:Q67"/>
    <mergeCell ref="M68:Q68"/>
    <mergeCell ref="J65:K65"/>
    <mergeCell ref="J66:K66"/>
    <mergeCell ref="J67:K67"/>
    <mergeCell ref="J68:K68"/>
    <mergeCell ref="J72:K72"/>
    <mergeCell ref="J73:K73"/>
    <mergeCell ref="J220:K220"/>
    <mergeCell ref="J221:K221"/>
    <mergeCell ref="J222:K222"/>
    <mergeCell ref="J223:K223"/>
    <mergeCell ref="J224:K224"/>
    <mergeCell ref="J225:K225"/>
    <mergeCell ref="J212:K212"/>
    <mergeCell ref="J213:K213"/>
    <mergeCell ref="J143:K143"/>
    <mergeCell ref="J206:K206"/>
    <mergeCell ref="J207:K207"/>
    <mergeCell ref="J208:K208"/>
    <mergeCell ref="J209:K209"/>
    <mergeCell ref="J194:K194"/>
    <mergeCell ref="J195:K195"/>
    <mergeCell ref="J196:K196"/>
    <mergeCell ref="J197:K197"/>
    <mergeCell ref="J198:K198"/>
    <mergeCell ref="J199:K199"/>
    <mergeCell ref="J200:K200"/>
    <mergeCell ref="J201:K201"/>
    <mergeCell ref="J186:K186"/>
    <mergeCell ref="J187:K187"/>
    <mergeCell ref="J188:K188"/>
    <mergeCell ref="M77:Q77"/>
    <mergeCell ref="M114:Q114"/>
    <mergeCell ref="M71:Q71"/>
    <mergeCell ref="M100:Q100"/>
    <mergeCell ref="M101:Q101"/>
    <mergeCell ref="M90:Q90"/>
    <mergeCell ref="M91:Q91"/>
    <mergeCell ref="M72:Q72"/>
    <mergeCell ref="M73:Q73"/>
    <mergeCell ref="M74:Q74"/>
    <mergeCell ref="M109:Q109"/>
    <mergeCell ref="M79:Q79"/>
    <mergeCell ref="M80:Q80"/>
    <mergeCell ref="M81:Q81"/>
    <mergeCell ref="M82:Q82"/>
    <mergeCell ref="M78:Q78"/>
    <mergeCell ref="M75:Q75"/>
    <mergeCell ref="M76:Q76"/>
    <mergeCell ref="M83:Q83"/>
    <mergeCell ref="M86:Q86"/>
    <mergeCell ref="M84:Q84"/>
    <mergeCell ref="M85:Q85"/>
    <mergeCell ref="M103:Q103"/>
    <mergeCell ref="M104:Q104"/>
    <mergeCell ref="M133:Q133"/>
    <mergeCell ref="M122:Q122"/>
    <mergeCell ref="M123:Q123"/>
    <mergeCell ref="M127:Q127"/>
    <mergeCell ref="M128:Q128"/>
    <mergeCell ref="M129:Q129"/>
    <mergeCell ref="M124:Q124"/>
    <mergeCell ref="M125:Q125"/>
    <mergeCell ref="M126:Q126"/>
    <mergeCell ref="M164:Q164"/>
    <mergeCell ref="M165:Q165"/>
    <mergeCell ref="M154:Q154"/>
    <mergeCell ref="M155:Q155"/>
    <mergeCell ref="M158:Q158"/>
    <mergeCell ref="M159:Q159"/>
    <mergeCell ref="M160:Q160"/>
    <mergeCell ref="M130:Q130"/>
    <mergeCell ref="M138:Q138"/>
    <mergeCell ref="M139:Q139"/>
    <mergeCell ref="M140:Q140"/>
    <mergeCell ref="M141:Q141"/>
    <mergeCell ref="M142:Q142"/>
    <mergeCell ref="M134:Q134"/>
    <mergeCell ref="M135:Q135"/>
    <mergeCell ref="M136:Q136"/>
    <mergeCell ref="M137:Q137"/>
    <mergeCell ref="M131:Q131"/>
    <mergeCell ref="M146:Q146"/>
    <mergeCell ref="M143:Q143"/>
    <mergeCell ref="M163:Q163"/>
    <mergeCell ref="M144:Q144"/>
    <mergeCell ref="M145:Q145"/>
    <mergeCell ref="M132:Q132"/>
    <mergeCell ref="C254:I254"/>
    <mergeCell ref="A52:R52"/>
    <mergeCell ref="C53:I53"/>
    <mergeCell ref="C54:I54"/>
    <mergeCell ref="C55:I55"/>
    <mergeCell ref="C56:I56"/>
    <mergeCell ref="C58:I58"/>
    <mergeCell ref="C247:I247"/>
    <mergeCell ref="C242:I242"/>
    <mergeCell ref="C243:I243"/>
    <mergeCell ref="C244:I244"/>
    <mergeCell ref="C245:I245"/>
    <mergeCell ref="M61:Q61"/>
    <mergeCell ref="M62:Q62"/>
    <mergeCell ref="C226:I226"/>
    <mergeCell ref="C227:I227"/>
    <mergeCell ref="C222:I222"/>
    <mergeCell ref="M195:Q195"/>
    <mergeCell ref="M206:Q206"/>
    <mergeCell ref="M207:Q207"/>
    <mergeCell ref="M208:Q208"/>
    <mergeCell ref="M209:Q209"/>
    <mergeCell ref="M196:Q196"/>
    <mergeCell ref="M197:Q197"/>
    <mergeCell ref="M205:Q205"/>
    <mergeCell ref="M69:Q69"/>
    <mergeCell ref="M70:Q70"/>
    <mergeCell ref="M202:Q202"/>
    <mergeCell ref="M203:Q203"/>
    <mergeCell ref="M204:Q204"/>
    <mergeCell ref="M175:Q175"/>
    <mergeCell ref="M190:Q190"/>
    <mergeCell ref="M191:Q191"/>
    <mergeCell ref="M192:Q192"/>
    <mergeCell ref="M193:Q193"/>
    <mergeCell ref="M194:Q194"/>
    <mergeCell ref="M161:Q161"/>
    <mergeCell ref="M170:Q170"/>
    <mergeCell ref="M171:Q171"/>
    <mergeCell ref="M172:Q172"/>
    <mergeCell ref="M93:Q93"/>
    <mergeCell ref="M94:Q94"/>
    <mergeCell ref="M95:Q95"/>
    <mergeCell ref="M96:Q96"/>
    <mergeCell ref="M87:Q87"/>
    <mergeCell ref="M88:Q88"/>
    <mergeCell ref="M89:Q89"/>
    <mergeCell ref="M92:Q92"/>
    <mergeCell ref="M105:Q105"/>
    <mergeCell ref="M108:Q108"/>
    <mergeCell ref="M106:Q106"/>
    <mergeCell ref="M107:Q107"/>
    <mergeCell ref="M97:Q97"/>
    <mergeCell ref="M98:Q98"/>
    <mergeCell ref="M99:Q99"/>
    <mergeCell ref="M102:Q102"/>
    <mergeCell ref="M121:Q121"/>
    <mergeCell ref="M115:Q115"/>
    <mergeCell ref="M118:Q118"/>
    <mergeCell ref="M119:Q119"/>
    <mergeCell ref="M120:Q120"/>
    <mergeCell ref="M116:Q116"/>
    <mergeCell ref="M117:Q117"/>
    <mergeCell ref="M178:Q178"/>
    <mergeCell ref="M179:Q179"/>
    <mergeCell ref="M182:Q182"/>
    <mergeCell ref="M183:Q183"/>
    <mergeCell ref="M180:Q180"/>
    <mergeCell ref="M181:Q181"/>
    <mergeCell ref="M147:Q147"/>
    <mergeCell ref="M150:Q150"/>
    <mergeCell ref="M151:Q151"/>
    <mergeCell ref="M148:Q148"/>
    <mergeCell ref="M149:Q149"/>
    <mergeCell ref="M166:Q166"/>
    <mergeCell ref="M152:Q152"/>
    <mergeCell ref="M153:Q153"/>
    <mergeCell ref="M156:Q156"/>
    <mergeCell ref="M157:Q157"/>
    <mergeCell ref="M173:Q173"/>
    <mergeCell ref="M174:Q174"/>
    <mergeCell ref="M167:Q167"/>
    <mergeCell ref="M168:Q168"/>
    <mergeCell ref="M169:Q169"/>
    <mergeCell ref="M162:Q162"/>
    <mergeCell ref="M176:Q176"/>
    <mergeCell ref="M177:Q177"/>
    <mergeCell ref="M198:Q198"/>
    <mergeCell ref="M199:Q199"/>
    <mergeCell ref="M200:Q200"/>
    <mergeCell ref="M201:Q201"/>
    <mergeCell ref="M184:Q184"/>
    <mergeCell ref="M185:Q185"/>
    <mergeCell ref="M188:Q188"/>
    <mergeCell ref="M189:Q189"/>
    <mergeCell ref="M186:Q186"/>
    <mergeCell ref="M187:Q187"/>
    <mergeCell ref="M216:Q216"/>
    <mergeCell ref="M217:Q217"/>
    <mergeCell ref="M218:Q218"/>
    <mergeCell ref="M219:Q219"/>
    <mergeCell ref="M210:Q210"/>
    <mergeCell ref="M211:Q211"/>
    <mergeCell ref="M214:Q214"/>
    <mergeCell ref="M215:Q215"/>
    <mergeCell ref="M212:Q212"/>
    <mergeCell ref="M213:Q213"/>
    <mergeCell ref="M220:Q220"/>
    <mergeCell ref="M221:Q221"/>
    <mergeCell ref="M227:Q227"/>
    <mergeCell ref="M228:Q228"/>
    <mergeCell ref="M222:Q222"/>
    <mergeCell ref="M223:Q223"/>
    <mergeCell ref="M224:Q224"/>
    <mergeCell ref="M225:Q225"/>
    <mergeCell ref="M226:Q226"/>
    <mergeCell ref="M237:Q237"/>
    <mergeCell ref="M238:Q238"/>
    <mergeCell ref="M239:Q239"/>
    <mergeCell ref="M240:Q240"/>
    <mergeCell ref="M233:Q233"/>
    <mergeCell ref="M234:Q234"/>
    <mergeCell ref="M235:Q235"/>
    <mergeCell ref="M236:Q236"/>
    <mergeCell ref="M229:Q229"/>
    <mergeCell ref="M230:Q230"/>
    <mergeCell ref="M231:Q231"/>
    <mergeCell ref="M232:Q232"/>
    <mergeCell ref="M253:Q253"/>
    <mergeCell ref="M254:Q254"/>
    <mergeCell ref="M249:Q249"/>
    <mergeCell ref="M250:Q250"/>
    <mergeCell ref="M251:Q251"/>
    <mergeCell ref="M252:Q252"/>
    <mergeCell ref="M248:Q248"/>
    <mergeCell ref="M241:Q241"/>
    <mergeCell ref="M242:Q242"/>
    <mergeCell ref="M243:Q243"/>
    <mergeCell ref="M244:Q244"/>
    <mergeCell ref="M245:Q245"/>
    <mergeCell ref="M246:Q246"/>
    <mergeCell ref="M247:Q247"/>
  </mergeCells>
  <phoneticPr fontId="0" type="noConversion"/>
  <dataValidations xWindow="380" yWindow="521" count="33">
    <dataValidation type="date" operator="greaterThanOrEqual" allowBlank="1" showInputMessage="1" showErrorMessage="1" errorTitle="Review Date" error="This review date should occur at a later date than the previous review." promptTitle="Date Completed" prompt="Enter the Date the review was completed in the following format: mm/dd/yyyy (e.g. 9/29/2006).  Date will be displayed in dd-mmm-yyyy format." sqref="H21:K21 N21:Q21">
      <formula1>F21</formula1>
    </dataValidation>
    <dataValidation type="date" operator="greaterThanOrEqual" allowBlank="1" showInputMessage="1" showErrorMessage="1" errorTitle="Review Date" error="This review date should occur at a later date than the previous review." promptTitle="Date Completed" prompt="Enter the Date the review was completed.  Date will be displayed in Enter the Date the review was completed in the following format: mm/dd/yyyy (e.g. 9/29/2006).  Date will be displayed in dd-mmm-yyyy format." sqref="L21:M21">
      <formula1>J21</formula1>
    </dataValidation>
    <dataValidation type="whole" operator="greaterThan" allowBlank="1" showInputMessage="1" showErrorMessage="1" errorTitle="Work Product Size:" error="Work Product Size must be a whole number." promptTitle="Number of Pages:" prompt="Enter the number of pages of the deliverable(s) being reviewed.  This field is needed in order to populate the Measurement Workbook chart graphing the &quot;Problems per Page&quot;." sqref="O11:R11">
      <formula1>0</formula1>
    </dataValidation>
    <dataValidation type="whole" operator="greaterThan" allowBlank="1" showInputMessage="1" showErrorMessage="1" errorTitle="Work Product Size:" error="Work Product Size must be a whole number." promptTitle="Deliverable Size:" prompt="Enter a deliverable size based on the deliverable unit.  This field is used in the Measurement Workbook to populate the Problem Detection and Prep Time per Deliverable Unit tabs with peer review data." sqref="O10:R10">
      <formula1>0</formula1>
    </dataValidation>
    <dataValidation allowBlank="1" showInputMessage="1" showErrorMessage="1" promptTitle="Deliverable Unit:" prompt="This is a calculated field based on the deliverable type selected in the feedback form. This field is used in the Measurement Workbook to populate the Problem Detection, PrepTime per Deliverable, and Problem per Page tabs." sqref="O9:R9"/>
    <dataValidation allowBlank="1" showInputMessage="1" showErrorMessage="1" promptTitle="Team Name:" prompt="Enter the name of the team that created the deliverable(s)." sqref="O15:R15"/>
    <dataValidation allowBlank="1" showInputMessage="1" showErrorMessage="1" promptTitle="Release:" prompt="Enter the number or name of the release of which the deliverable(s) reviewed is part._x000a_" sqref="O14:R14"/>
    <dataValidation allowBlank="1" showInputMessage="1" showErrorMessage="1" promptTitle="Subsystem:" prompt="Enter the name of the Subsystem of which the deliverable(s) reviewed is part." sqref="O13:R13"/>
    <dataValidation allowBlank="1" showInputMessage="1" showErrorMessage="1" promptTitle="Application:" prompt="Enter the name of the Application of which the deliverable(s) reviewed is part." sqref="O12:R12"/>
    <dataValidation type="list" allowBlank="1" showInputMessage="1" showErrorMessage="1" errorTitle="Review Number" error="You have entered invalid data for this cell.  Please click the Cancel button to clear the cell and use the drop down list to select a value." sqref="B54:B254">
      <formula1>"Review 1, Review 2, Review 3, Review 4, Review 5, Team Lead Review"</formula1>
    </dataValidation>
    <dataValidation type="list" allowBlank="1" showInputMessage="1" showErrorMessage="1" sqref="I255">
      <formula1>"Requirements,Design,Documentation"</formula1>
    </dataValidation>
    <dataValidation operator="greaterThanOrEqual" allowBlank="1" showInputMessage="1" showErrorMessage="1" errorTitle="Preparation Time:" error="Please enter a numeric value." sqref="F42:F43 R23:R25"/>
    <dataValidation allowBlank="1" showErrorMessage="1" promptTitle="Preparation Time:" sqref="H42:H43 P42:P43 N42:N43 L42:L43 J42:J43 R42:R43"/>
    <dataValidation type="list" allowBlank="1" showInputMessage="1" showErrorMessage="1" errorTitle="Status" error="You have entered invalid data for this cell.  Please click the Cancel button to clear the cell and use the drop down list to select a value." sqref="R54:R254">
      <formula1>"Open,Closed,Rejected,Delete"</formula1>
    </dataValidation>
    <dataValidation type="date" operator="greaterThan" allowBlank="1" showInputMessage="1" showErrorMessage="1" errorTitle="Date Completed Error" error="Date Completed must be in date format (mm/dd/yyyy) and be after the scheduled date." promptTitle="Date Completed:" prompt="Enter the Date the review was completed in the following format: mm/dd/yyyy (e.g. 9/29/2006). The date will be displayed in dd-mmm-yyyy format." sqref="F21:G21">
      <formula1>37257</formula1>
    </dataValidation>
    <dataValidation operator="greaterThan" showErrorMessage="1" errorTitle="Date Completed Error" error="Date Completed must be in date format (mm/dd/yyyy) and be after the scheduled date." promptTitle="Date Completed:" prompt="Enter the Date the review was completed.  Date will be displayed in mm/dd/yyyy format." sqref="R21"/>
    <dataValidation type="list" allowBlank="1" showInputMessage="1" showErrorMessage="1" errorTitle="Deliverable Type:" error="You have entered invalid data for this cell.  Please click the Cancel button to clear the cell and use the drop down list to select a value." promptTitle="Deliverable Type:" prompt="Select the Deliverable Type based on what is being reviewed (e.g.,  _x000a_select Requirements for a requirements document)._x000a__x000a_The Other type includes deliverables such as plans and training materials._x000a__x000a_The selection for deliverable type is stage independent." sqref="F11:J11">
      <formula1>"Requirements,Design,Source Code,Test,Maintenance Request,Other"</formula1>
    </dataValidation>
    <dataValidation allowBlank="1" showInputMessage="1" promptTitle="Default directory:" prompt="The default directory is initally set in the Admin worksheet by the Metrics contact or Project Manager.  Only that person should change the default directory.  All feedback forms will be saved to the directory path selected. _x000a_" sqref="F3"/>
    <dataValidation allowBlank="1" showInputMessage="1" showErrorMessage="1" promptTitle="Deliverable Name:" prompt="Enter the name of the deliverable or group of related deliverables.  _x000a__x000a_The name should be unique since it is used as the identifier in the file name.  Special characters (&amp;$#%!/) cannot be used." sqref="F9:J9"/>
    <dataValidation allowBlank="1" showInputMessage="1" showErrorMessage="1" promptTitle="Deliverable Owner:" prompt="Enter the name of the owner of the deliverable(s)._x000a_" sqref="F10:J10"/>
    <dataValidation type="list" allowBlank="1" showInputMessage="1" showErrorMessage="1" errorTitle="Deliverable Complexity:" error="You have entered invalid data for this cell.  Please click the Cancel button to clear the cell and use the drop down list to select a value." promptTitle="Deliverable Complexity:" prompt="Select the deliverable complexity.  If there are multiple deliverables under review, select an average complexity level." sqref="F12:J12">
      <formula1>"Low,Medium,Complex"</formula1>
    </dataValidation>
    <dataValidation allowBlank="1" showInputMessage="1" showErrorMessage="1" promptTitle="Reviewer Name(s):" prompt="Enter the name of each Reviewer that participated in the review of the deliverable(s)." sqref="F20:Q20"/>
    <dataValidation allowBlank="1" showInputMessage="1" showErrorMessage="1" promptTitle="Review Status:" prompt="Review Status is a calculated field, based on the status in the Problem Details section." sqref="F26"/>
    <dataValidation allowBlank="1" showInputMessage="1" showErrorMessage="1" promptTitle="Comments:" prompt="Comments is an open field for the user to insert any comments associated with the review or the deliverable.  If no problems were found during the review, provide an explanation here." sqref="A50:R50"/>
    <dataValidation type="list" allowBlank="1" showInputMessage="1" showErrorMessage="1" errorTitle="Peer Review Technique" error="You have entered invalid data for this cell.  Please click the Cancel button to clear the cell and use the drop down list to select a value." promptTitle="Peer Review Technique" prompt="Facilitated Meeting - a meeting occurs with two or more people to discuss the problems identified._x000a_Unfacilitated - a deliverable is distributed to the reviewer(s) and feedback is returned on the form.  Note: Unfacilitated preparation time is generally 0." sqref="F19:Q19">
      <formula1>"Facilitated Meeting,Unfacilitated"</formula1>
    </dataValidation>
    <dataValidation type="list" allowBlank="1" showInputMessage="1" showErrorMessage="1" sqref="J54:K254">
      <formula1>"System,Non-System"</formula1>
    </dataValidation>
    <dataValidation type="list" allowBlank="1" showInputMessage="1" showErrorMessage="1" sqref="L54:L254">
      <formula1>"Analyze,Design,Build,Test,Maintenance"</formula1>
    </dataValidation>
    <dataValidation type="list" allowBlank="1" showInputMessage="1" showErrorMessage="1" errorTitle="Review Time" error="You have entered invalid data for this cell.  Please click the Cancel button to clear the cell and use the drop down list to select a value." promptTitle="Review Time:" prompt="Select the number of hours spent by all reviewers during each review.  For additional instructions, refer to the Instructions tab." sqref="G24 I24 K24 M24 O24 Q24">
      <formula1>".5,1,1.5,2,2.5,3,3.5,4,4.5,5,5.5,6,6.5,7,7.5,8,8.5,9,9.5,10,10.5,11,11.5,12,12.5,13,13.5,14,14.5,15,15.5,16,16.5,17,17.5,18,18.5,19,19.5,20,20.5,21,21.5,22,22.5,23,23.5,24,24.5,25,25.5,26,26.5,27,27.5,28,28.5,29,29.5,30,30.5,31,31.5,32,32.5,33,33.5,34"</formula1>
    </dataValidation>
    <dataValidation type="list" allowBlank="1" showInputMessage="1" showErrorMessage="1" errorTitle="Actual Time to Fix Problems" error="You have entered invalid data for this cell.  Please click the Cancel button to clear the cell and use the drop down list to select a value." promptTitle="Actual Time to Fix Problems:" prompt="Select the number of hours incurred to fix the problems discovered in each review." sqref="G25 I25 K25 M25 O25 Q25">
      <formula1>"0,.5,1,1.5,2,2.5,3,3.5,4,4.5,5,5.5,6,6.5,7,7.5,8,8.5,9,9.5,10,10.5,11,11.5,12,12.5,13,13.5,14,14.5,15,15.5,16,16.5,17,17.5,18,18.5,19,19.5,20,20.5,21,21.5,22,22.5,23,23.5,24,24.5,25,25.5,26,26.5,27,27.5,28,28.5,29,29.5,30,30.5,31,31.5,32,32.5,33,33.5,34"</formula1>
    </dataValidation>
    <dataValidation type="list" allowBlank="1" showInputMessage="1" showErrorMessage="1" errorTitle="Preparation Time" error="You have entered invalid data for this cell.  Please click the Cancel button to clear the cell and use the drop down list to select a value." promptTitle="Preparation Time:" prompt="Select the number of hours spent by all reviewers preparing for each review.  For additional instructions, refer to the Instructions tab." sqref="G23 I23 K23 M23 O23 Q23">
      <formula1>"0,.5,1,1.5,2,2.5,3,3.5,4,4.5,5,5.5,6,6.5,7,7.5,8,8.5,9,9.5,10,10.5,11,11.5,12,12.5,13,13.5,14,14.5,15,15.5,16,16.5,17,17.5,18,18.5,19,19.5,20,20.5,21,21.5,22,22.5,23,23.5,24,24.5,25,25.5,26,26.5,27,27.5,28,28.5,29,29.5,30,30.5,31,31.5,32,32.5,33,33.5,34"</formula1>
    </dataValidation>
    <dataValidation type="list" allowBlank="1" showInputMessage="1" showErrorMessage="1" errorTitle="Preparation Time" error="You have entered invalid data for this cell.  Please click the Cancel button to clear the cell and use the drop down list to select a value." promptTitle="Preparation Time:" prompt="Select the number of hours spent by all reviewers preparing for each review.  For additional instructions, refer to the Instructions tab." sqref="F23 H23 J23 L23 N23 P23">
      <formula1>PrepTimeValuesUS</formula1>
    </dataValidation>
    <dataValidation type="list" allowBlank="1" showInputMessage="1" showErrorMessage="1" errorTitle="Review Time" error="You have entered invalid data for this cell.  Please click the Cancel button to clear the cell and use the drop down list to select a value." promptTitle="Review Time:" prompt="Select the number of hours spent by all reviewers during each review.  For additional instructions, refer to the Instructions tab." sqref="F24 H24 J24 L24 N24 P24">
      <formula1>RevTimeValuesUS</formula1>
    </dataValidation>
    <dataValidation type="list" allowBlank="1" showInputMessage="1" showErrorMessage="1" errorTitle="Actual Time to Fix Problems" error="You have entered invalid data for this cell.  Please click the Cancel button to clear the cell and use the drop down list to select a value." promptTitle="Actual Time to Fix Problems:" prompt="Select the number of hours incurred to fix the problems discovered in each review." sqref="F25 H25 J25 L25 N25 P25">
      <formula1>ActTimeValuesUS</formula1>
    </dataValidation>
  </dataValidations>
  <pageMargins left="0.75" right="0.75" top="1" bottom="1" header="0.5" footer="0.5"/>
  <pageSetup orientation="landscape" r:id="rId1"/>
  <headerFooter alignWithMargins="0">
    <oddHeader xml:space="preserve">&amp;LTechnology Development Fundamentals: Java&amp;RWeeks 3, 4 Client Project Simulation  </oddHeader>
    <oddFooter>&amp;LCopyright © Accenture 2012 All rights reserved&amp;C&amp;P&amp;R&amp;F</oddFooter>
  </headerFooter>
  <cellWatches>
    <cellWatch r="J53"/>
  </cellWatches>
  <drawing r:id="rId2"/>
  <legacyDrawing r:id="rId3"/>
  <mc:AlternateContent xmlns:mc="http://schemas.openxmlformats.org/markup-compatibility/2006">
    <mc:Choice Requires="x14">
      <controls>
        <mc:AlternateContent xmlns:mc="http://schemas.openxmlformats.org/markup-compatibility/2006">
          <mc:Choice Requires="x14">
            <control shapeId="1182" r:id="rId4" name="Button 158">
              <controlPr defaultSize="0" print="0" autoFill="0" autoPict="0" macro="[0]!PrffPrint">
                <anchor moveWithCells="1" sizeWithCells="1">
                  <from>
                    <xdr:col>16</xdr:col>
                    <xdr:colOff>600075</xdr:colOff>
                    <xdr:row>1</xdr:row>
                    <xdr:rowOff>180975</xdr:rowOff>
                  </from>
                  <to>
                    <xdr:col>17</xdr:col>
                    <xdr:colOff>800100</xdr:colOff>
                    <xdr:row>4</xdr:row>
                    <xdr:rowOff>66675</xdr:rowOff>
                  </to>
                </anchor>
              </controlPr>
            </control>
          </mc:Choice>
        </mc:AlternateContent>
        <mc:AlternateContent xmlns:mc="http://schemas.openxmlformats.org/markup-compatibility/2006">
          <mc:Choice Requires="x14">
            <control shapeId="1185" r:id="rId5" name="Button 161">
              <controlPr defaultSize="0" print="0" autoFill="0" autoPict="0" macro="[0]!FileSave.FileSave">
                <anchor moveWithCells="1" sizeWithCells="1">
                  <from>
                    <xdr:col>14</xdr:col>
                    <xdr:colOff>76200</xdr:colOff>
                    <xdr:row>2</xdr:row>
                    <xdr:rowOff>0</xdr:rowOff>
                  </from>
                  <to>
                    <xdr:col>15</xdr:col>
                    <xdr:colOff>276225</xdr:colOff>
                    <xdr:row>4</xdr:row>
                    <xdr:rowOff>66675</xdr:rowOff>
                  </to>
                </anchor>
              </controlPr>
            </control>
          </mc:Choice>
        </mc:AlternateContent>
        <mc:AlternateContent xmlns:mc="http://schemas.openxmlformats.org/markup-compatibility/2006">
          <mc:Choice Requires="x14">
            <control shapeId="1586" r:id="rId6" name="Button 562">
              <controlPr defaultSize="0" print="0" autoFill="0" autoPict="0" macro="[0]!ChangePaperSize.ChangePaperSize">
                <anchor moveWithCells="1" sizeWithCells="1">
                  <from>
                    <xdr:col>15</xdr:col>
                    <xdr:colOff>304800</xdr:colOff>
                    <xdr:row>1</xdr:row>
                    <xdr:rowOff>180975</xdr:rowOff>
                  </from>
                  <to>
                    <xdr:col>16</xdr:col>
                    <xdr:colOff>542925</xdr:colOff>
                    <xdr:row>4</xdr:row>
                    <xdr:rowOff>66675</xdr:rowOff>
                  </to>
                </anchor>
              </controlPr>
            </control>
          </mc:Choice>
        </mc:AlternateContent>
      </controls>
    </mc:Choice>
  </mc:AlternateConten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104DE32136F4D4F8B91DE44C434FF89" ma:contentTypeVersion="0" ma:contentTypeDescription="Create a new document." ma:contentTypeScope="" ma:versionID="51781ce6f9edcc76a54a87506d8d8857">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46071E1-B854-4368-B593-BD0B5166E15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1DB53BB8-7B74-4869-9D6C-F0A64AF213DC}">
  <ds:schemaRefs>
    <ds:schemaRef ds:uri="http://schemas.microsoft.com/office/2006/metadata/properties"/>
  </ds:schemaRefs>
</ds:datastoreItem>
</file>

<file path=customXml/itemProps3.xml><?xml version="1.0" encoding="utf-8"?>
<ds:datastoreItem xmlns:ds="http://schemas.openxmlformats.org/officeDocument/2006/customXml" ds:itemID="{5377997E-8DC7-4540-8A66-F62C875B8B6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emplate/>
  <Application>Microsoft Excel</Application>
  <DocSecurity>0</DocSecurity>
  <PresentationFormat/>
  <ScaleCrop>false</ScaleCrop>
  <HeadingPairs>
    <vt:vector size="4" baseType="variant">
      <vt:variant>
        <vt:lpstr>Worksheets</vt:lpstr>
      </vt:variant>
      <vt:variant>
        <vt:i4>4</vt:i4>
      </vt:variant>
      <vt:variant>
        <vt:lpstr>Named Ranges</vt:lpstr>
      </vt:variant>
      <vt:variant>
        <vt:i4>128</vt:i4>
      </vt:variant>
    </vt:vector>
  </HeadingPairs>
  <TitlesOfParts>
    <vt:vector size="132" baseType="lpstr">
      <vt:lpstr>Cover Sheet</vt:lpstr>
      <vt:lpstr>Instructions</vt:lpstr>
      <vt:lpstr>Admin</vt:lpstr>
      <vt:lpstr>Feedback Form</vt:lpstr>
      <vt:lpstr>ActTimeValuesEUR</vt:lpstr>
      <vt:lpstr>ActTimeValuesUS</vt:lpstr>
      <vt:lpstr>Admin_Status</vt:lpstr>
      <vt:lpstr>application</vt:lpstr>
      <vt:lpstr>code_DelUD</vt:lpstr>
      <vt:lpstr>code_DelUnit</vt:lpstr>
      <vt:lpstr>Code_NonSysErr</vt:lpstr>
      <vt:lpstr>Code_SysErr</vt:lpstr>
      <vt:lpstr>Code_Type_Data_Definition</vt:lpstr>
      <vt:lpstr>Code_Type_Interface</vt:lpstr>
      <vt:lpstr>Comments</vt:lpstr>
      <vt:lpstr>DateComp</vt:lpstr>
      <vt:lpstr>DateCompleted1</vt:lpstr>
      <vt:lpstr>DateCompleted2</vt:lpstr>
      <vt:lpstr>DateCompleted3</vt:lpstr>
      <vt:lpstr>DateCompleted4</vt:lpstr>
      <vt:lpstr>DateCompleted5</vt:lpstr>
      <vt:lpstr>DateCompletedLead</vt:lpstr>
      <vt:lpstr>default_dir_admin</vt:lpstr>
      <vt:lpstr>DelComplexity</vt:lpstr>
      <vt:lpstr>Deliverable_Unit_Definition</vt:lpstr>
      <vt:lpstr>DelName</vt:lpstr>
      <vt:lpstr>DelOwner</vt:lpstr>
      <vt:lpstr>DelSize</vt:lpstr>
      <vt:lpstr>DelType</vt:lpstr>
      <vt:lpstr>DelUnit</vt:lpstr>
      <vt:lpstr>des_DelUD</vt:lpstr>
      <vt:lpstr>des_DelUnit</vt:lpstr>
      <vt:lpstr>Des_NonSysErr</vt:lpstr>
      <vt:lpstr>Des_SysErr</vt:lpstr>
      <vt:lpstr>Des_Type_Data_Definition</vt:lpstr>
      <vt:lpstr>Des_Type_Interface</vt:lpstr>
      <vt:lpstr>Directory_Location</vt:lpstr>
      <vt:lpstr>Maint_NonSysErr</vt:lpstr>
      <vt:lpstr>Maint_SysErr</vt:lpstr>
      <vt:lpstr>Num_Of_Pages</vt:lpstr>
      <vt:lpstr>other_DelUD</vt:lpstr>
      <vt:lpstr>other_DelUnit</vt:lpstr>
      <vt:lpstr>Other_NonSysErr</vt:lpstr>
      <vt:lpstr>Other_SysErr</vt:lpstr>
      <vt:lpstr>password</vt:lpstr>
      <vt:lpstr>PD_Desc</vt:lpstr>
      <vt:lpstr>PD_id</vt:lpstr>
      <vt:lpstr>PD_ProblemType</vt:lpstr>
      <vt:lpstr>PD_Resolution</vt:lpstr>
      <vt:lpstr>PD_Review</vt:lpstr>
      <vt:lpstr>PD_StageInjected</vt:lpstr>
      <vt:lpstr>PD_Status</vt:lpstr>
      <vt:lpstr>PrepTime1</vt:lpstr>
      <vt:lpstr>PrepTime2</vt:lpstr>
      <vt:lpstr>PrepTime3</vt:lpstr>
      <vt:lpstr>PrepTime4</vt:lpstr>
      <vt:lpstr>PrepTime5</vt:lpstr>
      <vt:lpstr>PrepTimeLead</vt:lpstr>
      <vt:lpstr>PrepTimeTotal</vt:lpstr>
      <vt:lpstr>PrepTimeValuesEUR</vt:lpstr>
      <vt:lpstr>PrepTimeValuesUS</vt:lpstr>
      <vt:lpstr>'Feedback Form'!Print_Area</vt:lpstr>
      <vt:lpstr>Instructions!Print_Area</vt:lpstr>
      <vt:lpstr>'Feedback Form'!Print_Titles</vt:lpstr>
      <vt:lpstr>Problem_Details</vt:lpstr>
      <vt:lpstr>Problem_Type</vt:lpstr>
      <vt:lpstr>prodfix_DelUD</vt:lpstr>
      <vt:lpstr>prodfix_DelUnit</vt:lpstr>
      <vt:lpstr>PRTech1</vt:lpstr>
      <vt:lpstr>PRTech2</vt:lpstr>
      <vt:lpstr>PRTech3</vt:lpstr>
      <vt:lpstr>PRTech4</vt:lpstr>
      <vt:lpstr>PRTech5</vt:lpstr>
      <vt:lpstr>PRTechLead</vt:lpstr>
      <vt:lpstr>release</vt:lpstr>
      <vt:lpstr>req_DelUD</vt:lpstr>
      <vt:lpstr>req_DelUnit</vt:lpstr>
      <vt:lpstr>Req_NonSysErr</vt:lpstr>
      <vt:lpstr>Req_SysErr</vt:lpstr>
      <vt:lpstr>Req_Type_Data_Definition</vt:lpstr>
      <vt:lpstr>Req_Type_Interface</vt:lpstr>
      <vt:lpstr>Review</vt:lpstr>
      <vt:lpstr>Review_Status</vt:lpstr>
      <vt:lpstr>Reviewers1</vt:lpstr>
      <vt:lpstr>Reviewers2</vt:lpstr>
      <vt:lpstr>Reviewers3</vt:lpstr>
      <vt:lpstr>Reviewers4</vt:lpstr>
      <vt:lpstr>Reviewers5</vt:lpstr>
      <vt:lpstr>ReviewersLead</vt:lpstr>
      <vt:lpstr>ReviewTime1</vt:lpstr>
      <vt:lpstr>ReviewTime2</vt:lpstr>
      <vt:lpstr>ReviewTime3</vt:lpstr>
      <vt:lpstr>ReviewTime4</vt:lpstr>
      <vt:lpstr>ReviewTime5</vt:lpstr>
      <vt:lpstr>ReviewTimeLead</vt:lpstr>
      <vt:lpstr>ReviewTimeTotal</vt:lpstr>
      <vt:lpstr>RevTimeValuesEUR</vt:lpstr>
      <vt:lpstr>RevTimeValuesUS</vt:lpstr>
      <vt:lpstr>Selected_Type</vt:lpstr>
      <vt:lpstr>Stage_Anal_NonSysErr</vt:lpstr>
      <vt:lpstr>Stage_Anal_SysErr</vt:lpstr>
      <vt:lpstr>Stage_Build_NonSysErr</vt:lpstr>
      <vt:lpstr>Stage_Build_SysErr</vt:lpstr>
      <vt:lpstr>Stage_Des_NonSysErr</vt:lpstr>
      <vt:lpstr>Stage_Des_SysErr</vt:lpstr>
      <vt:lpstr>Stage_Maint_NonSysErr</vt:lpstr>
      <vt:lpstr>Stage_Maint_SysErr</vt:lpstr>
      <vt:lpstr>Stage_Test_NonSysErr</vt:lpstr>
      <vt:lpstr>Stage_Test_SysErr</vt:lpstr>
      <vt:lpstr>subsystem</vt:lpstr>
      <vt:lpstr>Summary_Details</vt:lpstr>
      <vt:lpstr>TeamName</vt:lpstr>
      <vt:lpstr>Template_Name</vt:lpstr>
      <vt:lpstr>test_DelUD</vt:lpstr>
      <vt:lpstr>test_DelUnit</vt:lpstr>
      <vt:lpstr>Test_NonSysErr</vt:lpstr>
      <vt:lpstr>Test_SysErr</vt:lpstr>
      <vt:lpstr>Test_Type_Inad_Detail</vt:lpstr>
      <vt:lpstr>Test_Type_Inc_Steps</vt:lpstr>
      <vt:lpstr>TimeToFix1</vt:lpstr>
      <vt:lpstr>TimeToFix2</vt:lpstr>
      <vt:lpstr>TimeToFix3</vt:lpstr>
      <vt:lpstr>TimeToFix4</vt:lpstr>
      <vt:lpstr>TimeToFix5</vt:lpstr>
      <vt:lpstr>TimeToFixLead</vt:lpstr>
      <vt:lpstr>TimeToFixTotal</vt:lpstr>
      <vt:lpstr>Total_Eff_Ratio</vt:lpstr>
      <vt:lpstr>Total_Num_Prob</vt:lpstr>
      <vt:lpstr>Total_Prob_Det</vt:lpstr>
      <vt:lpstr>Total_Prob_Per_Page</vt:lpstr>
      <vt:lpstr>Total_ROI</vt:lpstr>
      <vt:lpstr>Total_Time_Fix</vt:lpstr>
    </vt:vector>
  </TitlesOfParts>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Ward, Steven</dc:creator>
  <dc:description>FINAL - Uploaded to SP for Pilot</dc:description>
  <cp:lastModifiedBy>training_b6b.01.02</cp:lastModifiedBy>
  <cp:revision/>
  <cp:lastPrinted>2010-03-30T10:03:01Z</cp:lastPrinted>
  <dcterms:created xsi:type="dcterms:W3CDTF">2001-12-20T16:01:25Z</dcterms:created>
  <dcterms:modified xsi:type="dcterms:W3CDTF">2016-10-25T07:11:10Z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0x0101003104DE32136F4D4F8B91DE44C434FF89</vt:lpwstr>
  </property>
</Properties>
</file>